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2D5ABE4-8779-456A-9EF4-D07AEED4312A}" xr6:coauthVersionLast="47" xr6:coauthVersionMax="47" xr10:uidLastSave="{00000000-0000-0000-0000-000000000000}"/>
  <bookViews>
    <workbookView xWindow="-108" yWindow="-108" windowWidth="23256" windowHeight="12456" firstSheet="2" activeTab="2" xr2:uid="{DF58397C-65B5-40FD-AE29-A3C3DF85BF05}"/>
  </bookViews>
  <sheets>
    <sheet name="Sheet2" sheetId="8" state="hidden" r:id="rId1"/>
    <sheet name="pivot" sheetId="3" state="hidden" r:id="rId2"/>
    <sheet name="titanic" sheetId="2" r:id="rId3"/>
    <sheet name="Sheet1" sheetId="9" state="hidden" r:id="rId4"/>
    <sheet name="Sheet4" sheetId="6" state="hidden" r:id="rId5"/>
  </sheets>
  <definedNames>
    <definedName name="_xlchart.v1.0" hidden="1">pivot!$E$75:$E$140</definedName>
    <definedName name="_xlchart.v1.1" hidden="1">pivot!$C$76:$C$163</definedName>
    <definedName name="_xlchart.v1.2" hidden="1">pivot!$E$75:$E$140</definedName>
    <definedName name="_xlcn.WorksheetConnection_cassstudyversion1.xlsxtitanic" hidden="1">titanic[]</definedName>
    <definedName name="ExternalData_1" localSheetId="2" hidden="1">titanic!$A$1:$L$892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itanic" name="titanic" connection="WorksheetConnection_cass study (version 1).xlsx!titani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2" i="2" l="1"/>
  <c r="D759" i="2"/>
  <c r="D57" i="2"/>
  <c r="D760" i="2"/>
  <c r="D243" i="2"/>
  <c r="D244" i="2"/>
  <c r="D245" i="2"/>
  <c r="D17" i="2"/>
  <c r="D761" i="2"/>
  <c r="D762" i="2"/>
  <c r="D58" i="2"/>
  <c r="D59" i="2"/>
  <c r="D246" i="2"/>
  <c r="D247" i="2"/>
  <c r="D60" i="2"/>
  <c r="D763" i="2"/>
  <c r="D18" i="2"/>
  <c r="D248" i="2"/>
  <c r="D764" i="2"/>
  <c r="D765" i="2"/>
  <c r="D249" i="2"/>
  <c r="D250" i="2"/>
  <c r="D61" i="2"/>
  <c r="D251" i="2"/>
  <c r="D62" i="2"/>
  <c r="D766" i="2"/>
  <c r="D252" i="2"/>
  <c r="D253" i="2"/>
  <c r="D63" i="2"/>
  <c r="D254" i="2"/>
  <c r="D5" i="2"/>
  <c r="D767" i="2"/>
  <c r="D64" i="2"/>
  <c r="D255" i="2"/>
  <c r="D256" i="2"/>
  <c r="D257" i="2"/>
  <c r="D258" i="2"/>
  <c r="D259" i="2"/>
  <c r="D65" i="2"/>
  <c r="D66" i="2"/>
  <c r="D768" i="2"/>
  <c r="D769" i="2"/>
  <c r="D260" i="2"/>
  <c r="D67" i="2"/>
  <c r="D68" i="2"/>
  <c r="D261" i="2"/>
  <c r="D262" i="2"/>
  <c r="D69" i="2"/>
  <c r="D263" i="2"/>
  <c r="D770" i="2"/>
  <c r="D19" i="2"/>
  <c r="D264" i="2"/>
  <c r="D771" i="2"/>
  <c r="D772" i="2"/>
  <c r="D265" i="2"/>
  <c r="D266" i="2"/>
  <c r="D70" i="2"/>
  <c r="D267" i="2"/>
  <c r="D71" i="2"/>
  <c r="D20" i="2"/>
  <c r="D268" i="2"/>
  <c r="D72" i="2"/>
  <c r="D269" i="2"/>
  <c r="D21" i="2"/>
  <c r="D270" i="2"/>
  <c r="D22" i="2"/>
  <c r="D773" i="2"/>
  <c r="D271" i="2"/>
  <c r="D73" i="2"/>
  <c r="D272" i="2"/>
  <c r="D273" i="2"/>
  <c r="D74" i="2"/>
  <c r="D274" i="2"/>
  <c r="D275" i="2"/>
  <c r="D276" i="2"/>
  <c r="D277" i="2"/>
  <c r="D278" i="2"/>
  <c r="D279" i="2"/>
  <c r="D23" i="2"/>
  <c r="D75" i="2"/>
  <c r="D280" i="2"/>
  <c r="D281" i="2"/>
  <c r="D76" i="2"/>
  <c r="D282" i="2"/>
  <c r="D77" i="2"/>
  <c r="D774" i="2"/>
  <c r="D283" i="2"/>
  <c r="D284" i="2"/>
  <c r="D78" i="2"/>
  <c r="D285" i="2"/>
  <c r="D286" i="2"/>
  <c r="D287" i="2"/>
  <c r="D288" i="2"/>
  <c r="D289" i="2"/>
  <c r="D290" i="2"/>
  <c r="D291" i="2"/>
  <c r="D292" i="2"/>
  <c r="D293" i="2"/>
  <c r="D775" i="2"/>
  <c r="D294" i="2"/>
  <c r="D79" i="2"/>
  <c r="D295" i="2"/>
  <c r="D296" i="2"/>
  <c r="D297" i="2"/>
  <c r="D298" i="2"/>
  <c r="D299" i="2"/>
  <c r="D80" i="2"/>
  <c r="D300" i="2"/>
  <c r="D301" i="2"/>
  <c r="D81" i="2"/>
  <c r="D302" i="2"/>
  <c r="D82" i="2"/>
  <c r="D303" i="2"/>
  <c r="D83" i="2"/>
  <c r="D84" i="2"/>
  <c r="D304" i="2"/>
  <c r="D305" i="2"/>
  <c r="D306" i="2"/>
  <c r="D307" i="2"/>
  <c r="D85" i="2"/>
  <c r="D308" i="2"/>
  <c r="D309" i="2"/>
  <c r="D310" i="2"/>
  <c r="D86" i="2"/>
  <c r="D311" i="2"/>
  <c r="D24" i="2"/>
  <c r="D312" i="2"/>
  <c r="D313" i="2"/>
  <c r="D87" i="2"/>
  <c r="D314" i="2"/>
  <c r="D315" i="2"/>
  <c r="D316" i="2"/>
  <c r="D776" i="2"/>
  <c r="D777" i="2"/>
  <c r="D317" i="2"/>
  <c r="D318" i="2"/>
  <c r="D88" i="2"/>
  <c r="D319" i="2"/>
  <c r="D320" i="2"/>
  <c r="D321" i="2"/>
  <c r="D778" i="2"/>
  <c r="D89" i="2"/>
  <c r="D779" i="2"/>
  <c r="D322" i="2"/>
  <c r="D323" i="2"/>
  <c r="D324" i="2"/>
  <c r="D325" i="2"/>
  <c r="D90" i="2"/>
  <c r="D326" i="2"/>
  <c r="D885" i="2"/>
  <c r="D886" i="2"/>
  <c r="D780" i="2"/>
  <c r="D327" i="2"/>
  <c r="D328" i="2"/>
  <c r="D329" i="2"/>
  <c r="D330" i="2"/>
  <c r="D91" i="2"/>
  <c r="D331" i="2"/>
  <c r="D332" i="2"/>
  <c r="D25" i="2"/>
  <c r="D333" i="2"/>
  <c r="D781" i="2"/>
  <c r="D334" i="2"/>
  <c r="D335" i="2"/>
  <c r="D26" i="2"/>
  <c r="D27" i="2"/>
  <c r="D782" i="2"/>
  <c r="D783" i="2"/>
  <c r="D336" i="2"/>
  <c r="D337" i="2"/>
  <c r="D338" i="2"/>
  <c r="D28" i="2"/>
  <c r="D92" i="2"/>
  <c r="D339" i="2"/>
  <c r="D340" i="2"/>
  <c r="D341" i="2"/>
  <c r="D29" i="2"/>
  <c r="D93" i="2"/>
  <c r="D342" i="2"/>
  <c r="D343" i="2"/>
  <c r="D94" i="2"/>
  <c r="D344" i="2"/>
  <c r="D30" i="2"/>
  <c r="D31" i="2"/>
  <c r="D95" i="2"/>
  <c r="D345" i="2"/>
  <c r="D784" i="2"/>
  <c r="D346" i="2"/>
  <c r="D347" i="2"/>
  <c r="D348" i="2"/>
  <c r="D785" i="2"/>
  <c r="D349" i="2"/>
  <c r="D96" i="2"/>
  <c r="D32" i="2"/>
  <c r="D786" i="2"/>
  <c r="D97" i="2"/>
  <c r="D350" i="2"/>
  <c r="D351" i="2"/>
  <c r="D98" i="2"/>
  <c r="D99" i="2"/>
  <c r="D352" i="2"/>
  <c r="D353" i="2"/>
  <c r="D354" i="2"/>
  <c r="D355" i="2"/>
  <c r="D356" i="2"/>
  <c r="D100" i="2"/>
  <c r="D357" i="2"/>
  <c r="D358" i="2"/>
  <c r="D101" i="2"/>
  <c r="D359" i="2"/>
  <c r="D360" i="2"/>
  <c r="D102" i="2"/>
  <c r="D361" i="2"/>
  <c r="D362" i="2"/>
  <c r="D363" i="2"/>
  <c r="D103" i="2"/>
  <c r="D104" i="2"/>
  <c r="D364" i="2"/>
  <c r="D105" i="2"/>
  <c r="D365" i="2"/>
  <c r="D366" i="2"/>
  <c r="D367" i="2"/>
  <c r="D368" i="2"/>
  <c r="D369" i="2"/>
  <c r="D370" i="2"/>
  <c r="D371" i="2"/>
  <c r="D372" i="2"/>
  <c r="D373" i="2"/>
  <c r="D374" i="2"/>
  <c r="D106" i="2"/>
  <c r="D787" i="2"/>
  <c r="D375" i="2"/>
  <c r="D376" i="2"/>
  <c r="D107" i="2"/>
  <c r="D377" i="2"/>
  <c r="D108" i="2"/>
  <c r="D378" i="2"/>
  <c r="D109" i="2"/>
  <c r="D379" i="2"/>
  <c r="D380" i="2"/>
  <c r="D110" i="2"/>
  <c r="D111" i="2"/>
  <c r="D381" i="2"/>
  <c r="D382" i="2"/>
  <c r="D383" i="2"/>
  <c r="D6" i="2"/>
  <c r="D112" i="2"/>
  <c r="D788" i="2"/>
  <c r="D384" i="2"/>
  <c r="D887" i="2"/>
  <c r="D385" i="2"/>
  <c r="D789" i="2"/>
  <c r="D386" i="2"/>
  <c r="D387" i="2"/>
  <c r="D790" i="2"/>
  <c r="D791" i="2"/>
  <c r="D792" i="2"/>
  <c r="D113" i="2"/>
  <c r="D114" i="2"/>
  <c r="D793" i="2"/>
  <c r="D388" i="2"/>
  <c r="D33" i="2"/>
  <c r="D389" i="2"/>
  <c r="D390" i="2"/>
  <c r="D115" i="2"/>
  <c r="D391" i="2"/>
  <c r="D392" i="2"/>
  <c r="D393" i="2"/>
  <c r="D794" i="2"/>
  <c r="D116" i="2"/>
  <c r="D394" i="2"/>
  <c r="D395" i="2"/>
  <c r="D795" i="2"/>
  <c r="D396" i="2"/>
  <c r="D117" i="2"/>
  <c r="D118" i="2"/>
  <c r="D119" i="2"/>
  <c r="D397" i="2"/>
  <c r="D34" i="2"/>
  <c r="D796" i="2"/>
  <c r="D398" i="2"/>
  <c r="D399" i="2"/>
  <c r="D400" i="2"/>
  <c r="D401" i="2"/>
  <c r="D402" i="2"/>
  <c r="D403" i="2"/>
  <c r="D404" i="2"/>
  <c r="D405" i="2"/>
  <c r="D406" i="2"/>
  <c r="D120" i="2"/>
  <c r="D121" i="2"/>
  <c r="D797" i="2"/>
  <c r="D407" i="2"/>
  <c r="D122" i="2"/>
  <c r="D408" i="2"/>
  <c r="D409" i="2"/>
  <c r="D410" i="2"/>
  <c r="D123" i="2"/>
  <c r="D411" i="2"/>
  <c r="D798" i="2"/>
  <c r="D124" i="2"/>
  <c r="D412" i="2"/>
  <c r="D413" i="2"/>
  <c r="D125" i="2"/>
  <c r="D414" i="2"/>
  <c r="D35" i="2"/>
  <c r="D126" i="2"/>
  <c r="D799" i="2"/>
  <c r="D415" i="2"/>
  <c r="D127" i="2"/>
  <c r="D128" i="2"/>
  <c r="D129" i="2"/>
  <c r="D800" i="2"/>
  <c r="D416" i="2"/>
  <c r="D417" i="2"/>
  <c r="D130" i="2"/>
  <c r="D801" i="2"/>
  <c r="D7" i="2"/>
  <c r="D131" i="2"/>
  <c r="D802" i="2"/>
  <c r="D418" i="2"/>
  <c r="D419" i="2"/>
  <c r="D132" i="2"/>
  <c r="D803" i="2"/>
  <c r="D420" i="2"/>
  <c r="D133" i="2"/>
  <c r="D421" i="2"/>
  <c r="D804" i="2"/>
  <c r="D805" i="2"/>
  <c r="D134" i="2"/>
  <c r="D135" i="2"/>
  <c r="D422" i="2"/>
  <c r="D423" i="2"/>
  <c r="D424" i="2"/>
  <c r="D806" i="2"/>
  <c r="D425" i="2"/>
  <c r="D426" i="2"/>
  <c r="D136" i="2"/>
  <c r="D427" i="2"/>
  <c r="D428" i="2"/>
  <c r="D36" i="2"/>
  <c r="D137" i="2"/>
  <c r="D429" i="2"/>
  <c r="D430" i="2"/>
  <c r="D431" i="2"/>
  <c r="D138" i="2"/>
  <c r="D139" i="2"/>
  <c r="D807" i="2"/>
  <c r="D37" i="2"/>
  <c r="D432" i="2"/>
  <c r="D433" i="2"/>
  <c r="D434" i="2"/>
  <c r="D435" i="2"/>
  <c r="D436" i="2"/>
  <c r="D437" i="2"/>
  <c r="D438" i="2"/>
  <c r="D140" i="2"/>
  <c r="D141" i="2"/>
  <c r="D142" i="2"/>
  <c r="D143" i="2"/>
  <c r="D439" i="2"/>
  <c r="D440" i="2"/>
  <c r="D808" i="2"/>
  <c r="D441" i="2"/>
  <c r="D442" i="2"/>
  <c r="D443" i="2"/>
  <c r="D809" i="2"/>
  <c r="D810" i="2"/>
  <c r="D144" i="2"/>
  <c r="D241" i="2"/>
  <c r="D444" i="2"/>
  <c r="D445" i="2"/>
  <c r="D446" i="2"/>
  <c r="D447" i="2"/>
  <c r="D145" i="2"/>
  <c r="D811" i="2"/>
  <c r="D146" i="2"/>
  <c r="D448" i="2"/>
  <c r="D449" i="2"/>
  <c r="D450" i="2"/>
  <c r="D147" i="2"/>
  <c r="D148" i="2"/>
  <c r="D451" i="2"/>
  <c r="D812" i="2"/>
  <c r="D452" i="2"/>
  <c r="D453" i="2"/>
  <c r="D38" i="2"/>
  <c r="D149" i="2"/>
  <c r="D454" i="2"/>
  <c r="D150" i="2"/>
  <c r="D455" i="2"/>
  <c r="D456" i="2"/>
  <c r="D457" i="2"/>
  <c r="D151" i="2"/>
  <c r="D813" i="2"/>
  <c r="D458" i="2"/>
  <c r="D152" i="2"/>
  <c r="D459" i="2"/>
  <c r="D8" i="2"/>
  <c r="D814" i="2"/>
  <c r="D460" i="2"/>
  <c r="D461" i="2"/>
  <c r="D153" i="2"/>
  <c r="D462" i="2"/>
  <c r="D154" i="2"/>
  <c r="D463" i="2"/>
  <c r="D464" i="2"/>
  <c r="D39" i="2"/>
  <c r="D465" i="2"/>
  <c r="D155" i="2"/>
  <c r="D466" i="2"/>
  <c r="D467" i="2"/>
  <c r="D156" i="2"/>
  <c r="D468" i="2"/>
  <c r="D469" i="2"/>
  <c r="D815" i="2"/>
  <c r="D816" i="2"/>
  <c r="D157" i="2"/>
  <c r="D470" i="2"/>
  <c r="D158" i="2"/>
  <c r="D471" i="2"/>
  <c r="D472" i="2"/>
  <c r="D473" i="2"/>
  <c r="D817" i="2"/>
  <c r="D474" i="2"/>
  <c r="D475" i="2"/>
  <c r="D818" i="2"/>
  <c r="D159" i="2"/>
  <c r="D476" i="2"/>
  <c r="D477" i="2"/>
  <c r="D478" i="2"/>
  <c r="D819" i="2"/>
  <c r="D820" i="2"/>
  <c r="D479" i="2"/>
  <c r="D480" i="2"/>
  <c r="D160" i="2"/>
  <c r="D161" i="2"/>
  <c r="D821" i="2"/>
  <c r="D481" i="2"/>
  <c r="D482" i="2"/>
  <c r="D822" i="2"/>
  <c r="D483" i="2"/>
  <c r="D484" i="2"/>
  <c r="D884" i="2"/>
  <c r="D485" i="2"/>
  <c r="D40" i="2"/>
  <c r="D162" i="2"/>
  <c r="D486" i="2"/>
  <c r="D163" i="2"/>
  <c r="D15" i="2"/>
  <c r="D487" i="2"/>
  <c r="D488" i="2"/>
  <c r="D489" i="2"/>
  <c r="D490" i="2"/>
  <c r="D491" i="2"/>
  <c r="D492" i="2"/>
  <c r="D493" i="2"/>
  <c r="D823" i="2"/>
  <c r="D164" i="2"/>
  <c r="D494" i="2"/>
  <c r="D495" i="2"/>
  <c r="D496" i="2"/>
  <c r="D497" i="2"/>
  <c r="D498" i="2"/>
  <c r="D499" i="2"/>
  <c r="D500" i="2"/>
  <c r="D501" i="2"/>
  <c r="D502" i="2"/>
  <c r="D503" i="2"/>
  <c r="D165" i="2"/>
  <c r="D504" i="2"/>
  <c r="D505" i="2"/>
  <c r="D824" i="2"/>
  <c r="D825" i="2"/>
  <c r="D166" i="2"/>
  <c r="D506" i="2"/>
  <c r="D507" i="2"/>
  <c r="D508" i="2"/>
  <c r="D509" i="2"/>
  <c r="D167" i="2"/>
  <c r="D41" i="2"/>
  <c r="D510" i="2"/>
  <c r="D511" i="2"/>
  <c r="D826" i="2"/>
  <c r="D512" i="2"/>
  <c r="D168" i="2"/>
  <c r="D827" i="2"/>
  <c r="D513" i="2"/>
  <c r="D514" i="2"/>
  <c r="D42" i="2"/>
  <c r="D515" i="2"/>
  <c r="D516" i="2"/>
  <c r="D517" i="2"/>
  <c r="D518" i="2"/>
  <c r="D519" i="2"/>
  <c r="D520" i="2"/>
  <c r="D169" i="2"/>
  <c r="D521" i="2"/>
  <c r="D828" i="2"/>
  <c r="D522" i="2"/>
  <c r="D523" i="2"/>
  <c r="D170" i="2"/>
  <c r="D171" i="2"/>
  <c r="D172" i="2"/>
  <c r="D173" i="2"/>
  <c r="D524" i="2"/>
  <c r="D829" i="2"/>
  <c r="D525" i="2"/>
  <c r="D526" i="2"/>
  <c r="D527" i="2"/>
  <c r="D528" i="2"/>
  <c r="D529" i="2"/>
  <c r="D530" i="2"/>
  <c r="D830" i="2"/>
  <c r="D531" i="2"/>
  <c r="D532" i="2"/>
  <c r="D831" i="2"/>
  <c r="D533" i="2"/>
  <c r="D832" i="2"/>
  <c r="D534" i="2"/>
  <c r="D174" i="2"/>
  <c r="D535" i="2"/>
  <c r="D536" i="2"/>
  <c r="D833" i="2"/>
  <c r="D537" i="2"/>
  <c r="D538" i="2"/>
  <c r="D175" i="2"/>
  <c r="D539" i="2"/>
  <c r="D540" i="2"/>
  <c r="D541" i="2"/>
  <c r="D176" i="2"/>
  <c r="D542" i="2"/>
  <c r="D543" i="2"/>
  <c r="D834" i="2"/>
  <c r="D177" i="2"/>
  <c r="D178" i="2"/>
  <c r="D16" i="2"/>
  <c r="D179" i="2"/>
  <c r="D544" i="2"/>
  <c r="D180" i="2"/>
  <c r="D181" i="2"/>
  <c r="D182" i="2"/>
  <c r="D183" i="2"/>
  <c r="D545" i="2"/>
  <c r="D546" i="2"/>
  <c r="D547" i="2"/>
  <c r="D835" i="2"/>
  <c r="D548" i="2"/>
  <c r="D549" i="2"/>
  <c r="D43" i="2"/>
  <c r="D550" i="2"/>
  <c r="D551" i="2"/>
  <c r="D552" i="2"/>
  <c r="D553" i="2"/>
  <c r="D184" i="2"/>
  <c r="D554" i="2"/>
  <c r="D14" i="2"/>
  <c r="D555" i="2"/>
  <c r="D836" i="2"/>
  <c r="D837" i="2"/>
  <c r="D556" i="2"/>
  <c r="D557" i="2"/>
  <c r="D558" i="2"/>
  <c r="D559" i="2"/>
  <c r="D185" i="2"/>
  <c r="D560" i="2"/>
  <c r="D561" i="2"/>
  <c r="D838" i="2"/>
  <c r="D562" i="2"/>
  <c r="D563" i="2"/>
  <c r="D564" i="2"/>
  <c r="D839" i="2"/>
  <c r="D565" i="2"/>
  <c r="D186" i="2"/>
  <c r="D566" i="2"/>
  <c r="D567" i="2"/>
  <c r="D187" i="2"/>
  <c r="D840" i="2"/>
  <c r="D841" i="2"/>
  <c r="D568" i="2"/>
  <c r="D188" i="2"/>
  <c r="D842" i="2"/>
  <c r="D569" i="2"/>
  <c r="D570" i="2"/>
  <c r="D571" i="2"/>
  <c r="D189" i="2"/>
  <c r="D572" i="2"/>
  <c r="D573" i="2"/>
  <c r="D574" i="2"/>
  <c r="D575" i="2"/>
  <c r="D576" i="2"/>
  <c r="D843" i="2"/>
  <c r="D577" i="2"/>
  <c r="D190" i="2"/>
  <c r="D578" i="2"/>
  <c r="D579" i="2"/>
  <c r="D191" i="2"/>
  <c r="D580" i="2"/>
  <c r="D581" i="2"/>
  <c r="D891" i="2"/>
  <c r="D844" i="2"/>
  <c r="D582" i="2"/>
  <c r="D583" i="2"/>
  <c r="D584" i="2"/>
  <c r="D585" i="2"/>
  <c r="D586" i="2"/>
  <c r="D587" i="2"/>
  <c r="D588" i="2"/>
  <c r="D845" i="2"/>
  <c r="D192" i="2"/>
  <c r="D846" i="2"/>
  <c r="D589" i="2"/>
  <c r="D193" i="2"/>
  <c r="D590" i="2"/>
  <c r="D591" i="2"/>
  <c r="D194" i="2"/>
  <c r="D592" i="2"/>
  <c r="D847" i="2"/>
  <c r="D195" i="2"/>
  <c r="D593" i="2"/>
  <c r="D594" i="2"/>
  <c r="D595" i="2"/>
  <c r="D596" i="2"/>
  <c r="D597" i="2"/>
  <c r="D598" i="2"/>
  <c r="D599" i="2"/>
  <c r="D888" i="2"/>
  <c r="D196" i="2"/>
  <c r="D600" i="2"/>
  <c r="D601" i="2"/>
  <c r="D602" i="2"/>
  <c r="D603" i="2"/>
  <c r="D9" i="2"/>
  <c r="D604" i="2"/>
  <c r="D197" i="2"/>
  <c r="D198" i="2"/>
  <c r="D605" i="2"/>
  <c r="D606" i="2"/>
  <c r="D848" i="2"/>
  <c r="D607" i="2"/>
  <c r="D608" i="2"/>
  <c r="D239" i="2"/>
  <c r="D199" i="2"/>
  <c r="D609" i="2"/>
  <c r="D200" i="2"/>
  <c r="D610" i="2"/>
  <c r="D611" i="2"/>
  <c r="D3" i="2"/>
  <c r="D612" i="2"/>
  <c r="D201" i="2"/>
  <c r="D613" i="2"/>
  <c r="D202" i="2"/>
  <c r="D614" i="2"/>
  <c r="D203" i="2"/>
  <c r="D204" i="2"/>
  <c r="D615" i="2"/>
  <c r="D616" i="2"/>
  <c r="D849" i="2"/>
  <c r="D617" i="2"/>
  <c r="D618" i="2"/>
  <c r="D10" i="2"/>
  <c r="D619" i="2"/>
  <c r="D620" i="2"/>
  <c r="D621" i="2"/>
  <c r="D622" i="2"/>
  <c r="D623" i="2"/>
  <c r="D624" i="2"/>
  <c r="D625" i="2"/>
  <c r="D626" i="2"/>
  <c r="D850" i="2"/>
  <c r="D851" i="2"/>
  <c r="D627" i="2"/>
  <c r="D628" i="2"/>
  <c r="D629" i="2"/>
  <c r="D630" i="2"/>
  <c r="D631" i="2"/>
  <c r="D632" i="2"/>
  <c r="D205" i="2"/>
  <c r="D852" i="2"/>
  <c r="D633" i="2"/>
  <c r="D206" i="2"/>
  <c r="D634" i="2"/>
  <c r="D635" i="2"/>
  <c r="D636" i="2"/>
  <c r="D637" i="2"/>
  <c r="D638" i="2"/>
  <c r="D639" i="2"/>
  <c r="D640" i="2"/>
  <c r="D641" i="2"/>
  <c r="D207" i="2"/>
  <c r="D642" i="2"/>
  <c r="D208" i="2"/>
  <c r="D643" i="2"/>
  <c r="D644" i="2"/>
  <c r="D4" i="2"/>
  <c r="D645" i="2"/>
  <c r="D646" i="2"/>
  <c r="D209" i="2"/>
  <c r="D647" i="2"/>
  <c r="D648" i="2"/>
  <c r="D853" i="2"/>
  <c r="D649" i="2"/>
  <c r="D210" i="2"/>
  <c r="D650" i="2"/>
  <c r="D651" i="2"/>
  <c r="D652" i="2"/>
  <c r="D854" i="2"/>
  <c r="D653" i="2"/>
  <c r="D211" i="2"/>
  <c r="D44" i="2"/>
  <c r="D240" i="2"/>
  <c r="D654" i="2"/>
  <c r="D655" i="2"/>
  <c r="D656" i="2"/>
  <c r="D657" i="2"/>
  <c r="D658" i="2"/>
  <c r="D212" i="2"/>
  <c r="D213" i="2"/>
  <c r="D659" i="2"/>
  <c r="D660" i="2"/>
  <c r="D214" i="2"/>
  <c r="D661" i="2"/>
  <c r="D662" i="2"/>
  <c r="D663" i="2"/>
  <c r="D664" i="2"/>
  <c r="D665" i="2"/>
  <c r="D855" i="2"/>
  <c r="D215" i="2"/>
  <c r="D666" i="2"/>
  <c r="D216" i="2"/>
  <c r="D217" i="2"/>
  <c r="D667" i="2"/>
  <c r="D668" i="2"/>
  <c r="D669" i="2"/>
  <c r="D670" i="2"/>
  <c r="D671" i="2"/>
  <c r="D856" i="2"/>
  <c r="D672" i="2"/>
  <c r="D673" i="2"/>
  <c r="D674" i="2"/>
  <c r="D675" i="2"/>
  <c r="D676" i="2"/>
  <c r="D218" i="2"/>
  <c r="D677" i="2"/>
  <c r="D678" i="2"/>
  <c r="D2" i="2"/>
  <c r="D679" i="2"/>
  <c r="D219" i="2"/>
  <c r="D680" i="2"/>
  <c r="D681" i="2"/>
  <c r="D220" i="2"/>
  <c r="D45" i="2"/>
  <c r="D682" i="2"/>
  <c r="D683" i="2"/>
  <c r="D857" i="2"/>
  <c r="D46" i="2"/>
  <c r="D684" i="2"/>
  <c r="D685" i="2"/>
  <c r="D686" i="2"/>
  <c r="D892" i="2"/>
  <c r="D687" i="2"/>
  <c r="D688" i="2"/>
  <c r="D689" i="2"/>
  <c r="D858" i="2"/>
  <c r="D690" i="2"/>
  <c r="D859" i="2"/>
  <c r="D11" i="2"/>
  <c r="D221" i="2"/>
  <c r="D691" i="2"/>
  <c r="D692" i="2"/>
  <c r="D693" i="2"/>
  <c r="D694" i="2"/>
  <c r="D860" i="2"/>
  <c r="D695" i="2"/>
  <c r="D861" i="2"/>
  <c r="D696" i="2"/>
  <c r="D697" i="2"/>
  <c r="D222" i="2"/>
  <c r="D698" i="2"/>
  <c r="D862" i="2"/>
  <c r="D223" i="2"/>
  <c r="D863" i="2"/>
  <c r="D699" i="2"/>
  <c r="D700" i="2"/>
  <c r="D701" i="2"/>
  <c r="D702" i="2"/>
  <c r="D224" i="2"/>
  <c r="D47" i="2"/>
  <c r="D48" i="2"/>
  <c r="D703" i="2"/>
  <c r="D704" i="2"/>
  <c r="D705" i="2"/>
  <c r="D225" i="2"/>
  <c r="D706" i="2"/>
  <c r="D707" i="2"/>
  <c r="D708" i="2"/>
  <c r="D12" i="2"/>
  <c r="D864" i="2"/>
  <c r="D709" i="2"/>
  <c r="D865" i="2"/>
  <c r="D710" i="2"/>
  <c r="D866" i="2"/>
  <c r="D49" i="2"/>
  <c r="D50" i="2"/>
  <c r="D711" i="2"/>
  <c r="D712" i="2"/>
  <c r="D713" i="2"/>
  <c r="D226" i="2"/>
  <c r="D714" i="2"/>
  <c r="D867" i="2"/>
  <c r="D715" i="2"/>
  <c r="D716" i="2"/>
  <c r="D717" i="2"/>
  <c r="D227" i="2"/>
  <c r="D718" i="2"/>
  <c r="D719" i="2"/>
  <c r="D228" i="2"/>
  <c r="D720" i="2"/>
  <c r="D721" i="2"/>
  <c r="D51" i="2"/>
  <c r="D868" i="2"/>
  <c r="D722" i="2"/>
  <c r="D13" i="2"/>
  <c r="D869" i="2"/>
  <c r="D52" i="2"/>
  <c r="D723" i="2"/>
  <c r="D724" i="2"/>
  <c r="D53" i="2"/>
  <c r="D725" i="2"/>
  <c r="D870" i="2"/>
  <c r="D871" i="2"/>
  <c r="D54" i="2"/>
  <c r="D726" i="2"/>
  <c r="D727" i="2"/>
  <c r="D728" i="2"/>
  <c r="D229" i="2"/>
  <c r="D729" i="2"/>
  <c r="D730" i="2"/>
  <c r="D731" i="2"/>
  <c r="D732" i="2"/>
  <c r="D733" i="2"/>
  <c r="D734" i="2"/>
  <c r="D230" i="2"/>
  <c r="D735" i="2"/>
  <c r="D736" i="2"/>
  <c r="D737" i="2"/>
  <c r="D738" i="2"/>
  <c r="D739" i="2"/>
  <c r="D889" i="2"/>
  <c r="D872" i="2"/>
  <c r="D55" i="2"/>
  <c r="D740" i="2"/>
  <c r="D231" i="2"/>
  <c r="D232" i="2"/>
  <c r="D873" i="2"/>
  <c r="D874" i="2"/>
  <c r="D875" i="2"/>
  <c r="D741" i="2"/>
  <c r="D876" i="2"/>
  <c r="D742" i="2"/>
  <c r="D743" i="2"/>
  <c r="D744" i="2"/>
  <c r="D877" i="2"/>
  <c r="D233" i="2"/>
  <c r="D745" i="2"/>
  <c r="D878" i="2"/>
  <c r="D234" i="2"/>
  <c r="D746" i="2"/>
  <c r="D747" i="2"/>
  <c r="D56" i="2"/>
  <c r="D748" i="2"/>
  <c r="D879" i="2"/>
  <c r="D749" i="2"/>
  <c r="D750" i="2"/>
  <c r="D880" i="2"/>
  <c r="D235" i="2"/>
  <c r="D751" i="2"/>
  <c r="D752" i="2"/>
  <c r="D753" i="2"/>
  <c r="D881" i="2"/>
  <c r="D882" i="2"/>
  <c r="D754" i="2"/>
  <c r="D236" i="2"/>
  <c r="D755" i="2"/>
  <c r="D756" i="2"/>
  <c r="D883" i="2"/>
  <c r="D890" i="2"/>
  <c r="D237" i="2"/>
  <c r="D238" i="2"/>
  <c r="D757" i="2"/>
  <c r="D758" i="2"/>
  <c r="M242" i="2"/>
  <c r="M759" i="2"/>
  <c r="M57" i="2"/>
  <c r="M760" i="2"/>
  <c r="M243" i="2"/>
  <c r="M244" i="2"/>
  <c r="M245" i="2"/>
  <c r="M17" i="2"/>
  <c r="M761" i="2"/>
  <c r="M762" i="2"/>
  <c r="M58" i="2"/>
  <c r="M59" i="2"/>
  <c r="M246" i="2"/>
  <c r="M247" i="2"/>
  <c r="M60" i="2"/>
  <c r="M763" i="2"/>
  <c r="M18" i="2"/>
  <c r="M248" i="2"/>
  <c r="M764" i="2"/>
  <c r="M765" i="2"/>
  <c r="M249" i="2"/>
  <c r="M250" i="2"/>
  <c r="M61" i="2"/>
  <c r="M251" i="2"/>
  <c r="M62" i="2"/>
  <c r="M766" i="2"/>
  <c r="M252" i="2"/>
  <c r="M253" i="2"/>
  <c r="M63" i="2"/>
  <c r="M254" i="2"/>
  <c r="M5" i="2"/>
  <c r="M767" i="2"/>
  <c r="M64" i="2"/>
  <c r="M255" i="2"/>
  <c r="M256" i="2"/>
  <c r="M257" i="2"/>
  <c r="M258" i="2"/>
  <c r="M259" i="2"/>
  <c r="M65" i="2"/>
  <c r="M66" i="2"/>
  <c r="M768" i="2"/>
  <c r="M769" i="2"/>
  <c r="M260" i="2"/>
  <c r="M67" i="2"/>
  <c r="M68" i="2"/>
  <c r="M261" i="2"/>
  <c r="M262" i="2"/>
  <c r="M69" i="2"/>
  <c r="M263" i="2"/>
  <c r="M770" i="2"/>
  <c r="M19" i="2"/>
  <c r="M264" i="2"/>
  <c r="M771" i="2"/>
  <c r="M772" i="2"/>
  <c r="M265" i="2"/>
  <c r="M266" i="2"/>
  <c r="M70" i="2"/>
  <c r="M267" i="2"/>
  <c r="M71" i="2"/>
  <c r="M20" i="2"/>
  <c r="M268" i="2"/>
  <c r="M72" i="2"/>
  <c r="M269" i="2"/>
  <c r="M21" i="2"/>
  <c r="M270" i="2"/>
  <c r="M22" i="2"/>
  <c r="M773" i="2"/>
  <c r="M271" i="2"/>
  <c r="M73" i="2"/>
  <c r="M272" i="2"/>
  <c r="M273" i="2"/>
  <c r="M74" i="2"/>
  <c r="M274" i="2"/>
  <c r="M275" i="2"/>
  <c r="M276" i="2"/>
  <c r="M277" i="2"/>
  <c r="M278" i="2"/>
  <c r="M279" i="2"/>
  <c r="M23" i="2"/>
  <c r="M75" i="2"/>
  <c r="M280" i="2"/>
  <c r="M281" i="2"/>
  <c r="M76" i="2"/>
  <c r="M282" i="2"/>
  <c r="M77" i="2"/>
  <c r="M774" i="2"/>
  <c r="M283" i="2"/>
  <c r="M284" i="2"/>
  <c r="M78" i="2"/>
  <c r="M285" i="2"/>
  <c r="M286" i="2"/>
  <c r="M287" i="2"/>
  <c r="M288" i="2"/>
  <c r="M289" i="2"/>
  <c r="M290" i="2"/>
  <c r="M291" i="2"/>
  <c r="M292" i="2"/>
  <c r="M293" i="2"/>
  <c r="M775" i="2"/>
  <c r="M294" i="2"/>
  <c r="M79" i="2"/>
  <c r="M295" i="2"/>
  <c r="M296" i="2"/>
  <c r="M297" i="2"/>
  <c r="M298" i="2"/>
  <c r="M299" i="2"/>
  <c r="M80" i="2"/>
  <c r="M300" i="2"/>
  <c r="M301" i="2"/>
  <c r="M81" i="2"/>
  <c r="M302" i="2"/>
  <c r="M82" i="2"/>
  <c r="M303" i="2"/>
  <c r="M83" i="2"/>
  <c r="M84" i="2"/>
  <c r="M304" i="2"/>
  <c r="M305" i="2"/>
  <c r="M306" i="2"/>
  <c r="M307" i="2"/>
  <c r="M85" i="2"/>
  <c r="M308" i="2"/>
  <c r="M309" i="2"/>
  <c r="M310" i="2"/>
  <c r="M86" i="2"/>
  <c r="M311" i="2"/>
  <c r="M24" i="2"/>
  <c r="M312" i="2"/>
  <c r="M313" i="2"/>
  <c r="M87" i="2"/>
  <c r="M314" i="2"/>
  <c r="M315" i="2"/>
  <c r="M316" i="2"/>
  <c r="M776" i="2"/>
  <c r="M777" i="2"/>
  <c r="M317" i="2"/>
  <c r="M318" i="2"/>
  <c r="M88" i="2"/>
  <c r="M319" i="2"/>
  <c r="M320" i="2"/>
  <c r="M321" i="2"/>
  <c r="M778" i="2"/>
  <c r="M89" i="2"/>
  <c r="M779" i="2"/>
  <c r="M322" i="2"/>
  <c r="M323" i="2"/>
  <c r="M324" i="2"/>
  <c r="M325" i="2"/>
  <c r="M90" i="2"/>
  <c r="M326" i="2"/>
  <c r="M885" i="2"/>
  <c r="M886" i="2"/>
  <c r="M780" i="2"/>
  <c r="M327" i="2"/>
  <c r="M328" i="2"/>
  <c r="M329" i="2"/>
  <c r="M330" i="2"/>
  <c r="M91" i="2"/>
  <c r="M331" i="2"/>
  <c r="M332" i="2"/>
  <c r="M25" i="2"/>
  <c r="M333" i="2"/>
  <c r="M781" i="2"/>
  <c r="M334" i="2"/>
  <c r="M335" i="2"/>
  <c r="M26" i="2"/>
  <c r="M27" i="2"/>
  <c r="M782" i="2"/>
  <c r="M783" i="2"/>
  <c r="M336" i="2"/>
  <c r="M337" i="2"/>
  <c r="M338" i="2"/>
  <c r="M28" i="2"/>
  <c r="M92" i="2"/>
  <c r="M339" i="2"/>
  <c r="M340" i="2"/>
  <c r="M341" i="2"/>
  <c r="M29" i="2"/>
  <c r="M93" i="2"/>
  <c r="M342" i="2"/>
  <c r="M343" i="2"/>
  <c r="M94" i="2"/>
  <c r="M344" i="2"/>
  <c r="M30" i="2"/>
  <c r="M31" i="2"/>
  <c r="M95" i="2"/>
  <c r="M345" i="2"/>
  <c r="M784" i="2"/>
  <c r="M346" i="2"/>
  <c r="M347" i="2"/>
  <c r="M348" i="2"/>
  <c r="M785" i="2"/>
  <c r="M349" i="2"/>
  <c r="M96" i="2"/>
  <c r="M32" i="2"/>
  <c r="M786" i="2"/>
  <c r="M97" i="2"/>
  <c r="M350" i="2"/>
  <c r="M351" i="2"/>
  <c r="M98" i="2"/>
  <c r="M99" i="2"/>
  <c r="M352" i="2"/>
  <c r="M353" i="2"/>
  <c r="M354" i="2"/>
  <c r="M355" i="2"/>
  <c r="M356" i="2"/>
  <c r="M100" i="2"/>
  <c r="M357" i="2"/>
  <c r="M358" i="2"/>
  <c r="M101" i="2"/>
  <c r="M359" i="2"/>
  <c r="M360" i="2"/>
  <c r="M102" i="2"/>
  <c r="M361" i="2"/>
  <c r="M362" i="2"/>
  <c r="M363" i="2"/>
  <c r="M103" i="2"/>
  <c r="M104" i="2"/>
  <c r="M364" i="2"/>
  <c r="M105" i="2"/>
  <c r="M365" i="2"/>
  <c r="M366" i="2"/>
  <c r="M367" i="2"/>
  <c r="M368" i="2"/>
  <c r="M369" i="2"/>
  <c r="M370" i="2"/>
  <c r="M371" i="2"/>
  <c r="M372" i="2"/>
  <c r="M373" i="2"/>
  <c r="M374" i="2"/>
  <c r="M106" i="2"/>
  <c r="M787" i="2"/>
  <c r="M375" i="2"/>
  <c r="M376" i="2"/>
  <c r="M107" i="2"/>
  <c r="M377" i="2"/>
  <c r="M108" i="2"/>
  <c r="M378" i="2"/>
  <c r="M109" i="2"/>
  <c r="M379" i="2"/>
  <c r="M380" i="2"/>
  <c r="M110" i="2"/>
  <c r="M111" i="2"/>
  <c r="M381" i="2"/>
  <c r="M382" i="2"/>
  <c r="M383" i="2"/>
  <c r="M6" i="2"/>
  <c r="M112" i="2"/>
  <c r="M788" i="2"/>
  <c r="M384" i="2"/>
  <c r="M887" i="2"/>
  <c r="M385" i="2"/>
  <c r="M789" i="2"/>
  <c r="M386" i="2"/>
  <c r="M387" i="2"/>
  <c r="M790" i="2"/>
  <c r="M791" i="2"/>
  <c r="M792" i="2"/>
  <c r="M113" i="2"/>
  <c r="M114" i="2"/>
  <c r="M793" i="2"/>
  <c r="M388" i="2"/>
  <c r="M33" i="2"/>
  <c r="M389" i="2"/>
  <c r="M390" i="2"/>
  <c r="M115" i="2"/>
  <c r="M391" i="2"/>
  <c r="M392" i="2"/>
  <c r="M393" i="2"/>
  <c r="M794" i="2"/>
  <c r="M116" i="2"/>
  <c r="M394" i="2"/>
  <c r="M395" i="2"/>
  <c r="M795" i="2"/>
  <c r="M396" i="2"/>
  <c r="M117" i="2"/>
  <c r="M118" i="2"/>
  <c r="M119" i="2"/>
  <c r="M397" i="2"/>
  <c r="M34" i="2"/>
  <c r="M796" i="2"/>
  <c r="M398" i="2"/>
  <c r="M399" i="2"/>
  <c r="M400" i="2"/>
  <c r="M401" i="2"/>
  <c r="M402" i="2"/>
  <c r="M403" i="2"/>
  <c r="M404" i="2"/>
  <c r="M405" i="2"/>
  <c r="M406" i="2"/>
  <c r="M120" i="2"/>
  <c r="M121" i="2"/>
  <c r="M797" i="2"/>
  <c r="M407" i="2"/>
  <c r="M122" i="2"/>
  <c r="M408" i="2"/>
  <c r="M409" i="2"/>
  <c r="M410" i="2"/>
  <c r="M123" i="2"/>
  <c r="M411" i="2"/>
  <c r="M798" i="2"/>
  <c r="M124" i="2"/>
  <c r="M412" i="2"/>
  <c r="M413" i="2"/>
  <c r="M125" i="2"/>
  <c r="M414" i="2"/>
  <c r="M35" i="2"/>
  <c r="M126" i="2"/>
  <c r="M799" i="2"/>
  <c r="M415" i="2"/>
  <c r="M127" i="2"/>
  <c r="M128" i="2"/>
  <c r="M129" i="2"/>
  <c r="M800" i="2"/>
  <c r="M416" i="2"/>
  <c r="M417" i="2"/>
  <c r="M130" i="2"/>
  <c r="M801" i="2"/>
  <c r="M7" i="2"/>
  <c r="M131" i="2"/>
  <c r="M802" i="2"/>
  <c r="M418" i="2"/>
  <c r="M419" i="2"/>
  <c r="M132" i="2"/>
  <c r="M803" i="2"/>
  <c r="M420" i="2"/>
  <c r="M133" i="2"/>
  <c r="M421" i="2"/>
  <c r="M804" i="2"/>
  <c r="M805" i="2"/>
  <c r="M134" i="2"/>
  <c r="M135" i="2"/>
  <c r="M422" i="2"/>
  <c r="M423" i="2"/>
  <c r="M424" i="2"/>
  <c r="M806" i="2"/>
  <c r="M425" i="2"/>
  <c r="M426" i="2"/>
  <c r="M136" i="2"/>
  <c r="M427" i="2"/>
  <c r="M428" i="2"/>
  <c r="M36" i="2"/>
  <c r="M137" i="2"/>
  <c r="M429" i="2"/>
  <c r="M430" i="2"/>
  <c r="M431" i="2"/>
  <c r="M138" i="2"/>
  <c r="M139" i="2"/>
  <c r="M807" i="2"/>
  <c r="M37" i="2"/>
  <c r="M432" i="2"/>
  <c r="M433" i="2"/>
  <c r="M434" i="2"/>
  <c r="M435" i="2"/>
  <c r="M436" i="2"/>
  <c r="M437" i="2"/>
  <c r="M438" i="2"/>
  <c r="M140" i="2"/>
  <c r="M141" i="2"/>
  <c r="M142" i="2"/>
  <c r="M143" i="2"/>
  <c r="M439" i="2"/>
  <c r="M440" i="2"/>
  <c r="M808" i="2"/>
  <c r="M441" i="2"/>
  <c r="M442" i="2"/>
  <c r="M443" i="2"/>
  <c r="M809" i="2"/>
  <c r="M810" i="2"/>
  <c r="M144" i="2"/>
  <c r="M241" i="2"/>
  <c r="M444" i="2"/>
  <c r="M445" i="2"/>
  <c r="M446" i="2"/>
  <c r="M447" i="2"/>
  <c r="M145" i="2"/>
  <c r="M811" i="2"/>
  <c r="M146" i="2"/>
  <c r="M448" i="2"/>
  <c r="M449" i="2"/>
  <c r="M450" i="2"/>
  <c r="M147" i="2"/>
  <c r="M148" i="2"/>
  <c r="M451" i="2"/>
  <c r="M812" i="2"/>
  <c r="M452" i="2"/>
  <c r="M453" i="2"/>
  <c r="M38" i="2"/>
  <c r="M149" i="2"/>
  <c r="M454" i="2"/>
  <c r="M150" i="2"/>
  <c r="M455" i="2"/>
  <c r="M456" i="2"/>
  <c r="M457" i="2"/>
  <c r="M151" i="2"/>
  <c r="M813" i="2"/>
  <c r="M458" i="2"/>
  <c r="M152" i="2"/>
  <c r="M459" i="2"/>
  <c r="M8" i="2"/>
  <c r="M814" i="2"/>
  <c r="M460" i="2"/>
  <c r="M461" i="2"/>
  <c r="M153" i="2"/>
  <c r="M462" i="2"/>
  <c r="M154" i="2"/>
  <c r="M463" i="2"/>
  <c r="M464" i="2"/>
  <c r="M39" i="2"/>
  <c r="M465" i="2"/>
  <c r="M155" i="2"/>
  <c r="M466" i="2"/>
  <c r="M467" i="2"/>
  <c r="M156" i="2"/>
  <c r="M468" i="2"/>
  <c r="M469" i="2"/>
  <c r="M815" i="2"/>
  <c r="M816" i="2"/>
  <c r="M157" i="2"/>
  <c r="M470" i="2"/>
  <c r="M158" i="2"/>
  <c r="M471" i="2"/>
  <c r="M472" i="2"/>
  <c r="M473" i="2"/>
  <c r="M817" i="2"/>
  <c r="M474" i="2"/>
  <c r="M475" i="2"/>
  <c r="M818" i="2"/>
  <c r="M159" i="2"/>
  <c r="M476" i="2"/>
  <c r="M477" i="2"/>
  <c r="M478" i="2"/>
  <c r="M819" i="2"/>
  <c r="M820" i="2"/>
  <c r="M479" i="2"/>
  <c r="M480" i="2"/>
  <c r="M160" i="2"/>
  <c r="M161" i="2"/>
  <c r="M821" i="2"/>
  <c r="M481" i="2"/>
  <c r="M482" i="2"/>
  <c r="M822" i="2"/>
  <c r="M483" i="2"/>
  <c r="M484" i="2"/>
  <c r="M884" i="2"/>
  <c r="M485" i="2"/>
  <c r="M40" i="2"/>
  <c r="M162" i="2"/>
  <c r="M486" i="2"/>
  <c r="M163" i="2"/>
  <c r="M15" i="2"/>
  <c r="M487" i="2"/>
  <c r="M488" i="2"/>
  <c r="M489" i="2"/>
  <c r="M490" i="2"/>
  <c r="M491" i="2"/>
  <c r="M492" i="2"/>
  <c r="M493" i="2"/>
  <c r="M823" i="2"/>
  <c r="M164" i="2"/>
  <c r="M494" i="2"/>
  <c r="M495" i="2"/>
  <c r="M496" i="2"/>
  <c r="M497" i="2"/>
  <c r="M498" i="2"/>
  <c r="M499" i="2"/>
  <c r="M500" i="2"/>
  <c r="M501" i="2"/>
  <c r="M502" i="2"/>
  <c r="M503" i="2"/>
  <c r="M165" i="2"/>
  <c r="M504" i="2"/>
  <c r="M505" i="2"/>
  <c r="M824" i="2"/>
  <c r="M825" i="2"/>
  <c r="M166" i="2"/>
  <c r="M506" i="2"/>
  <c r="M507" i="2"/>
  <c r="M508" i="2"/>
  <c r="M509" i="2"/>
  <c r="M167" i="2"/>
  <c r="M41" i="2"/>
  <c r="M510" i="2"/>
  <c r="M511" i="2"/>
  <c r="M826" i="2"/>
  <c r="M512" i="2"/>
  <c r="M168" i="2"/>
  <c r="M827" i="2"/>
  <c r="M513" i="2"/>
  <c r="M514" i="2"/>
  <c r="M42" i="2"/>
  <c r="M515" i="2"/>
  <c r="M516" i="2"/>
  <c r="M517" i="2"/>
  <c r="M518" i="2"/>
  <c r="M519" i="2"/>
  <c r="M520" i="2"/>
  <c r="M169" i="2"/>
  <c r="M521" i="2"/>
  <c r="M828" i="2"/>
  <c r="M522" i="2"/>
  <c r="M523" i="2"/>
  <c r="M170" i="2"/>
  <c r="M171" i="2"/>
  <c r="M172" i="2"/>
  <c r="M173" i="2"/>
  <c r="M524" i="2"/>
  <c r="M829" i="2"/>
  <c r="M525" i="2"/>
  <c r="M526" i="2"/>
  <c r="M527" i="2"/>
  <c r="M528" i="2"/>
  <c r="M529" i="2"/>
  <c r="M530" i="2"/>
  <c r="M830" i="2"/>
  <c r="M531" i="2"/>
  <c r="M532" i="2"/>
  <c r="M831" i="2"/>
  <c r="M533" i="2"/>
  <c r="M832" i="2"/>
  <c r="M534" i="2"/>
  <c r="M174" i="2"/>
  <c r="M535" i="2"/>
  <c r="M536" i="2"/>
  <c r="M833" i="2"/>
  <c r="M537" i="2"/>
  <c r="M538" i="2"/>
  <c r="M175" i="2"/>
  <c r="M539" i="2"/>
  <c r="M540" i="2"/>
  <c r="M541" i="2"/>
  <c r="M176" i="2"/>
  <c r="M542" i="2"/>
  <c r="M543" i="2"/>
  <c r="M834" i="2"/>
  <c r="M177" i="2"/>
  <c r="M178" i="2"/>
  <c r="M16" i="2"/>
  <c r="M179" i="2"/>
  <c r="M544" i="2"/>
  <c r="M180" i="2"/>
  <c r="M181" i="2"/>
  <c r="M182" i="2"/>
  <c r="M183" i="2"/>
  <c r="M545" i="2"/>
  <c r="M546" i="2"/>
  <c r="M547" i="2"/>
  <c r="M835" i="2"/>
  <c r="M548" i="2"/>
  <c r="M549" i="2"/>
  <c r="M43" i="2"/>
  <c r="M550" i="2"/>
  <c r="M551" i="2"/>
  <c r="M552" i="2"/>
  <c r="M553" i="2"/>
  <c r="M184" i="2"/>
  <c r="M554" i="2"/>
  <c r="M14" i="2"/>
  <c r="M555" i="2"/>
  <c r="M836" i="2"/>
  <c r="M837" i="2"/>
  <c r="M556" i="2"/>
  <c r="M557" i="2"/>
  <c r="M558" i="2"/>
  <c r="M559" i="2"/>
  <c r="M185" i="2"/>
  <c r="M560" i="2"/>
  <c r="M561" i="2"/>
  <c r="M838" i="2"/>
  <c r="M562" i="2"/>
  <c r="M563" i="2"/>
  <c r="M564" i="2"/>
  <c r="M839" i="2"/>
  <c r="M565" i="2"/>
  <c r="M186" i="2"/>
  <c r="M566" i="2"/>
  <c r="M567" i="2"/>
  <c r="M187" i="2"/>
  <c r="M840" i="2"/>
  <c r="M841" i="2"/>
  <c r="M568" i="2"/>
  <c r="M188" i="2"/>
  <c r="M842" i="2"/>
  <c r="M569" i="2"/>
  <c r="M570" i="2"/>
  <c r="M571" i="2"/>
  <c r="M189" i="2"/>
  <c r="M572" i="2"/>
  <c r="M573" i="2"/>
  <c r="M574" i="2"/>
  <c r="M575" i="2"/>
  <c r="M576" i="2"/>
  <c r="M843" i="2"/>
  <c r="M577" i="2"/>
  <c r="M190" i="2"/>
  <c r="M578" i="2"/>
  <c r="M579" i="2"/>
  <c r="M191" i="2"/>
  <c r="M580" i="2"/>
  <c r="M581" i="2"/>
  <c r="M891" i="2"/>
  <c r="M844" i="2"/>
  <c r="M582" i="2"/>
  <c r="M583" i="2"/>
  <c r="M584" i="2"/>
  <c r="M585" i="2"/>
  <c r="M586" i="2"/>
  <c r="M587" i="2"/>
  <c r="M588" i="2"/>
  <c r="M845" i="2"/>
  <c r="M192" i="2"/>
  <c r="M846" i="2"/>
  <c r="M589" i="2"/>
  <c r="M193" i="2"/>
  <c r="M590" i="2"/>
  <c r="M591" i="2"/>
  <c r="M194" i="2"/>
  <c r="M592" i="2"/>
  <c r="M847" i="2"/>
  <c r="M195" i="2"/>
  <c r="M593" i="2"/>
  <c r="M594" i="2"/>
  <c r="M595" i="2"/>
  <c r="M596" i="2"/>
  <c r="M597" i="2"/>
  <c r="M598" i="2"/>
  <c r="M599" i="2"/>
  <c r="M888" i="2"/>
  <c r="M196" i="2"/>
  <c r="M600" i="2"/>
  <c r="M601" i="2"/>
  <c r="M602" i="2"/>
  <c r="M603" i="2"/>
  <c r="M9" i="2"/>
  <c r="M604" i="2"/>
  <c r="M197" i="2"/>
  <c r="M198" i="2"/>
  <c r="M605" i="2"/>
  <c r="M606" i="2"/>
  <c r="M848" i="2"/>
  <c r="M607" i="2"/>
  <c r="M608" i="2"/>
  <c r="M239" i="2"/>
  <c r="M199" i="2"/>
  <c r="M609" i="2"/>
  <c r="M200" i="2"/>
  <c r="M610" i="2"/>
  <c r="M611" i="2"/>
  <c r="M3" i="2"/>
  <c r="M612" i="2"/>
  <c r="M201" i="2"/>
  <c r="M613" i="2"/>
  <c r="M202" i="2"/>
  <c r="M614" i="2"/>
  <c r="M203" i="2"/>
  <c r="M204" i="2"/>
  <c r="M615" i="2"/>
  <c r="M616" i="2"/>
  <c r="M849" i="2"/>
  <c r="M617" i="2"/>
  <c r="M618" i="2"/>
  <c r="M10" i="2"/>
  <c r="M619" i="2"/>
  <c r="M620" i="2"/>
  <c r="M621" i="2"/>
  <c r="M622" i="2"/>
  <c r="M623" i="2"/>
  <c r="M624" i="2"/>
  <c r="M625" i="2"/>
  <c r="M626" i="2"/>
  <c r="M850" i="2"/>
  <c r="M851" i="2"/>
  <c r="M627" i="2"/>
  <c r="M628" i="2"/>
  <c r="M629" i="2"/>
  <c r="M630" i="2"/>
  <c r="M631" i="2"/>
  <c r="M632" i="2"/>
  <c r="M205" i="2"/>
  <c r="M852" i="2"/>
  <c r="M633" i="2"/>
  <c r="M206" i="2"/>
  <c r="M634" i="2"/>
  <c r="M635" i="2"/>
  <c r="M636" i="2"/>
  <c r="M637" i="2"/>
  <c r="M638" i="2"/>
  <c r="M639" i="2"/>
  <c r="M640" i="2"/>
  <c r="M641" i="2"/>
  <c r="M207" i="2"/>
  <c r="M642" i="2"/>
  <c r="M208" i="2"/>
  <c r="M643" i="2"/>
  <c r="M644" i="2"/>
  <c r="M4" i="2"/>
  <c r="M645" i="2"/>
  <c r="M646" i="2"/>
  <c r="M209" i="2"/>
  <c r="M647" i="2"/>
  <c r="M648" i="2"/>
  <c r="M853" i="2"/>
  <c r="M649" i="2"/>
  <c r="M210" i="2"/>
  <c r="M650" i="2"/>
  <c r="M651" i="2"/>
  <c r="M652" i="2"/>
  <c r="M854" i="2"/>
  <c r="M653" i="2"/>
  <c r="M211" i="2"/>
  <c r="M44" i="2"/>
  <c r="M240" i="2"/>
  <c r="M654" i="2"/>
  <c r="M655" i="2"/>
  <c r="M656" i="2"/>
  <c r="M657" i="2"/>
  <c r="M658" i="2"/>
  <c r="M212" i="2"/>
  <c r="M213" i="2"/>
  <c r="M659" i="2"/>
  <c r="M660" i="2"/>
  <c r="M214" i="2"/>
  <c r="M661" i="2"/>
  <c r="M662" i="2"/>
  <c r="M663" i="2"/>
  <c r="M664" i="2"/>
  <c r="M665" i="2"/>
  <c r="M855" i="2"/>
  <c r="M215" i="2"/>
  <c r="M666" i="2"/>
  <c r="M216" i="2"/>
  <c r="M217" i="2"/>
  <c r="M667" i="2"/>
  <c r="M668" i="2"/>
  <c r="M669" i="2"/>
  <c r="M670" i="2"/>
  <c r="M671" i="2"/>
  <c r="M856" i="2"/>
  <c r="M672" i="2"/>
  <c r="M673" i="2"/>
  <c r="M674" i="2"/>
  <c r="M675" i="2"/>
  <c r="M676" i="2"/>
  <c r="M218" i="2"/>
  <c r="M677" i="2"/>
  <c r="M678" i="2"/>
  <c r="M2" i="2"/>
  <c r="M679" i="2"/>
  <c r="M219" i="2"/>
  <c r="M680" i="2"/>
  <c r="M681" i="2"/>
  <c r="M220" i="2"/>
  <c r="M45" i="2"/>
  <c r="M682" i="2"/>
  <c r="M683" i="2"/>
  <c r="M857" i="2"/>
  <c r="M46" i="2"/>
  <c r="M684" i="2"/>
  <c r="M685" i="2"/>
  <c r="M686" i="2"/>
  <c r="M892" i="2"/>
  <c r="M687" i="2"/>
  <c r="M688" i="2"/>
  <c r="M689" i="2"/>
  <c r="M858" i="2"/>
  <c r="M690" i="2"/>
  <c r="M859" i="2"/>
  <c r="M11" i="2"/>
  <c r="M221" i="2"/>
  <c r="M691" i="2"/>
  <c r="M692" i="2"/>
  <c r="M693" i="2"/>
  <c r="M694" i="2"/>
  <c r="M860" i="2"/>
  <c r="M695" i="2"/>
  <c r="M861" i="2"/>
  <c r="M696" i="2"/>
  <c r="M697" i="2"/>
  <c r="M222" i="2"/>
  <c r="M698" i="2"/>
  <c r="M862" i="2"/>
  <c r="M223" i="2"/>
  <c r="M863" i="2"/>
  <c r="M699" i="2"/>
  <c r="M700" i="2"/>
  <c r="M701" i="2"/>
  <c r="M702" i="2"/>
  <c r="M224" i="2"/>
  <c r="M47" i="2"/>
  <c r="M48" i="2"/>
  <c r="M703" i="2"/>
  <c r="M704" i="2"/>
  <c r="M705" i="2"/>
  <c r="M225" i="2"/>
  <c r="M706" i="2"/>
  <c r="M707" i="2"/>
  <c r="M708" i="2"/>
  <c r="M12" i="2"/>
  <c r="M864" i="2"/>
  <c r="M709" i="2"/>
  <c r="M865" i="2"/>
  <c r="M710" i="2"/>
  <c r="M866" i="2"/>
  <c r="M49" i="2"/>
  <c r="M50" i="2"/>
  <c r="M711" i="2"/>
  <c r="M712" i="2"/>
  <c r="M713" i="2"/>
  <c r="M226" i="2"/>
  <c r="M714" i="2"/>
  <c r="M867" i="2"/>
  <c r="M715" i="2"/>
  <c r="M716" i="2"/>
  <c r="M717" i="2"/>
  <c r="M227" i="2"/>
  <c r="M718" i="2"/>
  <c r="M719" i="2"/>
  <c r="M228" i="2"/>
  <c r="M720" i="2"/>
  <c r="M721" i="2"/>
  <c r="M51" i="2"/>
  <c r="M868" i="2"/>
  <c r="M722" i="2"/>
  <c r="M13" i="2"/>
  <c r="M869" i="2"/>
  <c r="M52" i="2"/>
  <c r="M723" i="2"/>
  <c r="M724" i="2"/>
  <c r="M53" i="2"/>
  <c r="M725" i="2"/>
  <c r="M870" i="2"/>
  <c r="M871" i="2"/>
  <c r="M54" i="2"/>
  <c r="M726" i="2"/>
  <c r="M727" i="2"/>
  <c r="M728" i="2"/>
  <c r="M229" i="2"/>
  <c r="M729" i="2"/>
  <c r="M730" i="2"/>
  <c r="M731" i="2"/>
  <c r="M732" i="2"/>
  <c r="M733" i="2"/>
  <c r="M734" i="2"/>
  <c r="M230" i="2"/>
  <c r="M735" i="2"/>
  <c r="M736" i="2"/>
  <c r="M737" i="2"/>
  <c r="M738" i="2"/>
  <c r="M739" i="2"/>
  <c r="M889" i="2"/>
  <c r="M872" i="2"/>
  <c r="M55" i="2"/>
  <c r="M740" i="2"/>
  <c r="M231" i="2"/>
  <c r="M232" i="2"/>
  <c r="M873" i="2"/>
  <c r="M874" i="2"/>
  <c r="M875" i="2"/>
  <c r="M741" i="2"/>
  <c r="M876" i="2"/>
  <c r="M742" i="2"/>
  <c r="M743" i="2"/>
  <c r="M744" i="2"/>
  <c r="M877" i="2"/>
  <c r="M233" i="2"/>
  <c r="M745" i="2"/>
  <c r="M878" i="2"/>
  <c r="M234" i="2"/>
  <c r="M746" i="2"/>
  <c r="M747" i="2"/>
  <c r="M56" i="2"/>
  <c r="M748" i="2"/>
  <c r="M879" i="2"/>
  <c r="M749" i="2"/>
  <c r="M750" i="2"/>
  <c r="M880" i="2"/>
  <c r="M235" i="2"/>
  <c r="M751" i="2"/>
  <c r="M752" i="2"/>
  <c r="M753" i="2"/>
  <c r="M881" i="2"/>
  <c r="M882" i="2"/>
  <c r="M754" i="2"/>
  <c r="M236" i="2"/>
  <c r="M755" i="2"/>
  <c r="M756" i="2"/>
  <c r="M883" i="2"/>
  <c r="M890" i="2"/>
  <c r="M237" i="2"/>
  <c r="M238" i="2"/>
  <c r="M757" i="2"/>
  <c r="M758" i="2"/>
  <c r="L3" i="6"/>
  <c r="C5" i="3"/>
  <c r="J3" i="6"/>
  <c r="C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58D43-8A04-4600-AC11-A9878C6B14EC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  <connection id="2" xr16:uid="{50F38456-1448-4BF2-8E78-A0A6CCE39AB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762C627-6160-4D1E-8F2E-91087E20064B}" name="WorksheetConnection_cass study (version 1).xlsx!titanic" type="102" refreshedVersion="8" minRefreshableVersion="5">
    <extLst>
      <ext xmlns:x15="http://schemas.microsoft.com/office/spreadsheetml/2010/11/main" uri="{DE250136-89BD-433C-8126-D09CA5730AF9}">
        <x15:connection id="titanic" autoDelete="1">
          <x15:rangePr sourceName="_xlcn.WorksheetConnection_cassstudyversion1.xlsxtitanic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itanic].[Survived].&amp;[Alive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<sst xmlns="http://schemas.openxmlformats.org/spreadsheetml/2006/main" count="5443" uniqueCount="939">
  <si>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</si>
  <si>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</si>
  <si>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</si>
  <si>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</si>
  <si>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</si>
  <si>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</si>
  <si>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</si>
  <si>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</si>
  <si>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</si>
  <si>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Dead</t>
  </si>
  <si>
    <t>3rd_class</t>
  </si>
  <si>
    <t>Braund, Mr. Owen Harris</t>
  </si>
  <si>
    <t>male</t>
  </si>
  <si>
    <t>Southampton</t>
  </si>
  <si>
    <t>Alive</t>
  </si>
  <si>
    <t>1st_class</t>
  </si>
  <si>
    <t>Cumings, Mrs. John Bradley (Florence Briggs Thayer)</t>
  </si>
  <si>
    <t>female</t>
  </si>
  <si>
    <t>Cherbourg</t>
  </si>
  <si>
    <t>Heikkinen, Miss. Laina</t>
  </si>
  <si>
    <t>Futrelle, Mrs. Jacques Heath (Lily May Peel)</t>
  </si>
  <si>
    <t>Allen, Mr. William Henry</t>
  </si>
  <si>
    <t>Moran, Mr. James</t>
  </si>
  <si>
    <t>Queenstown</t>
  </si>
  <si>
    <t>McCarthy, Mr. Timothy J</t>
  </si>
  <si>
    <t>Palsson, Master. Gosta Leonard</t>
  </si>
  <si>
    <t>Johnson, Mrs. Oscar W (Elisabeth Vilhelmina Berg)</t>
  </si>
  <si>
    <t>2nd_class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</si>
  <si>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</si>
  <si>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</si>
  <si>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</si>
  <si>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</si>
  <si>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</si>
  <si>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</si>
  <si>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</si>
  <si>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</si>
  <si>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</si>
  <si>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</si>
  <si>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</si>
  <si>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</si>
  <si>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</si>
  <si>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</si>
  <si>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</si>
  <si>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</si>
  <si>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</si>
  <si>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</si>
  <si>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</si>
  <si>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</si>
  <si>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</si>
  <si>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</si>
  <si>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</si>
  <si>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</si>
  <si>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</si>
  <si>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</si>
  <si>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</si>
  <si>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</si>
  <si>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</si>
  <si>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</si>
  <si>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</si>
  <si>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</si>
  <si>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</si>
  <si>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</si>
  <si>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</si>
  <si>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</si>
  <si>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</si>
  <si>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</si>
  <si>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</si>
  <si>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</si>
  <si>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</si>
  <si>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</si>
  <si>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</si>
  <si>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</si>
  <si>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</si>
  <si>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</si>
  <si>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</si>
  <si>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</si>
  <si>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</si>
  <si>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</si>
  <si>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</si>
  <si>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</si>
  <si>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</si>
  <si>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/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</si>
  <si>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</si>
  <si>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</si>
  <si>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</si>
  <si>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</si>
  <si>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</si>
  <si>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</si>
  <si>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</si>
  <si>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</si>
  <si>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</si>
  <si>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</si>
  <si>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</si>
  <si>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</si>
  <si>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</si>
  <si>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</si>
  <si>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</si>
  <si>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</si>
  <si>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</si>
  <si>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</si>
  <si>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</si>
  <si>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</si>
  <si>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</si>
  <si>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</si>
  <si>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</si>
  <si>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</si>
  <si>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</si>
  <si>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</si>
  <si>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</si>
  <si>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</si>
  <si>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</si>
  <si>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</si>
  <si>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</si>
  <si>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</si>
  <si>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</si>
  <si>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</si>
  <si>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</si>
  <si>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</si>
  <si>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</si>
  <si>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</si>
  <si>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</si>
  <si>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</si>
  <si>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</si>
  <si>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</si>
  <si>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</si>
  <si>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</si>
  <si>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</si>
  <si>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</si>
  <si>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</si>
  <si>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</si>
  <si>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</si>
  <si>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</si>
  <si>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</si>
  <si>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</si>
  <si>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</si>
  <si>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</si>
  <si>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</si>
  <si>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</si>
  <si>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</si>
  <si>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</si>
  <si>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</si>
  <si>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</si>
  <si>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</si>
  <si>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</si>
  <si>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</si>
  <si>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</si>
  <si>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</si>
  <si>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</si>
  <si>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</si>
  <si>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</si>
  <si>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</si>
  <si>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</si>
  <si>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</si>
  <si>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</si>
  <si>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</si>
  <si>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</si>
  <si>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</si>
  <si>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</si>
  <si>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</si>
  <si>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</si>
  <si>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</si>
  <si>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</si>
  <si>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</si>
  <si>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</si>
  <si>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</si>
  <si>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</si>
  <si>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</si>
  <si>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</si>
  <si>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</si>
  <si>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</si>
  <si>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</si>
  <si>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</si>
  <si>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</si>
  <si>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</si>
  <si>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</si>
  <si>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</si>
  <si>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</si>
  <si>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</si>
  <si>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</si>
  <si>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</si>
  <si>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</si>
  <si>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</si>
  <si>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</si>
  <si>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</si>
  <si>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</si>
  <si>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</si>
  <si>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</si>
  <si>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</si>
  <si>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</si>
  <si>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</si>
  <si>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</si>
  <si>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</si>
  <si>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</si>
  <si>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</si>
  <si>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</si>
  <si>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</si>
  <si>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</si>
  <si>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</si>
  <si>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</si>
  <si>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</si>
  <si>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</si>
  <si>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</si>
  <si>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</si>
  <si>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</si>
  <si>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</si>
  <si>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</si>
  <si>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</si>
  <si>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</si>
  <si>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</si>
  <si>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</si>
  <si>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</si>
  <si>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</si>
  <si>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</si>
  <si>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</si>
  <si>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</si>
  <si>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</si>
  <si>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</si>
  <si>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</si>
  <si>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</si>
  <si>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</si>
  <si>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</si>
  <si>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</si>
  <si>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</si>
  <si>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</si>
  <si>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</si>
  <si>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</si>
  <si>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</si>
  <si>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</si>
  <si>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</si>
  <si>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</si>
  <si>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</si>
  <si>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</si>
  <si>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</si>
  <si>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</si>
  <si>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</si>
  <si>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</si>
  <si>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</si>
  <si>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</si>
  <si>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</si>
  <si>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</si>
  <si>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</si>
  <si>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</si>
  <si>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</si>
  <si>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</si>
  <si>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</si>
  <si>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</si>
  <si>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</si>
  <si>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</si>
  <si>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</si>
  <si>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</si>
  <si>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</si>
  <si>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</si>
  <si>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</si>
  <si>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</si>
  <si>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</si>
  <si>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</si>
  <si>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</si>
  <si>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</si>
  <si>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</si>
  <si>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</si>
  <si>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</si>
  <si>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</si>
  <si>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</si>
  <si>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</si>
  <si>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</si>
  <si>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</si>
  <si>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</si>
  <si>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</si>
  <si>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</si>
  <si>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</si>
  <si>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</si>
  <si>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</si>
  <si>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</si>
  <si>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</si>
  <si>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</si>
  <si>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</si>
  <si>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</si>
  <si>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</si>
  <si>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</si>
  <si>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</si>
  <si>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</si>
  <si>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</si>
  <si>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</si>
  <si>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</si>
  <si>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</si>
  <si>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</si>
  <si>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</si>
  <si>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</si>
  <si>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</si>
  <si>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</si>
  <si>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</si>
  <si>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</si>
  <si>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</si>
  <si>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</si>
  <si>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</si>
  <si>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</si>
  <si>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</si>
  <si>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</si>
  <si>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</si>
  <si>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</si>
  <si>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</si>
  <si>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</si>
  <si>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</si>
  <si>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</si>
  <si>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</si>
  <si>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</si>
  <si>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</si>
  <si>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</si>
  <si>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</si>
  <si>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</si>
  <si>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</si>
  <si>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</si>
  <si>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</si>
  <si>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</si>
  <si>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</si>
  <si>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</si>
  <si>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</si>
  <si>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</si>
  <si>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</si>
  <si>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</si>
  <si>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</si>
  <si>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</si>
  <si>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</si>
  <si>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</si>
  <si>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</si>
  <si>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</si>
  <si>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</si>
  <si>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</si>
  <si>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</si>
  <si>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</si>
  <si>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</si>
  <si>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</si>
  <si>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</si>
  <si>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</si>
  <si>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</si>
  <si>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</si>
  <si>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</si>
  <si>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</si>
  <si>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</si>
  <si>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</si>
  <si>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</si>
  <si>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</si>
  <si>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</si>
  <si>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</si>
  <si>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</si>
  <si>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</si>
  <si>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</si>
  <si>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</si>
  <si>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</si>
  <si>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</si>
  <si>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</si>
  <si>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</si>
  <si>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</si>
  <si>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</si>
  <si>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</si>
  <si>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</si>
  <si>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</si>
  <si>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</si>
  <si>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</si>
  <si>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</si>
  <si>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</si>
  <si>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</si>
  <si>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</si>
  <si>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</si>
  <si>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</si>
  <si>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</si>
  <si>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</si>
  <si>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</si>
  <si>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</si>
  <si>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</si>
  <si>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</si>
  <si>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</si>
  <si>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</si>
  <si>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</si>
  <si>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</si>
  <si>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</si>
  <si>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</si>
  <si>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</si>
  <si>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</si>
  <si>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</si>
  <si>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</si>
  <si>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</si>
  <si>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</si>
  <si>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</si>
  <si>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</si>
  <si>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</si>
  <si>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</si>
  <si>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</si>
  <si>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</si>
  <si>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</si>
  <si>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</si>
  <si>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</si>
  <si>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</si>
  <si>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</si>
  <si>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</si>
  <si>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</si>
  <si>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</si>
  <si>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</si>
  <si>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</si>
  <si>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</si>
  <si>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</si>
  <si>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</si>
  <si>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</si>
  <si>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</si>
  <si>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</si>
  <si>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</si>
  <si>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</si>
  <si>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</si>
  <si>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</si>
  <si>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</si>
  <si>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</si>
  <si>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</si>
  <si>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</si>
  <si>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</si>
  <si>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</si>
  <si>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</si>
  <si>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</si>
  <si>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</si>
  <si>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</si>
  <si>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</si>
  <si>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</si>
  <si>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</si>
  <si>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</si>
  <si>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</si>
  <si>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</si>
  <si>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</si>
  <si>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</si>
  <si>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</si>
  <si>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</si>
  <si>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</si>
  <si>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</si>
  <si>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</si>
  <si>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</si>
  <si>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</si>
  <si>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</si>
  <si>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</si>
  <si>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</si>
  <si>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</si>
  <si>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</si>
  <si>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</si>
  <si>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</si>
  <si>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</si>
  <si>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</si>
  <si>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</si>
  <si>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</si>
  <si>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</si>
  <si>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</si>
  <si>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</si>
  <si>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</si>
  <si>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</si>
  <si>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</si>
  <si>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</si>
  <si>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</si>
  <si>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</si>
  <si>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</si>
  <si>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</si>
  <si>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</si>
  <si>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</si>
  <si>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</si>
  <si>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</si>
  <si>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</si>
  <si>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</si>
  <si>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</si>
  <si>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</si>
  <si>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</si>
  <si>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</si>
  <si>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</si>
  <si>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</si>
  <si>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</si>
  <si>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</si>
  <si>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</si>
  <si>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</si>
  <si>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</si>
  <si>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</si>
  <si>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</si>
  <si>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</si>
  <si>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</si>
  <si>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</si>
  <si>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</si>
  <si>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</si>
  <si>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</si>
  <si>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</si>
  <si>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</si>
  <si>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</si>
  <si>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</si>
  <si>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</si>
  <si>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</si>
  <si>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</si>
  <si>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</si>
  <si>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</si>
  <si>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</si>
  <si>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</si>
  <si>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</si>
  <si>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</si>
  <si>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</si>
  <si>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</si>
  <si>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</si>
  <si>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</si>
  <si>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</si>
  <si>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</si>
  <si>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</si>
  <si>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</si>
  <si>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</si>
  <si>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</si>
  <si>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</si>
  <si>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</si>
  <si>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</si>
  <si>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</si>
  <si>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</si>
  <si>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</si>
  <si>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</si>
  <si>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</si>
  <si>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</si>
  <si>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</si>
  <si>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</si>
  <si>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</si>
  <si>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</si>
  <si>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</si>
  <si>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</si>
  <si>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</si>
  <si>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</si>
  <si>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</si>
  <si>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</si>
  <si>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</si>
  <si>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</si>
  <si>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</si>
  <si>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</si>
  <si>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</si>
  <si>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</si>
  <si>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</si>
  <si>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</si>
  <si>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</si>
  <si>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</si>
  <si>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</si>
  <si>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</si>
  <si>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</si>
  <si>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</si>
  <si>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</si>
  <si>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</si>
  <si>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</si>
  <si>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</si>
  <si>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</si>
  <si>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</si>
  <si>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</si>
  <si>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</si>
  <si>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</si>
  <si>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</si>
  <si>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</si>
  <si>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</si>
  <si>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</si>
  <si>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</si>
  <si>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</si>
  <si>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</si>
  <si>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</si>
  <si>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</si>
  <si>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</si>
  <si>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</si>
  <si>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</si>
  <si>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</si>
  <si>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</si>
  <si>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</si>
  <si>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</si>
  <si>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</si>
  <si>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</si>
  <si>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</si>
  <si>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</si>
  <si>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</si>
  <si>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</si>
  <si>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</si>
  <si>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</si>
  <si>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</si>
  <si>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</si>
  <si>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</si>
  <si>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</si>
  <si>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</si>
  <si>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</si>
  <si>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</si>
  <si>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</si>
  <si>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</si>
  <si>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</si>
  <si>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</si>
  <si>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</si>
  <si>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</si>
  <si>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</si>
  <si>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</si>
  <si>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</si>
  <si>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</si>
  <si>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</si>
  <si>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</si>
  <si>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</si>
  <si>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</si>
  <si>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</si>
  <si>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</si>
  <si>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</si>
  <si>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</si>
  <si>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</si>
  <si>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</si>
  <si>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</si>
  <si>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</si>
  <si>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</si>
  <si>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</si>
  <si>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</si>
  <si>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</si>
  <si>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</si>
  <si>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</si>
  <si>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</si>
  <si>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</si>
  <si>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</si>
  <si>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</si>
  <si>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</si>
  <si>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</si>
  <si>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</si>
  <si>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</si>
  <si>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</si>
  <si>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</si>
  <si>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</si>
  <si>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</si>
  <si>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</si>
  <si>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</si>
  <si>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</si>
  <si>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</si>
  <si>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</si>
  <si>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</si>
  <si>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</si>
  <si>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</si>
  <si>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</si>
  <si>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</si>
  <si>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</si>
  <si>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</si>
  <si>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</si>
  <si>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</si>
  <si>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</si>
  <si>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</si>
  <si>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</si>
  <si>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</si>
  <si>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</si>
  <si>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</si>
  <si>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</si>
  <si>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</si>
  <si>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</si>
  <si>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</si>
  <si>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</si>
  <si>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</si>
  <si>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</si>
  <si>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</si>
  <si>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</si>
  <si>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</si>
  <si>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</si>
  <si>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</si>
  <si>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</si>
  <si>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</si>
  <si>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</si>
  <si>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</si>
  <si>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</si>
  <si>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</si>
  <si>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</si>
  <si>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</si>
  <si>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</si>
  <si>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</si>
  <si>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</si>
  <si>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</si>
  <si>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</si>
  <si>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</si>
  <si>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</si>
  <si>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</si>
  <si>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</si>
  <si>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</si>
  <si>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</si>
  <si>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</si>
  <si>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</si>
  <si>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</si>
  <si>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</si>
  <si>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</si>
  <si>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</si>
  <si>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</si>
  <si>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</si>
  <si>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</si>
  <si>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</si>
  <si>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</si>
  <si>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</si>
  <si>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</si>
  <si>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</si>
  <si>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</si>
  <si>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</si>
  <si>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</si>
  <si>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</si>
  <si>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</si>
  <si>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</si>
  <si>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</si>
  <si>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</si>
  <si>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</si>
  <si>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</si>
  <si>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</si>
  <si>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</si>
  <si>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</si>
  <si>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</si>
  <si>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</si>
  <si>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</si>
  <si>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</si>
  <si>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</si>
  <si>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</si>
  <si>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</si>
  <si>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</si>
  <si>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</si>
  <si>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</si>
  <si>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</si>
  <si>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</si>
  <si>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</si>
  <si>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</si>
  <si>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</si>
  <si>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</si>
  <si>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</si>
  <si>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</si>
  <si>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</si>
  <si>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</si>
  <si>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</si>
  <si>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</si>
  <si>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</si>
  <si>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</si>
  <si>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</si>
  <si>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</si>
  <si>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</si>
  <si>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</si>
  <si>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</si>
  <si>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</si>
  <si>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</si>
  <si>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</si>
  <si>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</si>
  <si>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</si>
  <si>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</si>
  <si>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</si>
  <si>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</si>
  <si>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</si>
  <si>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</si>
  <si>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</si>
  <si>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</si>
  <si>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</si>
  <si>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</si>
  <si>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</si>
  <si>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</si>
  <si>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</si>
  <si>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</si>
  <si>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</si>
  <si>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</si>
  <si>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</si>
  <si>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</si>
  <si>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</si>
  <si>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</si>
  <si>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</si>
  <si>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</si>
  <si>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</si>
  <si>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</si>
  <si>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</si>
  <si>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</si>
  <si>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</si>
  <si>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</si>
  <si>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</si>
  <si>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</si>
  <si>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</si>
  <si>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</si>
  <si>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</si>
  <si>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</si>
  <si>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</si>
  <si>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</si>
  <si>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</si>
  <si>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</si>
  <si>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</si>
  <si>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</si>
  <si>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</si>
  <si>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</si>
  <si>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</si>
  <si>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</si>
  <si>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</si>
  <si>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</si>
  <si>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</si>
  <si>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</si>
  <si>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</si>
  <si>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</si>
  <si>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</si>
  <si>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</si>
  <si>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</si>
  <si>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</si>
  <si>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</si>
  <si>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</si>
  <si>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</si>
  <si>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</si>
  <si>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</si>
  <si>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</si>
  <si>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</si>
  <si>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</si>
  <si>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</si>
  <si>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</si>
  <si>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</si>
  <si>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</si>
  <si>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</si>
  <si>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</si>
  <si>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</si>
  <si>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</si>
  <si>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</si>
  <si>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</si>
  <si>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</si>
  <si>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</si>
  <si>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</si>
  <si>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</si>
  <si>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</si>
  <si>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</si>
  <si>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</si>
  <si>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</si>
  <si>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</si>
  <si>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</si>
  <si>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</si>
  <si>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</si>
  <si>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</si>
  <si>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</si>
  <si>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</si>
  <si>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</si>
  <si>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</si>
  <si>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</si>
  <si>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</si>
  <si>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</si>
  <si>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</si>
  <si>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</si>
  <si>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</si>
  <si>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</si>
  <si>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</si>
  <si>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</si>
  <si>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</si>
  <si>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</si>
  <si>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</si>
  <si>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</si>
  <si>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</si>
  <si>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</si>
  <si>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</si>
  <si>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</si>
  <si>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</si>
  <si>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</si>
  <si>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</si>
  <si>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</si>
  <si>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</si>
  <si>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</si>
  <si>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</si>
  <si>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</si>
  <si>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</si>
  <si>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</si>
  <si>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</si>
  <si>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</si>
  <si>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</si>
  <si>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</si>
  <si>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</si>
  <si>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</si>
  <si>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</si>
  <si>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</si>
  <si>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</si>
  <si>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</si>
  <si>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</si>
  <si>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</si>
  <si>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</si>
  <si>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</si>
  <si>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</si>
  <si>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</si>
  <si>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</si>
  <si>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</si>
  <si>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</si>
  <si>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</si>
  <si>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</si>
  <si>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</si>
  <si>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</si>
  <si>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</si>
  <si>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</si>
  <si>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</si>
  <si>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</si>
  <si>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</si>
  <si>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</si>
  <si>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</si>
  <si>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</si>
  <si>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</si>
  <si>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</si>
  <si>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</si>
  <si>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</si>
  <si>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</si>
  <si>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</si>
  <si>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</si>
  <si>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</si>
  <si>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</si>
  <si>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</si>
  <si>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</si>
  <si>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</si>
  <si>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</si>
  <si>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</si>
  <si>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</si>
  <si>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</si>
  <si>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</si>
  <si>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</si>
  <si>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</si>
  <si>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</si>
  <si>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</si>
  <si>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</si>
  <si>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</si>
  <si>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</si>
  <si>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</si>
  <si>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</si>
  <si>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</si>
  <si>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</si>
  <si>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</si>
  <si>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</si>
  <si>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</si>
  <si>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</si>
  <si>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</si>
  <si>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</si>
  <si>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</si>
  <si>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</si>
  <si>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Family_size</t>
  </si>
  <si>
    <t>Alone</t>
  </si>
  <si>
    <t>No</t>
  </si>
  <si>
    <t>Yes</t>
  </si>
  <si>
    <t>Row Labels</t>
  </si>
  <si>
    <t>Grand Total</t>
  </si>
  <si>
    <t>Count of Survived</t>
  </si>
  <si>
    <t>Column Labels</t>
  </si>
  <si>
    <t>ALONE</t>
  </si>
  <si>
    <t>Titles</t>
  </si>
  <si>
    <t xml:space="preserve"> Master</t>
  </si>
  <si>
    <t xml:space="preserve"> Miss</t>
  </si>
  <si>
    <t xml:space="preserve"> Mr</t>
  </si>
  <si>
    <t xml:space="preserve"> Mrs</t>
  </si>
  <si>
    <t xml:space="preserve"> Col</t>
  </si>
  <si>
    <t xml:space="preserve"> Dr</t>
  </si>
  <si>
    <t xml:space="preserve"> Lady</t>
  </si>
  <si>
    <t xml:space="preserve"> Major</t>
  </si>
  <si>
    <t xml:space="preserve"> Mlle</t>
  </si>
  <si>
    <t xml:space="preserve"> Mme</t>
  </si>
  <si>
    <t xml:space="preserve"> Ms</t>
  </si>
  <si>
    <t xml:space="preserve"> Sir</t>
  </si>
  <si>
    <t xml:space="preserve"> the Countess</t>
  </si>
  <si>
    <t>Count of Embarked</t>
  </si>
  <si>
    <t>New_Age</t>
  </si>
  <si>
    <t>Total Death</t>
  </si>
  <si>
    <t>Total Survivied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</si>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</sst>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4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1" xfId="0" applyNumberFormat="1" applyFont="1" applyFill="1" applyBorder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3" borderId="0" xfId="0" applyFill="1"/>
    <xf numFmtId="0" fontId="0" fillId="3" borderId="0" xfId="0" applyFill="1" applyBorder="1"/>
    <xf numFmtId="0" fontId="4" fillId="3" borderId="0" xfId="0" applyFont="1" applyFill="1" applyAlignment="1"/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00863D"/>
      <color rgb="FFFFCC00"/>
      <color rgb="FFF41510"/>
      <color rgb="FFB30E08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[cass study (FILLING MISSING VALUES) (version 2).xlsb.xlsx]pivot!PivotTable5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pivot!$G$8:$G$9</c:f>
              <c:strCache>
                <c:ptCount val="1"/>
                <c:pt idx="0">
                  <c:v>Alive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pivot!$F$10:$F$11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pivot!$G$10:$G$11</c:f>
              <c:numCache>
                <c:formatCode>General</c:formatCode>
                <c:ptCount val="2"/>
                <c:pt idx="0">
                  <c:v>179</c:v>
                </c:pt>
                <c:pt idx="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8-40DF-90B5-A1AE81878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10351"/>
        <c:axId val="595689967"/>
      </c:lineChart>
      <c:catAx>
        <c:axId val="59571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689967"/>
        <c:crosses val="autoZero"/>
        <c:auto val="1"/>
        <c:lblAlgn val="ctr"/>
        <c:lblOffset val="100"/>
        <c:noMultiLvlLbl val="0"/>
      </c:catAx>
      <c:valAx>
        <c:axId val="59568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1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[cass study (FILLING MISSING VALUES) (version 2).xlsb.xlsx]pivot!PivotTable1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Survivied Female</a:t>
            </a:r>
          </a:p>
        </c:rich>
      </c:tx>
      <c:layout>
        <c:manualLayout>
          <c:xMode val="edge"/>
          <c:yMode val="edge"/>
          <c:x val="0.19606299212598424"/>
          <c:y val="9.207349081364818E-4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6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7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9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10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12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13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15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16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18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19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21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22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24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</c:pivotFmts>
    <c:plotArea>
      <c:layout>
        <c:manualLayout>
          <c:layoutTarget val="inner"/>
          <c:xMode val="edge"/>
          <c:yMode val="edge"/>
          <c:x val="0.26919233779988028"/>
          <c:y val="0.19528108149661208"/>
          <c:w val="0.48279727095516567"/>
          <c:h val="0.67222222222222228"/>
        </c:manualLayout>
      </c:layout>
      <c:doughnut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63D"/>
            </a:solidFill>
            <a:ln w="15875">
              <a:solidFill>
                <a:srgbClr val="00863D"/>
              </a:solidFill>
            </a:ln>
            <a:effectLst>
              <a:softEdge rad="0"/>
            </a:effectLst>
          </c:spPr>
          <c:dPt>
            <c:idx val="0"/>
            <c:bubble3D val="0"/>
            <c:spPr>
              <a:solidFill>
                <a:srgbClr val="00863D"/>
              </a:solidFill>
              <a:ln w="88900">
                <a:solidFill>
                  <a:srgbClr val="00863D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3-34D4-4927-B155-1889C58FCED3}"/>
              </c:ext>
            </c:extLst>
          </c:dPt>
          <c:dPt>
            <c:idx val="1"/>
            <c:bubble3D val="0"/>
            <c:spPr>
              <a:noFill/>
              <a:ln w="15875">
                <a:solidFill>
                  <a:srgbClr val="00863D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5-34D4-4927-B155-1889C58FCED3}"/>
              </c:ext>
            </c:extLst>
          </c:dPt>
          <c:cat>
            <c:multiLvlStrRef>
              <c:f>pivot!$A$4:$A$7</c:f>
              <c:multiLvlStrCache>
                <c:ptCount val="2"/>
                <c:lvl>
                  <c:pt idx="0">
                    <c:v>Alive</c:v>
                  </c:pt>
                  <c:pt idx="1">
                    <c:v>Dead</c:v>
                  </c:pt>
                </c:lvl>
                <c:lvl>
                  <c:pt idx="0">
                    <c:v>female</c:v>
                  </c:pt>
                </c:lvl>
              </c:multiLvlStrCache>
            </c:multiLvlStrRef>
          </c:cat>
          <c:val>
            <c:numRef>
              <c:f>pivot!$B$4:$B$7</c:f>
              <c:numCache>
                <c:formatCode>General</c:formatCode>
                <c:ptCount val="2"/>
                <c:pt idx="0">
                  <c:v>233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4D4-4927-B155-1889C58FC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[cass study (FILLING MISSING VALUES) (version 2).xlsb.xlsx]pivot!PivotTable2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Survivied Male</a:t>
            </a:r>
          </a:p>
        </c:rich>
      </c:tx>
      <c:layout>
        <c:manualLayout>
          <c:xMode val="edge"/>
          <c:yMode val="edge"/>
          <c:x val="0.22357099094601648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6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7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9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10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12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  <c:pivotFmt>
        <c:idx val="13"/>
        <c:spPr>
          <a:solidFill>
            <a:srgbClr val="00863D"/>
          </a:solidFill>
          <a:ln w="15875">
            <a:solidFill>
              <a:srgbClr val="00863D"/>
            </a:solidFill>
          </a:ln>
          <a:effectLst>
            <a:softEdge rad="0"/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863D"/>
          </a:solidFill>
          <a:ln w="88900">
            <a:solidFill>
              <a:srgbClr val="00863D"/>
            </a:solidFill>
          </a:ln>
          <a:effectLst>
            <a:softEdge rad="0"/>
          </a:effectLst>
        </c:spPr>
      </c:pivotFmt>
      <c:pivotFmt>
        <c:idx val="15"/>
        <c:spPr>
          <a:noFill/>
          <a:ln w="15875">
            <a:solidFill>
              <a:srgbClr val="00863D"/>
            </a:solidFill>
          </a:ln>
          <a:effectLst>
            <a:softEdge rad="0"/>
          </a:effectLst>
        </c:spPr>
      </c:pivotFmt>
    </c:pivotFmts>
    <c:plotArea>
      <c:layout>
        <c:manualLayout>
          <c:layoutTarget val="inner"/>
          <c:xMode val="edge"/>
          <c:yMode val="edge"/>
          <c:x val="0.25679653876118513"/>
          <c:y val="0.2604084321475626"/>
          <c:w val="0.57318646339420343"/>
          <c:h val="0.73959145877793309"/>
        </c:manualLayout>
      </c:layout>
      <c:doughnutChart>
        <c:varyColors val="1"/>
        <c:ser>
          <c:idx val="0"/>
          <c:order val="0"/>
          <c:tx>
            <c:strRef>
              <c:f>pivot!$B$11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63D"/>
            </a:solidFill>
            <a:ln w="15875">
              <a:solidFill>
                <a:srgbClr val="00863D"/>
              </a:solidFill>
            </a:ln>
            <a:effectLst>
              <a:softEdge rad="0"/>
            </a:effectLst>
          </c:spPr>
          <c:dPt>
            <c:idx val="0"/>
            <c:bubble3D val="0"/>
            <c:spPr>
              <a:solidFill>
                <a:srgbClr val="00863D"/>
              </a:solidFill>
              <a:ln w="88900">
                <a:solidFill>
                  <a:srgbClr val="00863D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D-AACF-4354-AE4A-9D8964F11499}"/>
              </c:ext>
            </c:extLst>
          </c:dPt>
          <c:dPt>
            <c:idx val="1"/>
            <c:bubble3D val="0"/>
            <c:spPr>
              <a:noFill/>
              <a:ln w="15875">
                <a:solidFill>
                  <a:srgbClr val="00863D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F-AACF-4354-AE4A-9D8964F11499}"/>
              </c:ext>
            </c:extLst>
          </c:dPt>
          <c:cat>
            <c:multiLvlStrRef>
              <c:f>pivot!$A$12:$A$15</c:f>
              <c:multiLvlStrCache>
                <c:ptCount val="2"/>
                <c:lvl>
                  <c:pt idx="0">
                    <c:v>Alive</c:v>
                  </c:pt>
                  <c:pt idx="1">
                    <c:v>Dead</c:v>
                  </c:pt>
                </c:lvl>
                <c:lvl>
                  <c:pt idx="0">
                    <c:v>male</c:v>
                  </c:pt>
                </c:lvl>
              </c:multiLvlStrCache>
            </c:multiLvlStrRef>
          </c:cat>
          <c:val>
            <c:numRef>
              <c:f>pivot!$B$12:$B$15</c:f>
              <c:numCache>
                <c:formatCode>General</c:formatCode>
                <c:ptCount val="2"/>
                <c:pt idx="0">
                  <c:v>109</c:v>
                </c:pt>
                <c:pt idx="1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CF-4354-AE4A-9D8964F11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[cass study (FILLING MISSING VALUES) (version 2).xlsb.xlsx]pivot!PivotTable3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pivot!$B$21:$B$22</c:f>
              <c:strCache>
                <c:ptCount val="1"/>
                <c:pt idx="0">
                  <c:v>Alive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pivot!$A$23:$A$26</c:f>
              <c:strCache>
                <c:ptCount val="3"/>
                <c:pt idx="0">
                  <c:v>1st_class</c:v>
                </c:pt>
                <c:pt idx="1">
                  <c:v>2nd_class</c:v>
                </c:pt>
                <c:pt idx="2">
                  <c:v>3rd_class</c:v>
                </c:pt>
              </c:strCache>
            </c:strRef>
          </c:cat>
          <c:val>
            <c:numRef>
              <c:f>pivot!$B$23:$B$26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F-4D37-95CB-E2F9AF26F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887984"/>
        <c:axId val="349888816"/>
      </c:barChart>
      <c:barChart>
        <c:barDir val="col"/>
        <c:grouping val="clustered"/>
        <c:varyColors val="0"/>
        <c:ser>
          <c:idx val="1"/>
          <c:order val="1"/>
          <c:tx>
            <c:strRef>
              <c:f>pivot!$C$21:$C$22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pivot!$A$23:$A$26</c:f>
              <c:strCache>
                <c:ptCount val="3"/>
                <c:pt idx="0">
                  <c:v>1st_class</c:v>
                </c:pt>
                <c:pt idx="1">
                  <c:v>2nd_class</c:v>
                </c:pt>
                <c:pt idx="2">
                  <c:v>3rd_class</c:v>
                </c:pt>
              </c:strCache>
            </c:strRef>
          </c:cat>
          <c:val>
            <c:numRef>
              <c:f>pivot!$C$23:$C$26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F-4D37-95CB-E2F9AF26F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027552"/>
        <c:axId val="355029632"/>
      </c:barChart>
      <c:catAx>
        <c:axId val="34988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88816"/>
        <c:crosses val="autoZero"/>
        <c:auto val="1"/>
        <c:lblAlgn val="ctr"/>
        <c:lblOffset val="100"/>
        <c:noMultiLvlLbl val="0"/>
      </c:catAx>
      <c:valAx>
        <c:axId val="34988881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87984"/>
        <c:crosses val="autoZero"/>
        <c:crossBetween val="between"/>
      </c:valAx>
      <c:valAx>
        <c:axId val="355029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027552"/>
        <c:crosses val="max"/>
        <c:crossBetween val="between"/>
      </c:valAx>
      <c:catAx>
        <c:axId val="35502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5029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[cass study (FILLING MISSING VALUES) (version 2).xlsb.xlsx]Sheet2!PivotTable10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Survived</a:t>
            </a:r>
            <a:r>
              <a:rPr lang="en-US" baseline="0"/>
              <a:t> vs Titles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Sheet2!$A$4:$A$16</c:f>
              <c:strCache>
                <c:ptCount val="13"/>
                <c:pt idx="0">
                  <c:v> Col</c:v>
                </c:pt>
                <c:pt idx="1">
                  <c:v> Dr</c:v>
                </c:pt>
                <c:pt idx="2">
                  <c:v> Lady</c:v>
                </c:pt>
                <c:pt idx="3">
                  <c:v> Major</c:v>
                </c:pt>
                <c:pt idx="4">
                  <c:v> Master</c:v>
                </c:pt>
                <c:pt idx="5">
                  <c:v> Miss</c:v>
                </c:pt>
                <c:pt idx="6">
                  <c:v> Mlle</c:v>
                </c:pt>
                <c:pt idx="7">
                  <c:v> Mme</c:v>
                </c:pt>
                <c:pt idx="8">
                  <c:v> Mr</c:v>
                </c:pt>
                <c:pt idx="9">
                  <c:v> Mrs</c:v>
                </c:pt>
                <c:pt idx="10">
                  <c:v> Ms</c:v>
                </c:pt>
                <c:pt idx="11">
                  <c:v> Sir</c:v>
                </c:pt>
                <c:pt idx="12">
                  <c:v> the Countess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23</c:v>
                </c:pt>
                <c:pt idx="5">
                  <c:v>127</c:v>
                </c:pt>
                <c:pt idx="6">
                  <c:v>2</c:v>
                </c:pt>
                <c:pt idx="7">
                  <c:v>1</c:v>
                </c:pt>
                <c:pt idx="8">
                  <c:v>81</c:v>
                </c:pt>
                <c:pt idx="9">
                  <c:v>99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4-4181-9B9B-12461A1F4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233471"/>
        <c:axId val="720233055"/>
      </c:lineChart>
      <c:catAx>
        <c:axId val="72023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33055"/>
        <c:crosses val="autoZero"/>
        <c:auto val="1"/>
        <c:lblAlgn val="ctr"/>
        <c:lblOffset val="100"/>
        <c:noMultiLvlLbl val="0"/>
      </c:catAx>
      <c:valAx>
        <c:axId val="72023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3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[cass study (FILLING MISSING VALUES) (version 2).xlsb.xlsx]pivot!PivotTable9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Embarked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 w="0"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863D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 w="0"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863D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C00000"/>
          </a:solidFill>
          <a:ln w="0"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863D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pivot!$C$58:$C$59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rgbClr val="C00000"/>
            </a:solidFill>
            <a:ln w="0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strRef>
              <c:f>pivot!$A$60:$A$63</c:f>
              <c:strCache>
                <c:ptCount val="3"/>
                <c:pt idx="0">
                  <c:v>Cherbourg</c:v>
                </c:pt>
                <c:pt idx="1">
                  <c:v>Queenstown</c:v>
                </c:pt>
                <c:pt idx="2">
                  <c:v>Southampton</c:v>
                </c:pt>
              </c:strCache>
            </c:strRef>
          </c:cat>
          <c:val>
            <c:numRef>
              <c:f>pivot!$C$60:$C$63</c:f>
              <c:numCache>
                <c:formatCode>General</c:formatCode>
                <c:ptCount val="3"/>
                <c:pt idx="0">
                  <c:v>75</c:v>
                </c:pt>
                <c:pt idx="1">
                  <c:v>47</c:v>
                </c:pt>
                <c:pt idx="2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6-4CF1-B816-870042838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845136"/>
        <c:axId val="1030270928"/>
      </c:barChart>
      <c:barChart>
        <c:barDir val="col"/>
        <c:grouping val="clustered"/>
        <c:varyColors val="0"/>
        <c:ser>
          <c:idx val="0"/>
          <c:order val="0"/>
          <c:tx>
            <c:strRef>
              <c:f>pivot!$B$58:$B$59</c:f>
              <c:strCache>
                <c:ptCount val="1"/>
                <c:pt idx="0">
                  <c:v>Alive</c:v>
                </c:pt>
              </c:strCache>
            </c:strRef>
          </c:tx>
          <c:spPr>
            <a:solidFill>
              <a:srgbClr val="00863D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strRef>
              <c:f>pivot!$A$60:$A$63</c:f>
              <c:strCache>
                <c:ptCount val="3"/>
                <c:pt idx="0">
                  <c:v>Cherbourg</c:v>
                </c:pt>
                <c:pt idx="1">
                  <c:v>Queenstown</c:v>
                </c:pt>
                <c:pt idx="2">
                  <c:v>Southampton</c:v>
                </c:pt>
              </c:strCache>
            </c:strRef>
          </c:cat>
          <c:val>
            <c:numRef>
              <c:f>pivot!$B$60:$B$63</c:f>
              <c:numCache>
                <c:formatCode>General</c:formatCode>
                <c:ptCount val="3"/>
                <c:pt idx="0">
                  <c:v>93</c:v>
                </c:pt>
                <c:pt idx="1">
                  <c:v>30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6-4CF1-B816-870042838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723104"/>
        <c:axId val="1262711040"/>
      </c:barChart>
      <c:catAx>
        <c:axId val="32384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70928"/>
        <c:crosses val="autoZero"/>
        <c:auto val="1"/>
        <c:lblAlgn val="ctr"/>
        <c:lblOffset val="100"/>
        <c:noMultiLvlLbl val="0"/>
      </c:catAx>
      <c:valAx>
        <c:axId val="10302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45136"/>
        <c:crosses val="autoZero"/>
        <c:crossBetween val="between"/>
      </c:valAx>
      <c:valAx>
        <c:axId val="1262711040"/>
        <c:scaling>
          <c:orientation val="minMax"/>
          <c:max val="4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23104"/>
        <c:crosses val="max"/>
        <c:crossBetween val="between"/>
      </c:valAx>
      <c:catAx>
        <c:axId val="1262723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2711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3DE8F46-6D8F-4CDC-9228-82811CFF6011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 Segmentation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Segmentation</a:t>
          </a:r>
        </a:p>
      </cx:txPr>
    </cx:title>
    <cx:plotArea>
      <cx:plotAreaRegion>
        <cx:series layoutId="clusteredColumn" uniqueId="{32737AD8-0205-4DBE-A0ED-8B0B2905A9DC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Age Segmentation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Segmentation</a:t>
          </a:r>
        </a:p>
      </cx:txPr>
    </cx:title>
    <cx:plotArea>
      <cx:plotAreaRegion>
        <cx:series layoutId="clusteredColumn" uniqueId="{32737AD8-0205-4DBE-A0ED-8B0B2905A9DC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microsoft.com/office/2014/relationships/chartEx" Target="../charts/chartEx3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13</xdr:row>
      <xdr:rowOff>175260</xdr:rowOff>
    </xdr:from>
    <xdr:to>
      <xdr:col>12</xdr:col>
      <xdr:colOff>266700</xdr:colOff>
      <xdr:row>28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7A36A0-9285-0A59-A25C-81E8C6EFF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480060</xdr:colOff>
      <xdr:row>144</xdr:row>
      <xdr:rowOff>15240</xdr:rowOff>
    </xdr:from>
    <xdr:to>
      <xdr:col>10</xdr:col>
      <xdr:colOff>327660</xdr:colOff>
      <xdr:row>159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C90F0A2-1F0D-D063-042E-DA02C68D47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680" y="26349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1005840</xdr:colOff>
      <xdr:row>118</xdr:row>
      <xdr:rowOff>121920</xdr:rowOff>
    </xdr:from>
    <xdr:to>
      <xdr:col>11</xdr:col>
      <xdr:colOff>243840</xdr:colOff>
      <xdr:row>133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EB47944-AF3C-1628-36DE-44463726D3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3460" y="21701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693420</xdr:colOff>
      <xdr:row>4</xdr:row>
      <xdr:rowOff>38100</xdr:rowOff>
    </xdr:from>
    <xdr:to>
      <xdr:col>13</xdr:col>
      <xdr:colOff>320040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55789C-0029-4BF1-BF1C-4B6A9855E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419100</xdr:colOff>
      <xdr:row>8</xdr:row>
      <xdr:rowOff>129540</xdr:rowOff>
    </xdr:from>
    <xdr:ext cx="998220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1C65578-7104-46A1-BCB4-24DBFB9BC50A}"/>
            </a:ext>
          </a:extLst>
        </xdr:cNvPr>
        <xdr:cNvSpPr txBox="1"/>
      </xdr:nvSpPr>
      <xdr:spPr>
        <a:xfrm>
          <a:off x="8732520" y="1790700"/>
          <a:ext cx="9982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74%</a:t>
          </a:r>
          <a:r>
            <a:rPr lang="en-US" sz="1800" b="1"/>
            <a:t> </a:t>
          </a:r>
        </a:p>
      </xdr:txBody>
    </xdr:sp>
    <xdr:clientData/>
  </xdr:oneCellAnchor>
  <xdr:twoCellAnchor>
    <xdr:from>
      <xdr:col>12</xdr:col>
      <xdr:colOff>434340</xdr:colOff>
      <xdr:row>4</xdr:row>
      <xdr:rowOff>38100</xdr:rowOff>
    </xdr:from>
    <xdr:to>
      <xdr:col>16</xdr:col>
      <xdr:colOff>144780</xdr:colOff>
      <xdr:row>13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65537C-6EBB-46FF-9907-75468EC51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518160</xdr:colOff>
      <xdr:row>8</xdr:row>
      <xdr:rowOff>129540</xdr:rowOff>
    </xdr:from>
    <xdr:ext cx="998220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CAA35DD-F42E-4468-B85E-40F620EF4093}"/>
            </a:ext>
          </a:extLst>
        </xdr:cNvPr>
        <xdr:cNvSpPr txBox="1"/>
      </xdr:nvSpPr>
      <xdr:spPr>
        <a:xfrm>
          <a:off x="10683240" y="1790700"/>
          <a:ext cx="9982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19%</a:t>
          </a:r>
          <a:r>
            <a:rPr lang="en-US" sz="1800" b="1"/>
            <a:t> </a:t>
          </a:r>
        </a:p>
      </xdr:txBody>
    </xdr:sp>
    <xdr:clientData/>
  </xdr:oneCellAnchor>
  <xdr:twoCellAnchor>
    <xdr:from>
      <xdr:col>2</xdr:col>
      <xdr:colOff>228600</xdr:colOff>
      <xdr:row>7</xdr:row>
      <xdr:rowOff>30480</xdr:rowOff>
    </xdr:from>
    <xdr:to>
      <xdr:col>9</xdr:col>
      <xdr:colOff>533400</xdr:colOff>
      <xdr:row>22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DFE45A-8DD9-4582-9586-24CA6C401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632460</xdr:colOff>
      <xdr:row>16</xdr:row>
      <xdr:rowOff>83820</xdr:rowOff>
    </xdr:from>
    <xdr:to>
      <xdr:col>17</xdr:col>
      <xdr:colOff>327660</xdr:colOff>
      <xdr:row>31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6CE3A8-9C15-41CB-B71C-93F9BF8E1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236220</xdr:colOff>
      <xdr:row>22</xdr:row>
      <xdr:rowOff>60960</xdr:rowOff>
    </xdr:from>
    <xdr:to>
      <xdr:col>9</xdr:col>
      <xdr:colOff>541020</xdr:colOff>
      <xdr:row>37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97E4F8-0B52-4456-89DC-CCE9D906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205740</xdr:colOff>
      <xdr:row>0</xdr:row>
      <xdr:rowOff>144780</xdr:rowOff>
    </xdr:from>
    <xdr:to>
      <xdr:col>7</xdr:col>
      <xdr:colOff>106680</xdr:colOff>
      <xdr:row>2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91329E4-7FA3-9E77-6DD6-81B32FAB3832}"/>
            </a:ext>
          </a:extLst>
        </xdr:cNvPr>
        <xdr:cNvSpPr txBox="1"/>
      </xdr:nvSpPr>
      <xdr:spPr>
        <a:xfrm>
          <a:off x="205740" y="144780"/>
          <a:ext cx="4168140" cy="46482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accent1">
                  <a:lumMod val="50000"/>
                </a:schemeClr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TITANIC analysis</a:t>
          </a:r>
          <a:endParaRPr lang="en-US" sz="2400" b="1">
            <a:solidFill>
              <a:schemeClr val="accent1">
                <a:lumMod val="50000"/>
              </a:schemeClr>
            </a:solidFill>
            <a:effectLst/>
            <a:latin typeface="Algerian" panose="04020705040A02060702" pitchFamily="82" charset="0"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853440</xdr:colOff>
      <xdr:row>33</xdr:row>
      <xdr:rowOff>160020</xdr:rowOff>
    </xdr:from>
    <xdr:to>
      <xdr:col>14</xdr:col>
      <xdr:colOff>137160</xdr:colOff>
      <xdr:row>48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AC1AF7-0C3A-4CDE-8D8F-92393F855E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9840" y="63931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abdelaziz" refreshedDate="44807.436600578701" createdVersion="8" refreshedVersion="8" minRefreshableVersion="3" recordCount="891" xr:uid="{94A2A339-9056-4E70-9722-2B4748A9B40E}">
  <cacheSource type="worksheet">
    <worksheetSource name="titanic"/>
  </cacheSource>
  <cacheFields count="13">
    <cacheField name="Survived" numFmtId="0">
      <sharedItems count="2">
        <s v="Dead"/>
        <s v="Alive"/>
      </sharedItems>
    </cacheField>
    <cacheField name="Pclass" numFmtId="0">
      <sharedItems count="3">
        <s v="1st_class"/>
        <s v="2nd_class"/>
        <s v="3rd_class"/>
      </sharedItems>
    </cacheField>
    <cacheField name="Name" numFmtId="0">
      <sharedItems/>
    </cacheField>
    <cacheField name="Titles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Family_size" numFmtId="0">
      <sharedItems containsSemiMixedTypes="0" containsString="0" containsNumber="1" containsInteger="1" minValue="0" maxValue="10" count="9">
        <n v="2"/>
        <n v="0"/>
        <n v="1"/>
        <n v="4"/>
        <n v="5"/>
        <n v="7"/>
        <n v="10"/>
        <n v="6"/>
        <n v="3"/>
      </sharedItems>
    </cacheField>
    <cacheField name="Alone" numFmtId="0">
      <sharedItems count="2">
        <s v="No"/>
        <s v="Yes"/>
      </sharedItems>
    </cacheField>
    <cacheField name="Fare" numFmtId="0">
      <sharedItems containsSemiMixedTypes="0" containsString="0" containsNumber="1" minValue="0" maxValue="512.32920000000001"/>
    </cacheField>
    <cacheField name="Embarked" numFmtId="0">
      <sharedItems count="4">
        <s v="Southampton"/>
        <s v="Cherbourg"/>
        <s v="Queenstown"/>
        <s v=""/>
      </sharedItems>
    </cacheField>
    <cacheField name="New_Age" numFmtId="0">
      <sharedItems containsSemiMixedTypes="0" containsString="0" containsNumber="1" minValue="0" maxValue="80" count="89">
        <n v="70"/>
        <n v="56"/>
        <n v="60"/>
        <n v="40"/>
        <n v="44"/>
        <n v="54"/>
        <n v="23"/>
        <n v="32"/>
        <n v="50"/>
        <n v="0"/>
        <n v="49"/>
        <n v="38"/>
        <n v="48"/>
        <n v="52"/>
        <n v="45"/>
        <n v="2"/>
        <n v="7"/>
        <n v="11"/>
        <n v="4"/>
        <n v="0.83"/>
        <n v="12"/>
        <n v="1"/>
        <n v="9"/>
        <n v="3"/>
        <n v="0.92"/>
        <n v="8"/>
        <n v="6"/>
        <n v="0.67"/>
        <n v="0.42"/>
        <n v="10"/>
        <n v="26"/>
        <n v="58"/>
        <n v="14"/>
        <n v="15"/>
        <n v="18"/>
        <n v="19"/>
        <n v="21"/>
        <n v="5"/>
        <n v="17"/>
        <n v="16"/>
        <n v="30"/>
        <n v="28"/>
        <n v="14.5"/>
        <n v="20"/>
        <n v="32.5"/>
        <n v="22"/>
        <n v="24"/>
        <n v="35"/>
        <n v="31"/>
        <n v="27"/>
        <n v="25"/>
        <n v="63"/>
        <n v="36"/>
        <n v="41"/>
        <n v="42"/>
        <n v="33"/>
        <n v="13"/>
        <n v="0.75"/>
        <n v="37"/>
        <n v="34"/>
        <n v="29"/>
        <n v="30.5"/>
        <n v="39"/>
        <n v="66"/>
        <n v="65"/>
        <n v="28.5"/>
        <n v="46"/>
        <n v="59"/>
        <n v="71"/>
        <n v="47"/>
        <n v="70.5"/>
        <n v="36.5"/>
        <n v="55.5"/>
        <n v="40.5"/>
        <n v="51"/>
        <n v="61"/>
        <n v="45.5"/>
        <n v="20.5"/>
        <n v="62"/>
        <n v="23.5"/>
        <n v="43"/>
        <n v="64"/>
        <n v="55"/>
        <n v="80"/>
        <n v="24.5"/>
        <n v="34.5"/>
        <n v="74"/>
        <n v="53"/>
        <n v="5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mar abdelaziz" refreshedDate="44807.436600347224" backgroundQuery="1" createdVersion="8" refreshedVersion="8" minRefreshableVersion="3" recordCount="0" supportSubquery="1" supportAdvancedDrill="1" xr:uid="{35CCBB5C-4523-4C28-BBEE-4F32B4004009}">
  <cacheSource type="external" connectionId="2"/>
  <cacheFields count="3">
    <cacheField name="[titanic].[Titles].[Titles]" caption="Titles" numFmtId="0" hierarchy="3" level="1">
      <sharedItems count="13">
        <s v=" Col"/>
        <s v=" Dr"/>
        <s v=" Lady"/>
        <s v=" Major"/>
        <s v=" Master"/>
        <s v=" Miss"/>
        <s v=" Mlle"/>
        <s v=" Mme"/>
        <s v=" Mr"/>
        <s v=" Mrs"/>
        <s v=" Ms"/>
        <s v=" Sir"/>
        <s v=" the Countess"/>
      </sharedItems>
    </cacheField>
    <cacheField name="[Measures].[Count of Survived]" caption="Count of Survived" numFmtId="0" hierarchy="13" level="32767"/>
    <cacheField name="[titanic].[Survived].[Survived]" caption="Survived" numFmtId="0" level="1">
      <sharedItems containsNonDate="0" count="2">
        <s v="Alive"/>
        <s v="Dead"/>
      </sharedItems>
    </cacheField>
  </cacheFields>
  <cacheHierarchies count="19">
    <cacheHierarchy uniqueName="[titanic].[Survived]" caption="Survived" attribute="1" defaultMemberUniqueName="[titanic].[Survived].[All]" allUniqueName="[titanic].[Survived].[All]" dimensionUniqueName="[titanic]" displayFolder="" count="2" memberValueDatatype="130" unbalanced="0">
      <fieldsUsage count="2">
        <fieldUsage x="-1"/>
        <fieldUsage x="2"/>
      </fieldsUsage>
    </cacheHierarchy>
    <cacheHierarchy uniqueName="[titanic].[Pclass]" caption="Pclass" attribute="1" defaultMemberUniqueName="[titanic].[Pclass].[All]" allUniqueName="[titanic].[Pclass].[All]" dimensionUniqueName="[titanic]" displayFolder="" count="0" memberValueDatatype="130" unbalanced="0"/>
    <cacheHierarchy uniqueName="[titanic].[Name]" caption="Name" attribute="1" defaultMemberUniqueName="[titanic].[Name].[All]" allUniqueName="[titanic].[Name].[All]" dimensionUniqueName="[titanic]" displayFolder="" count="0" memberValueDatatype="130" unbalanced="0"/>
    <cacheHierarchy uniqueName="[titanic].[Titles]" caption="Titles" attribute="1" defaultMemberUniqueName="[titanic].[Titles].[All]" allUniqueName="[titanic].[Titles].[All]" dimensionUniqueName="[titanic]" displayFolder="" count="2" memberValueDatatype="130" unbalanced="0">
      <fieldsUsage count="2">
        <fieldUsage x="-1"/>
        <fieldUsage x="0"/>
      </fieldsUsage>
    </cacheHierarchy>
    <cacheHierarchy uniqueName="[titanic].[Sex]" caption="Sex" attribute="1" defaultMemberUniqueName="[titanic].[Sex].[All]" allUniqueName="[titanic].[Sex].[All]" dimensionUniqueName="[titanic]" displayFolder="" count="0" memberValueDatatype="130" unbalanced="0"/>
    <cacheHierarchy uniqueName="[titanic].[Age]" caption="Age" attribute="1" defaultMemberUniqueName="[titanic].[Age].[All]" allUniqueName="[titanic].[Age].[All]" dimensionUniqueName="[titanic]" displayFolder="" count="0" memberValueDatatype="5" unbalanced="0"/>
    <cacheHierarchy uniqueName="[titanic].[SibSp]" caption="SibSp" attribute="1" defaultMemberUniqueName="[titanic].[SibSp].[All]" allUniqueName="[titanic].[SibSp].[All]" dimensionUniqueName="[titanic]" displayFolder="" count="0" memberValueDatatype="20" unbalanced="0"/>
    <cacheHierarchy uniqueName="[titanic].[Parch]" caption="Parch" attribute="1" defaultMemberUniqueName="[titanic].[Parch].[All]" allUniqueName="[titanic].[Parch].[All]" dimensionUniqueName="[titanic]" displayFolder="" count="0" memberValueDatatype="20" unbalanced="0"/>
    <cacheHierarchy uniqueName="[titanic].[Family_size]" caption="Family_size" attribute="1" defaultMemberUniqueName="[titanic].[Family_size].[All]" allUniqueName="[titanic].[Family_size].[All]" dimensionUniqueName="[titanic]" displayFolder="" count="0" memberValueDatatype="20" unbalanced="0"/>
    <cacheHierarchy uniqueName="[titanic].[Alone]" caption="Alone" attribute="1" defaultMemberUniqueName="[titanic].[Alone].[All]" allUniqueName="[titanic].[Alone].[All]" dimensionUniqueName="[titanic]" displayFolder="" count="0" memberValueDatatype="130" unbalanced="0"/>
    <cacheHierarchy uniqueName="[titanic].[Fare]" caption="Fare" attribute="1" defaultMemberUniqueName="[titanic].[Fare].[All]" allUniqueName="[titanic].[Fare].[All]" dimensionUniqueName="[titanic]" displayFolder="" count="0" memberValueDatatype="5" unbalanced="0"/>
    <cacheHierarchy uniqueName="[titanic].[Embarked]" caption="Embarked" attribute="1" defaultMemberUniqueName="[titanic].[Embarked].[All]" allUniqueName="[titanic].[Embarked].[All]" dimensionUniqueName="[titanic]" displayFolder="" count="0" memberValueDatatype="130" unbalanced="0"/>
    <cacheHierarchy uniqueName="[titanic].[New_Age]" caption="New_Age" attribute="1" defaultMemberUniqueName="[titanic].[New_Age].[All]" allUniqueName="[titanic].[New_Age].[All]" dimensionUniqueName="[titanic]" displayFolder="" count="0" memberValueDatatype="5" unbalanced="0"/>
    <cacheHierarchy uniqueName="[Measures].[Count of Survived]" caption="Count of Survived" measure="1" displayFolder="" measureGroup="titanic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New_Age]" caption="Sum of New_Age" measure="1" displayFolder="" measureGroup="titanic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Average Age]" caption="Average Age" measure="1" displayFolder="" measureGroup="titanic" count="0"/>
    <cacheHierarchy uniqueName="[Measures].[age segmentation]" caption="age segmentation" measure="1" displayFolder="" measureGroup="titanic" count="0"/>
    <cacheHierarchy uniqueName="[Measures].[__XL_Count titanic]" caption="__XL_Count titanic" measure="1" displayFolder="" measureGroup="titanic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" uniqueName="[titanic]" caption="titanic"/>
  </dimensions>
  <measureGroups count="1">
    <measureGroup name="titanic" caption="titanic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mar abdelaziz" refreshedDate="44807.440500462966" backgroundQuery="1" createdVersion="8" refreshedVersion="8" minRefreshableVersion="3" recordCount="0" supportSubquery="1" supportAdvancedDrill="1" xr:uid="{B499E1B3-C2A6-4408-93FA-331745DD6101}">
  <cacheSource type="external" connectionId="2"/>
  <cacheFields count="0"/>
  <cacheHierarchies count="19">
    <cacheHierarchy uniqueName="[titanic].[Survived]" caption="Survived" attribute="1" defaultMemberUniqueName="[titanic].[Survived].[All]" allUniqueName="[titanic].[Survived].[All]" dimensionUniqueName="[titanic]" displayFolder="" count="0" memberValueDatatype="130" unbalanced="0"/>
    <cacheHierarchy uniqueName="[titanic].[Pclass]" caption="Pclass" attribute="1" defaultMemberUniqueName="[titanic].[Pclass].[All]" allUniqueName="[titanic].[Pclass].[All]" dimensionUniqueName="[titanic]" displayFolder="" count="0" memberValueDatatype="130" unbalanced="0"/>
    <cacheHierarchy uniqueName="[titanic].[Name]" caption="Name" attribute="1" defaultMemberUniqueName="[titanic].[Name].[All]" allUniqueName="[titanic].[Name].[All]" dimensionUniqueName="[titanic]" displayFolder="" count="0" memberValueDatatype="130" unbalanced="0"/>
    <cacheHierarchy uniqueName="[titanic].[Titles]" caption="Titles" attribute="1" defaultMemberUniqueName="[titanic].[Titles].[All]" allUniqueName="[titanic].[Titles].[All]" dimensionUniqueName="[titanic]" displayFolder="" count="0" memberValueDatatype="130" unbalanced="0"/>
    <cacheHierarchy uniqueName="[titanic].[Sex]" caption="Sex" attribute="1" defaultMemberUniqueName="[titanic].[Sex].[All]" allUniqueName="[titanic].[Sex].[All]" dimensionUniqueName="[titanic]" displayFolder="" count="0" memberValueDatatype="130" unbalanced="0"/>
    <cacheHierarchy uniqueName="[titanic].[Age]" caption="Age" attribute="1" defaultMemberUniqueName="[titanic].[Age].[All]" allUniqueName="[titanic].[Age].[All]" dimensionUniqueName="[titanic]" displayFolder="" count="0" memberValueDatatype="5" unbalanced="0"/>
    <cacheHierarchy uniqueName="[titanic].[SibSp]" caption="SibSp" attribute="1" defaultMemberUniqueName="[titanic].[SibSp].[All]" allUniqueName="[titanic].[SibSp].[All]" dimensionUniqueName="[titanic]" displayFolder="" count="0" memberValueDatatype="20" unbalanced="0"/>
    <cacheHierarchy uniqueName="[titanic].[Parch]" caption="Parch" attribute="1" defaultMemberUniqueName="[titanic].[Parch].[All]" allUniqueName="[titanic].[Parch].[All]" dimensionUniqueName="[titanic]" displayFolder="" count="0" memberValueDatatype="20" unbalanced="0"/>
    <cacheHierarchy uniqueName="[titanic].[Family_size]" caption="Family_size" attribute="1" defaultMemberUniqueName="[titanic].[Family_size].[All]" allUniqueName="[titanic].[Family_size].[All]" dimensionUniqueName="[titanic]" displayFolder="" count="0" memberValueDatatype="20" unbalanced="0"/>
    <cacheHierarchy uniqueName="[titanic].[Alone]" caption="Alone" attribute="1" defaultMemberUniqueName="[titanic].[Alone].[All]" allUniqueName="[titanic].[Alone].[All]" dimensionUniqueName="[titanic]" displayFolder="" count="0" memberValueDatatype="130" unbalanced="0"/>
    <cacheHierarchy uniqueName="[titanic].[Fare]" caption="Fare" attribute="1" defaultMemberUniqueName="[titanic].[Fare].[All]" allUniqueName="[titanic].[Fare].[All]" dimensionUniqueName="[titanic]" displayFolder="" count="0" memberValueDatatype="5" unbalanced="0"/>
    <cacheHierarchy uniqueName="[titanic].[Embarked]" caption="Embarked" attribute="1" defaultMemberUniqueName="[titanic].[Embarked].[All]" allUniqueName="[titanic].[Embarked].[All]" dimensionUniqueName="[titanic]" displayFolder="" count="0" memberValueDatatype="130" unbalanced="0"/>
    <cacheHierarchy uniqueName="[titanic].[New_Age]" caption="New_Age" attribute="1" defaultMemberUniqueName="[titanic].[New_Age].[All]" allUniqueName="[titanic].[New_Age].[All]" dimensionUniqueName="[titanic]" displayFolder="" count="2" memberValueDatatype="5" unbalanced="0"/>
    <cacheHierarchy uniqueName="[Measures].[Count of Survived]" caption="Count of Survived" measure="1" displayFolder="" measureGroup="titanic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New_Age]" caption="Sum of New_Age" measure="1" displayFolder="" measureGroup="titanic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Average Age]" caption="Average Age" measure="1" displayFolder="" measureGroup="titanic" count="0"/>
    <cacheHierarchy uniqueName="[Measures].[age segmentation]" caption="age segmentation" measure="1" displayFolder="" measureGroup="titanic" count="0"/>
    <cacheHierarchy uniqueName="[Measures].[__XL_Count titanic]" caption="__XL_Count titanic" measure="1" displayFolder="" measureGroup="titanic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" uniqueName="[titanic]" caption="titanic"/>
  </dimensions>
  <measureGroups count="1">
    <measureGroup name="titanic" caption="titanic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x v="0"/>
    <x v="0"/>
    <s v="Crosby, Capt. Edward Gifford"/>
    <s v=" Capt"/>
    <x v="0"/>
    <n v="70"/>
    <n v="1"/>
    <n v="1"/>
    <x v="0"/>
    <x v="0"/>
    <n v="71"/>
    <x v="0"/>
    <x v="0"/>
  </r>
  <r>
    <x v="1"/>
    <x v="0"/>
    <s v="Simonius-Blumer, Col. Oberst Alfons"/>
    <s v=" Col"/>
    <x v="0"/>
    <n v="56"/>
    <n v="0"/>
    <n v="0"/>
    <x v="1"/>
    <x v="1"/>
    <n v="35.5"/>
    <x v="1"/>
    <x v="1"/>
  </r>
  <r>
    <x v="0"/>
    <x v="0"/>
    <s v="Weir, Col. John"/>
    <s v=" Col"/>
    <x v="0"/>
    <n v="60"/>
    <n v="0"/>
    <n v="0"/>
    <x v="1"/>
    <x v="1"/>
    <n v="26.55"/>
    <x v="0"/>
    <x v="2"/>
  </r>
  <r>
    <x v="0"/>
    <x v="0"/>
    <s v="Uruchurtu, Don. Manuel E"/>
    <s v=" Don"/>
    <x v="0"/>
    <n v="40"/>
    <n v="0"/>
    <n v="0"/>
    <x v="1"/>
    <x v="1"/>
    <n v="27.720800000000001"/>
    <x v="1"/>
    <x v="3"/>
  </r>
  <r>
    <x v="0"/>
    <x v="0"/>
    <s v="Minahan, Dr. William Edward"/>
    <s v=" Dr"/>
    <x v="0"/>
    <n v="44"/>
    <n v="2"/>
    <n v="0"/>
    <x v="0"/>
    <x v="0"/>
    <n v="90"/>
    <x v="2"/>
    <x v="4"/>
  </r>
  <r>
    <x v="0"/>
    <x v="1"/>
    <s v="Moraweck, Dr. Ernest"/>
    <s v=" Dr"/>
    <x v="0"/>
    <n v="54"/>
    <n v="0"/>
    <n v="0"/>
    <x v="1"/>
    <x v="1"/>
    <n v="14"/>
    <x v="0"/>
    <x v="5"/>
  </r>
  <r>
    <x v="0"/>
    <x v="1"/>
    <s v="Pain, Dr. Alfred"/>
    <s v=" Dr"/>
    <x v="0"/>
    <n v="23"/>
    <n v="0"/>
    <n v="0"/>
    <x v="1"/>
    <x v="1"/>
    <n v="10.5"/>
    <x v="0"/>
    <x v="6"/>
  </r>
  <r>
    <x v="1"/>
    <x v="0"/>
    <s v="Stahelin-Maeglin, Dr. Max"/>
    <s v=" Dr"/>
    <x v="0"/>
    <n v="32"/>
    <n v="0"/>
    <n v="0"/>
    <x v="1"/>
    <x v="1"/>
    <n v="30.5"/>
    <x v="1"/>
    <x v="7"/>
  </r>
  <r>
    <x v="1"/>
    <x v="0"/>
    <s v="Frauenthal, Dr. Henry William"/>
    <s v=" Dr"/>
    <x v="0"/>
    <n v="50"/>
    <n v="2"/>
    <n v="0"/>
    <x v="0"/>
    <x v="0"/>
    <n v="133.65"/>
    <x v="0"/>
    <x v="8"/>
  </r>
  <r>
    <x v="0"/>
    <x v="0"/>
    <s v="Brewe, Dr. Arthur Jackson"/>
    <s v=" Dr"/>
    <x v="0"/>
    <m/>
    <n v="0"/>
    <n v="0"/>
    <x v="1"/>
    <x v="1"/>
    <n v="39.6"/>
    <x v="1"/>
    <x v="9"/>
  </r>
  <r>
    <x v="1"/>
    <x v="0"/>
    <s v="Leader, Dr. Alice (Farnham)"/>
    <s v=" Dr"/>
    <x v="1"/>
    <n v="49"/>
    <n v="0"/>
    <n v="0"/>
    <x v="1"/>
    <x v="1"/>
    <n v="25.929200000000002"/>
    <x v="0"/>
    <x v="10"/>
  </r>
  <r>
    <x v="0"/>
    <x v="0"/>
    <s v="Reuchlin, Jonkheer. John George"/>
    <s v=" Jonkheer"/>
    <x v="0"/>
    <n v="38"/>
    <n v="0"/>
    <n v="0"/>
    <x v="1"/>
    <x v="1"/>
    <n v="0"/>
    <x v="0"/>
    <x v="11"/>
  </r>
  <r>
    <x v="1"/>
    <x v="0"/>
    <s v="Duff Gordon, Lady. (Lucille Christiana Sutherland) (&quot;Mrs Morgan&quot;)"/>
    <s v=" Lady"/>
    <x v="1"/>
    <n v="48"/>
    <n v="1"/>
    <n v="0"/>
    <x v="2"/>
    <x v="0"/>
    <n v="39.6"/>
    <x v="1"/>
    <x v="12"/>
  </r>
  <r>
    <x v="1"/>
    <x v="0"/>
    <s v="Peuchen, Major. Arthur Godfrey"/>
    <s v=" Major"/>
    <x v="0"/>
    <n v="52"/>
    <n v="0"/>
    <n v="0"/>
    <x v="1"/>
    <x v="1"/>
    <n v="30.5"/>
    <x v="0"/>
    <x v="13"/>
  </r>
  <r>
    <x v="0"/>
    <x v="0"/>
    <s v="Butt, Major. Archibald Willingham"/>
    <s v=" Major"/>
    <x v="0"/>
    <n v="45"/>
    <n v="0"/>
    <n v="0"/>
    <x v="1"/>
    <x v="1"/>
    <n v="26.55"/>
    <x v="0"/>
    <x v="14"/>
  </r>
  <r>
    <x v="0"/>
    <x v="2"/>
    <s v="Palsson, Master. Gosta Leonard"/>
    <s v=" Master"/>
    <x v="0"/>
    <n v="2"/>
    <n v="3"/>
    <n v="1"/>
    <x v="3"/>
    <x v="0"/>
    <n v="21.074999999999999"/>
    <x v="0"/>
    <x v="15"/>
  </r>
  <r>
    <x v="0"/>
    <x v="2"/>
    <s v="Rice, Master. Eugene"/>
    <s v=" Master"/>
    <x v="0"/>
    <n v="2"/>
    <n v="4"/>
    <n v="1"/>
    <x v="4"/>
    <x v="0"/>
    <n v="29.125"/>
    <x v="2"/>
    <x v="15"/>
  </r>
  <r>
    <x v="0"/>
    <x v="2"/>
    <s v="Panula, Master. Juha Niilo"/>
    <s v=" Master"/>
    <x v="0"/>
    <n v="7"/>
    <n v="4"/>
    <n v="1"/>
    <x v="4"/>
    <x v="0"/>
    <n v="39.6875"/>
    <x v="0"/>
    <x v="16"/>
  </r>
  <r>
    <x v="0"/>
    <x v="2"/>
    <s v="Goodwin, Master. William Frederick"/>
    <s v=" Master"/>
    <x v="0"/>
    <n v="11"/>
    <n v="5"/>
    <n v="2"/>
    <x v="5"/>
    <x v="0"/>
    <n v="46.9"/>
    <x v="0"/>
    <x v="17"/>
  </r>
  <r>
    <x v="0"/>
    <x v="2"/>
    <s v="Skoog, Master. Harald"/>
    <s v=" Master"/>
    <x v="0"/>
    <n v="4"/>
    <n v="3"/>
    <n v="2"/>
    <x v="4"/>
    <x v="0"/>
    <n v="27.9"/>
    <x v="0"/>
    <x v="18"/>
  </r>
  <r>
    <x v="1"/>
    <x v="2"/>
    <s v="Moubarek, Master. Gerios"/>
    <s v=" Master"/>
    <x v="0"/>
    <m/>
    <n v="1"/>
    <n v="1"/>
    <x v="0"/>
    <x v="0"/>
    <n v="15.245799999999999"/>
    <x v="1"/>
    <x v="9"/>
  </r>
  <r>
    <x v="1"/>
    <x v="1"/>
    <s v="Caldwell, Master. Alden Gates"/>
    <s v=" Master"/>
    <x v="0"/>
    <n v="0.83"/>
    <n v="0"/>
    <n v="2"/>
    <x v="0"/>
    <x v="0"/>
    <n v="29"/>
    <x v="0"/>
    <x v="19"/>
  </r>
  <r>
    <x v="1"/>
    <x v="2"/>
    <s v="Nicola-Yarred, Master. Elias"/>
    <s v=" Master"/>
    <x v="0"/>
    <n v="12"/>
    <n v="1"/>
    <n v="0"/>
    <x v="2"/>
    <x v="0"/>
    <n v="11.2417"/>
    <x v="1"/>
    <x v="20"/>
  </r>
  <r>
    <x v="0"/>
    <x v="2"/>
    <s v="Sage, Master. Thomas Henry"/>
    <s v=" Master"/>
    <x v="0"/>
    <m/>
    <n v="8"/>
    <n v="2"/>
    <x v="6"/>
    <x v="0"/>
    <n v="69.55"/>
    <x v="0"/>
    <x v="9"/>
  </r>
  <r>
    <x v="0"/>
    <x v="2"/>
    <s v="Panula, Master. Eino Viljami"/>
    <s v=" Master"/>
    <x v="0"/>
    <n v="1"/>
    <n v="4"/>
    <n v="1"/>
    <x v="4"/>
    <x v="0"/>
    <n v="39.6875"/>
    <x v="0"/>
    <x v="21"/>
  </r>
  <r>
    <x v="1"/>
    <x v="2"/>
    <s v="Goldsmith, Master. Frank John William &quot;Frankie&quot;"/>
    <s v=" Master"/>
    <x v="0"/>
    <n v="9"/>
    <n v="0"/>
    <n v="2"/>
    <x v="0"/>
    <x v="0"/>
    <n v="20.524999999999999"/>
    <x v="0"/>
    <x v="22"/>
  </r>
  <r>
    <x v="0"/>
    <x v="2"/>
    <s v="Rice, Master. Arthur"/>
    <s v=" Master"/>
    <x v="0"/>
    <n v="4"/>
    <n v="4"/>
    <n v="1"/>
    <x v="4"/>
    <x v="0"/>
    <n v="29.125"/>
    <x v="2"/>
    <x v="18"/>
  </r>
  <r>
    <x v="0"/>
    <x v="2"/>
    <s v="Lefebre, Master. Henry Forbes"/>
    <s v=" Master"/>
    <x v="0"/>
    <m/>
    <n v="3"/>
    <n v="1"/>
    <x v="3"/>
    <x v="0"/>
    <n v="25.466699999999999"/>
    <x v="0"/>
    <x v="9"/>
  </r>
  <r>
    <x v="0"/>
    <x v="2"/>
    <s v="Asplund, Master. Clarence Gustaf Hugo"/>
    <s v=" Master"/>
    <x v="0"/>
    <n v="9"/>
    <n v="4"/>
    <n v="2"/>
    <x v="7"/>
    <x v="0"/>
    <n v="31.387499999999999"/>
    <x v="0"/>
    <x v="22"/>
  </r>
  <r>
    <x v="1"/>
    <x v="1"/>
    <s v="Becker, Master. Richard F"/>
    <s v=" Master"/>
    <x v="0"/>
    <n v="1"/>
    <n v="2"/>
    <n v="1"/>
    <x v="8"/>
    <x v="0"/>
    <n v="39"/>
    <x v="0"/>
    <x v="21"/>
  </r>
  <r>
    <x v="1"/>
    <x v="1"/>
    <s v="Navratil, Master. Michel M"/>
    <s v=" Master"/>
    <x v="0"/>
    <n v="3"/>
    <n v="1"/>
    <n v="1"/>
    <x v="0"/>
    <x v="0"/>
    <n v="26"/>
    <x v="0"/>
    <x v="23"/>
  </r>
  <r>
    <x v="1"/>
    <x v="2"/>
    <s v="Asplund, Master. Edvin Rojj Felix"/>
    <s v=" Master"/>
    <x v="0"/>
    <n v="3"/>
    <n v="4"/>
    <n v="2"/>
    <x v="7"/>
    <x v="0"/>
    <n v="31.387499999999999"/>
    <x v="0"/>
    <x v="23"/>
  </r>
  <r>
    <x v="0"/>
    <x v="2"/>
    <s v="Rice, Master. Eric"/>
    <s v=" Master"/>
    <x v="0"/>
    <n v="7"/>
    <n v="4"/>
    <n v="1"/>
    <x v="4"/>
    <x v="0"/>
    <n v="29.125"/>
    <x v="2"/>
    <x v="16"/>
  </r>
  <r>
    <x v="1"/>
    <x v="0"/>
    <s v="Allison, Master. Hudson Trevor"/>
    <s v=" Master"/>
    <x v="0"/>
    <n v="0.92"/>
    <n v="1"/>
    <n v="2"/>
    <x v="8"/>
    <x v="0"/>
    <n v="151.55000000000001"/>
    <x v="0"/>
    <x v="24"/>
  </r>
  <r>
    <x v="1"/>
    <x v="1"/>
    <s v="Navratil, Master. Edmond Roger"/>
    <s v=" Master"/>
    <x v="0"/>
    <n v="2"/>
    <n v="1"/>
    <n v="1"/>
    <x v="0"/>
    <x v="0"/>
    <n v="26"/>
    <x v="0"/>
    <x v="15"/>
  </r>
  <r>
    <x v="1"/>
    <x v="2"/>
    <s v="Coutts, Master. William Loch &quot;William&quot;"/>
    <s v=" Master"/>
    <x v="0"/>
    <n v="3"/>
    <n v="1"/>
    <n v="1"/>
    <x v="0"/>
    <x v="0"/>
    <n v="15.9"/>
    <x v="0"/>
    <x v="23"/>
  </r>
  <r>
    <x v="0"/>
    <x v="2"/>
    <s v="Goodwin, Master. Sidney Leonard"/>
    <s v=" Master"/>
    <x v="0"/>
    <n v="1"/>
    <n v="5"/>
    <n v="2"/>
    <x v="5"/>
    <x v="0"/>
    <n v="46.9"/>
    <x v="0"/>
    <x v="21"/>
  </r>
  <r>
    <x v="1"/>
    <x v="1"/>
    <s v="Richards, Master. William Rowe"/>
    <s v=" Master"/>
    <x v="0"/>
    <n v="3"/>
    <n v="1"/>
    <n v="1"/>
    <x v="0"/>
    <x v="0"/>
    <n v="18.75"/>
    <x v="0"/>
    <x v="23"/>
  </r>
  <r>
    <x v="1"/>
    <x v="0"/>
    <s v="Dodge, Master. Washington"/>
    <s v=" Master"/>
    <x v="0"/>
    <n v="4"/>
    <n v="0"/>
    <n v="2"/>
    <x v="0"/>
    <x v="0"/>
    <n v="81.8583"/>
    <x v="0"/>
    <x v="18"/>
  </r>
  <r>
    <x v="0"/>
    <x v="2"/>
    <s v="Goodwin, Master. Harold Victor"/>
    <s v=" Master"/>
    <x v="0"/>
    <n v="9"/>
    <n v="5"/>
    <n v="2"/>
    <x v="5"/>
    <x v="0"/>
    <n v="46.9"/>
    <x v="0"/>
    <x v="22"/>
  </r>
  <r>
    <x v="1"/>
    <x v="2"/>
    <s v="Coutts, Master. Eden Leslie &quot;Neville&quot;"/>
    <s v=" Master"/>
    <x v="0"/>
    <n v="9"/>
    <n v="1"/>
    <n v="1"/>
    <x v="0"/>
    <x v="0"/>
    <n v="15.9"/>
    <x v="0"/>
    <x v="22"/>
  </r>
  <r>
    <x v="1"/>
    <x v="1"/>
    <s v="Davies, Master. John Morgan Jr"/>
    <s v=" Master"/>
    <x v="0"/>
    <n v="8"/>
    <n v="1"/>
    <n v="1"/>
    <x v="0"/>
    <x v="0"/>
    <n v="36.75"/>
    <x v="0"/>
    <x v="25"/>
  </r>
  <r>
    <x v="1"/>
    <x v="2"/>
    <s v="Moubarek, Master. Halim Gonios (&quot;William George&quot;)"/>
    <s v=" Master"/>
    <x v="0"/>
    <m/>
    <n v="1"/>
    <n v="1"/>
    <x v="0"/>
    <x v="0"/>
    <n v="15.245799999999999"/>
    <x v="1"/>
    <x v="9"/>
  </r>
  <r>
    <x v="1"/>
    <x v="2"/>
    <s v="Moor, Master. Meier"/>
    <s v=" Master"/>
    <x v="0"/>
    <n v="6"/>
    <n v="0"/>
    <n v="1"/>
    <x v="2"/>
    <x v="0"/>
    <n v="12.475"/>
    <x v="0"/>
    <x v="26"/>
  </r>
  <r>
    <x v="1"/>
    <x v="1"/>
    <s v="Hamalainen, Master. Viljo"/>
    <s v=" Master"/>
    <x v="0"/>
    <n v="0.67"/>
    <n v="1"/>
    <n v="1"/>
    <x v="0"/>
    <x v="0"/>
    <n v="14.5"/>
    <x v="0"/>
    <x v="27"/>
  </r>
  <r>
    <x v="0"/>
    <x v="2"/>
    <s v="Rice, Master. George Hugh"/>
    <s v=" Master"/>
    <x v="0"/>
    <n v="8"/>
    <n v="4"/>
    <n v="1"/>
    <x v="4"/>
    <x v="0"/>
    <n v="29.125"/>
    <x v="2"/>
    <x v="25"/>
  </r>
  <r>
    <x v="1"/>
    <x v="2"/>
    <s v="Dean, Master. Bertram Vere"/>
    <s v=" Master"/>
    <x v="0"/>
    <n v="1"/>
    <n v="1"/>
    <n v="2"/>
    <x v="8"/>
    <x v="0"/>
    <n v="20.574999999999999"/>
    <x v="0"/>
    <x v="21"/>
  </r>
  <r>
    <x v="1"/>
    <x v="0"/>
    <s v="Carter, Master. William Thornton II"/>
    <s v=" Master"/>
    <x v="0"/>
    <n v="11"/>
    <n v="1"/>
    <n v="2"/>
    <x v="8"/>
    <x v="0"/>
    <n v="120"/>
    <x v="0"/>
    <x v="17"/>
  </r>
  <r>
    <x v="1"/>
    <x v="2"/>
    <s v="Thomas, Master. Assad Alexander"/>
    <s v=" Master"/>
    <x v="0"/>
    <n v="0.42"/>
    <n v="0"/>
    <n v="1"/>
    <x v="2"/>
    <x v="0"/>
    <n v="8.5167000000000002"/>
    <x v="1"/>
    <x v="28"/>
  </r>
  <r>
    <x v="0"/>
    <x v="2"/>
    <s v="Skoog, Master. Karl Thorsten"/>
    <s v=" Master"/>
    <x v="0"/>
    <n v="10"/>
    <n v="3"/>
    <n v="2"/>
    <x v="4"/>
    <x v="0"/>
    <n v="27.9"/>
    <x v="0"/>
    <x v="29"/>
  </r>
  <r>
    <x v="0"/>
    <x v="2"/>
    <s v="Panula, Master. Urho Abraham"/>
    <s v=" Master"/>
    <x v="0"/>
    <n v="2"/>
    <n v="4"/>
    <n v="1"/>
    <x v="4"/>
    <x v="0"/>
    <n v="39.6875"/>
    <x v="0"/>
    <x v="15"/>
  </r>
  <r>
    <x v="1"/>
    <x v="1"/>
    <s v="Mallet, Master. Andre"/>
    <s v=" Master"/>
    <x v="0"/>
    <n v="1"/>
    <n v="0"/>
    <n v="2"/>
    <x v="0"/>
    <x v="0"/>
    <n v="37.004199999999997"/>
    <x v="1"/>
    <x v="21"/>
  </r>
  <r>
    <x v="1"/>
    <x v="1"/>
    <s v="Richards, Master. George Sibley"/>
    <s v=" Master"/>
    <x v="0"/>
    <n v="0.83"/>
    <n v="1"/>
    <n v="1"/>
    <x v="0"/>
    <x v="0"/>
    <n v="18.75"/>
    <x v="0"/>
    <x v="19"/>
  </r>
  <r>
    <x v="0"/>
    <x v="2"/>
    <s v="Andersson, Master. Sigvard Harald Elias"/>
    <s v=" Master"/>
    <x v="0"/>
    <n v="4"/>
    <n v="4"/>
    <n v="2"/>
    <x v="7"/>
    <x v="0"/>
    <n v="31.274999999999999"/>
    <x v="0"/>
    <x v="18"/>
  </r>
  <r>
    <x v="1"/>
    <x v="2"/>
    <s v="Johnson, Master. Harold Theodor"/>
    <s v=" Master"/>
    <x v="0"/>
    <n v="4"/>
    <n v="1"/>
    <n v="1"/>
    <x v="0"/>
    <x v="0"/>
    <n v="11.1333"/>
    <x v="0"/>
    <x v="18"/>
  </r>
  <r>
    <x v="1"/>
    <x v="2"/>
    <s v="Heikkinen, Miss. Laina"/>
    <s v=" Miss"/>
    <x v="1"/>
    <n v="26"/>
    <n v="0"/>
    <n v="0"/>
    <x v="1"/>
    <x v="1"/>
    <n v="7.9249999999999998"/>
    <x v="0"/>
    <x v="30"/>
  </r>
  <r>
    <x v="1"/>
    <x v="2"/>
    <s v="Sandstrom, Miss. Marguerite Rut"/>
    <s v=" Miss"/>
    <x v="1"/>
    <n v="4"/>
    <n v="1"/>
    <n v="1"/>
    <x v="0"/>
    <x v="0"/>
    <n v="16.7"/>
    <x v="0"/>
    <x v="18"/>
  </r>
  <r>
    <x v="1"/>
    <x v="0"/>
    <s v="Bonnell, Miss. Elizabeth"/>
    <s v=" Miss"/>
    <x v="1"/>
    <n v="58"/>
    <n v="0"/>
    <n v="0"/>
    <x v="1"/>
    <x v="1"/>
    <n v="26.55"/>
    <x v="0"/>
    <x v="31"/>
  </r>
  <r>
    <x v="0"/>
    <x v="2"/>
    <s v="Vestrom, Miss. Hulda Amanda Adolfina"/>
    <s v=" Miss"/>
    <x v="1"/>
    <n v="14"/>
    <n v="0"/>
    <n v="0"/>
    <x v="1"/>
    <x v="1"/>
    <n v="7.8541999999999996"/>
    <x v="0"/>
    <x v="32"/>
  </r>
  <r>
    <x v="1"/>
    <x v="2"/>
    <s v="McGowan, Miss. Anna &quot;Annie&quot;"/>
    <s v=" Miss"/>
    <x v="1"/>
    <n v="15"/>
    <n v="0"/>
    <n v="0"/>
    <x v="1"/>
    <x v="1"/>
    <n v="8.0291999999999994"/>
    <x v="2"/>
    <x v="33"/>
  </r>
  <r>
    <x v="0"/>
    <x v="2"/>
    <s v="Palsson, Miss. Torborg Danira"/>
    <s v=" Miss"/>
    <x v="1"/>
    <n v="8"/>
    <n v="3"/>
    <n v="1"/>
    <x v="3"/>
    <x v="0"/>
    <n v="21.074999999999999"/>
    <x v="0"/>
    <x v="25"/>
  </r>
  <r>
    <x v="1"/>
    <x v="2"/>
    <s v="O'Dwyer, Miss. Ellen &quot;Nellie&quot;"/>
    <s v=" Miss"/>
    <x v="1"/>
    <m/>
    <n v="0"/>
    <n v="0"/>
    <x v="1"/>
    <x v="1"/>
    <n v="7.8792"/>
    <x v="2"/>
    <x v="9"/>
  </r>
  <r>
    <x v="1"/>
    <x v="2"/>
    <s v="Glynn, Miss. Mary Agatha"/>
    <s v=" Miss"/>
    <x v="1"/>
    <m/>
    <n v="0"/>
    <n v="0"/>
    <x v="1"/>
    <x v="1"/>
    <n v="7.75"/>
    <x v="2"/>
    <x v="9"/>
  </r>
  <r>
    <x v="0"/>
    <x v="2"/>
    <s v="Vander Planke, Miss. Augusta Maria"/>
    <s v=" Miss"/>
    <x v="1"/>
    <n v="18"/>
    <n v="2"/>
    <n v="0"/>
    <x v="0"/>
    <x v="0"/>
    <n v="18"/>
    <x v="0"/>
    <x v="34"/>
  </r>
  <r>
    <x v="1"/>
    <x v="2"/>
    <s v="Nicola-Yarred, Miss. Jamila"/>
    <s v=" Miss"/>
    <x v="1"/>
    <n v="14"/>
    <n v="1"/>
    <n v="0"/>
    <x v="2"/>
    <x v="0"/>
    <n v="11.2417"/>
    <x v="1"/>
    <x v="32"/>
  </r>
  <r>
    <x v="1"/>
    <x v="1"/>
    <s v="Laroche, Miss. Simonne Marie Anne Andree"/>
    <s v=" Miss"/>
    <x v="1"/>
    <n v="3"/>
    <n v="1"/>
    <n v="2"/>
    <x v="8"/>
    <x v="0"/>
    <n v="41.5792"/>
    <x v="1"/>
    <x v="23"/>
  </r>
  <r>
    <x v="1"/>
    <x v="2"/>
    <s v="Devaney, Miss. Margaret Delia"/>
    <s v=" Miss"/>
    <x v="1"/>
    <n v="19"/>
    <n v="0"/>
    <n v="0"/>
    <x v="1"/>
    <x v="1"/>
    <n v="7.8792"/>
    <x v="2"/>
    <x v="35"/>
  </r>
  <r>
    <x v="1"/>
    <x v="2"/>
    <s v="O'Driscoll, Miss. Bridget"/>
    <s v=" Miss"/>
    <x v="1"/>
    <m/>
    <n v="0"/>
    <n v="0"/>
    <x v="1"/>
    <x v="1"/>
    <n v="7.75"/>
    <x v="2"/>
    <x v="9"/>
  </r>
  <r>
    <x v="1"/>
    <x v="1"/>
    <s v="Rugg, Miss. Emily"/>
    <s v=" Miss"/>
    <x v="1"/>
    <n v="21"/>
    <n v="0"/>
    <n v="0"/>
    <x v="1"/>
    <x v="1"/>
    <n v="10.5"/>
    <x v="0"/>
    <x v="36"/>
  </r>
  <r>
    <x v="1"/>
    <x v="1"/>
    <s v="West, Miss. Constance Mirium"/>
    <s v=" Miss"/>
    <x v="1"/>
    <n v="5"/>
    <n v="1"/>
    <n v="2"/>
    <x v="8"/>
    <x v="0"/>
    <n v="27.75"/>
    <x v="0"/>
    <x v="37"/>
  </r>
  <r>
    <x v="1"/>
    <x v="0"/>
    <s v="Icard, Miss. Amelie"/>
    <s v=" Miss"/>
    <x v="1"/>
    <n v="38"/>
    <n v="0"/>
    <n v="0"/>
    <x v="1"/>
    <x v="1"/>
    <n v="80"/>
    <x v="3"/>
    <x v="11"/>
  </r>
  <r>
    <x v="1"/>
    <x v="2"/>
    <s v="Andersson, Miss. Erna Alexandra"/>
    <s v=" Miss"/>
    <x v="1"/>
    <n v="17"/>
    <n v="4"/>
    <n v="2"/>
    <x v="7"/>
    <x v="0"/>
    <n v="7.9249999999999998"/>
    <x v="0"/>
    <x v="38"/>
  </r>
  <r>
    <x v="0"/>
    <x v="2"/>
    <s v="Goodwin, Miss. Lillian Amy"/>
    <s v=" Miss"/>
    <x v="1"/>
    <n v="16"/>
    <n v="5"/>
    <n v="2"/>
    <x v="5"/>
    <x v="0"/>
    <n v="46.9"/>
    <x v="0"/>
    <x v="39"/>
  </r>
  <r>
    <x v="1"/>
    <x v="2"/>
    <s v="Dowdell, Miss. Elizabeth"/>
    <s v=" Miss"/>
    <x v="1"/>
    <n v="30"/>
    <n v="0"/>
    <n v="0"/>
    <x v="1"/>
    <x v="1"/>
    <n v="12.475"/>
    <x v="0"/>
    <x v="40"/>
  </r>
  <r>
    <x v="1"/>
    <x v="2"/>
    <s v="McDermott, Miss. Brigdet Delia"/>
    <s v=" Miss"/>
    <x v="1"/>
    <m/>
    <n v="0"/>
    <n v="0"/>
    <x v="1"/>
    <x v="1"/>
    <n v="7.7874999999999996"/>
    <x v="2"/>
    <x v="9"/>
  </r>
  <r>
    <x v="1"/>
    <x v="1"/>
    <s v="Ilett, Miss. Bertha"/>
    <s v=" Miss"/>
    <x v="1"/>
    <n v="17"/>
    <n v="0"/>
    <n v="0"/>
    <x v="1"/>
    <x v="1"/>
    <n v="10.5"/>
    <x v="0"/>
    <x v="38"/>
  </r>
  <r>
    <x v="1"/>
    <x v="0"/>
    <s v="Fortune, Miss. Mabel Helen"/>
    <s v=" Miss"/>
    <x v="1"/>
    <n v="23"/>
    <n v="3"/>
    <n v="2"/>
    <x v="4"/>
    <x v="0"/>
    <n v="263"/>
    <x v="0"/>
    <x v="6"/>
  </r>
  <r>
    <x v="0"/>
    <x v="2"/>
    <s v="Petranec, Miss. Matilda"/>
    <s v=" Miss"/>
    <x v="1"/>
    <n v="28"/>
    <n v="0"/>
    <n v="0"/>
    <x v="1"/>
    <x v="1"/>
    <n v="7.8958000000000004"/>
    <x v="0"/>
    <x v="41"/>
  </r>
  <r>
    <x v="1"/>
    <x v="2"/>
    <s v="Salkjelsvik, Miss. Anna Kristine"/>
    <s v=" Miss"/>
    <x v="1"/>
    <n v="21"/>
    <n v="0"/>
    <n v="0"/>
    <x v="1"/>
    <x v="1"/>
    <n v="7.65"/>
    <x v="0"/>
    <x v="36"/>
  </r>
  <r>
    <x v="1"/>
    <x v="2"/>
    <s v="Moran, Miss. Bertha"/>
    <s v=" Miss"/>
    <x v="1"/>
    <m/>
    <n v="1"/>
    <n v="0"/>
    <x v="2"/>
    <x v="0"/>
    <n v="24.15"/>
    <x v="2"/>
    <x v="9"/>
  </r>
  <r>
    <x v="0"/>
    <x v="2"/>
    <s v="Zabour, Miss. Hileni"/>
    <s v=" Miss"/>
    <x v="1"/>
    <n v="14.5"/>
    <n v="1"/>
    <n v="0"/>
    <x v="2"/>
    <x v="0"/>
    <n v="14.4542"/>
    <x v="1"/>
    <x v="42"/>
  </r>
  <r>
    <x v="0"/>
    <x v="2"/>
    <s v="Jussila, Miss. Katriina"/>
    <s v=" Miss"/>
    <x v="1"/>
    <n v="20"/>
    <n v="1"/>
    <n v="0"/>
    <x v="2"/>
    <x v="0"/>
    <n v="9.8249999999999993"/>
    <x v="0"/>
    <x v="43"/>
  </r>
  <r>
    <x v="0"/>
    <x v="2"/>
    <s v="Attalah, Miss. Malake"/>
    <s v=" Miss"/>
    <x v="1"/>
    <n v="17"/>
    <n v="0"/>
    <n v="0"/>
    <x v="1"/>
    <x v="1"/>
    <n v="14.458299999999999"/>
    <x v="1"/>
    <x v="38"/>
  </r>
  <r>
    <x v="0"/>
    <x v="2"/>
    <s v="Andersson, Miss. Ellis Anna Maria"/>
    <s v=" Miss"/>
    <x v="1"/>
    <n v="2"/>
    <n v="4"/>
    <n v="2"/>
    <x v="7"/>
    <x v="0"/>
    <n v="31.274999999999999"/>
    <x v="0"/>
    <x v="15"/>
  </r>
  <r>
    <x v="1"/>
    <x v="1"/>
    <s v="Webber, Miss. Susan"/>
    <s v=" Miss"/>
    <x v="1"/>
    <n v="32.5"/>
    <n v="0"/>
    <n v="0"/>
    <x v="1"/>
    <x v="1"/>
    <n v="13"/>
    <x v="0"/>
    <x v="44"/>
  </r>
  <r>
    <x v="1"/>
    <x v="2"/>
    <s v="Peter, Miss. Anna"/>
    <s v=" Miss"/>
    <x v="1"/>
    <m/>
    <n v="1"/>
    <n v="1"/>
    <x v="0"/>
    <x v="0"/>
    <n v="22.3583"/>
    <x v="1"/>
    <x v="9"/>
  </r>
  <r>
    <x v="1"/>
    <x v="0"/>
    <s v="Newsom, Miss. Helen Monypeny"/>
    <s v=" Miss"/>
    <x v="1"/>
    <n v="19"/>
    <n v="0"/>
    <n v="2"/>
    <x v="0"/>
    <x v="0"/>
    <n v="26.283300000000001"/>
    <x v="0"/>
    <x v="35"/>
  </r>
  <r>
    <x v="1"/>
    <x v="2"/>
    <s v="Nysten, Miss. Anna Sofia"/>
    <s v=" Miss"/>
    <x v="1"/>
    <n v="22"/>
    <n v="0"/>
    <n v="0"/>
    <x v="1"/>
    <x v="1"/>
    <n v="7.75"/>
    <x v="0"/>
    <x v="45"/>
  </r>
  <r>
    <x v="0"/>
    <x v="2"/>
    <s v="Ford, Miss. Robina Maggie &quot;Ruby&quot;"/>
    <s v=" Miss"/>
    <x v="1"/>
    <n v="9"/>
    <n v="2"/>
    <n v="2"/>
    <x v="3"/>
    <x v="0"/>
    <n v="34.375"/>
    <x v="0"/>
    <x v="22"/>
  </r>
  <r>
    <x v="1"/>
    <x v="2"/>
    <s v="Gilnagh, Miss. Katherine &quot;Katie&quot;"/>
    <s v=" Miss"/>
    <x v="1"/>
    <n v="16"/>
    <n v="0"/>
    <n v="0"/>
    <x v="1"/>
    <x v="1"/>
    <n v="7.7332999999999998"/>
    <x v="2"/>
    <x v="39"/>
  </r>
  <r>
    <x v="1"/>
    <x v="2"/>
    <s v="Johnson, Miss. Eleanor Ileen"/>
    <s v=" Miss"/>
    <x v="1"/>
    <n v="1"/>
    <n v="1"/>
    <n v="1"/>
    <x v="0"/>
    <x v="0"/>
    <n v="11.1333"/>
    <x v="0"/>
    <x v="21"/>
  </r>
  <r>
    <x v="0"/>
    <x v="0"/>
    <s v="Isham, Miss. Ann Elizabeth"/>
    <s v=" Miss"/>
    <x v="1"/>
    <n v="50"/>
    <n v="0"/>
    <n v="0"/>
    <x v="1"/>
    <x v="1"/>
    <n v="28.712499999999999"/>
    <x v="1"/>
    <x v="8"/>
  </r>
  <r>
    <x v="0"/>
    <x v="2"/>
    <s v="Sage, Miss. Constance Gladys"/>
    <s v=" Miss"/>
    <x v="1"/>
    <m/>
    <n v="8"/>
    <n v="2"/>
    <x v="6"/>
    <x v="0"/>
    <n v="69.55"/>
    <x v="0"/>
    <x v="9"/>
  </r>
  <r>
    <x v="1"/>
    <x v="2"/>
    <s v="Kink-Heilmann, Miss. Luise Gretchen"/>
    <s v=" Miss"/>
    <x v="1"/>
    <n v="4"/>
    <n v="0"/>
    <n v="2"/>
    <x v="0"/>
    <x v="0"/>
    <n v="22.024999999999999"/>
    <x v="0"/>
    <x v="18"/>
  </r>
  <r>
    <x v="1"/>
    <x v="2"/>
    <s v="Andersen-Jensen, Miss. Carla Christine Nielsine"/>
    <s v=" Miss"/>
    <x v="1"/>
    <n v="19"/>
    <n v="1"/>
    <n v="0"/>
    <x v="2"/>
    <x v="0"/>
    <n v="7.8541999999999996"/>
    <x v="0"/>
    <x v="35"/>
  </r>
  <r>
    <x v="1"/>
    <x v="0"/>
    <s v="Lurette, Miss. Elise"/>
    <s v=" Miss"/>
    <x v="1"/>
    <n v="58"/>
    <n v="0"/>
    <n v="0"/>
    <x v="1"/>
    <x v="1"/>
    <n v="146.52080000000001"/>
    <x v="1"/>
    <x v="31"/>
  </r>
  <r>
    <x v="1"/>
    <x v="2"/>
    <s v="Madigan, Miss. Margaret &quot;Maggie&quot;"/>
    <s v=" Miss"/>
    <x v="1"/>
    <m/>
    <n v="0"/>
    <n v="0"/>
    <x v="1"/>
    <x v="1"/>
    <n v="7.75"/>
    <x v="2"/>
    <x v="9"/>
  </r>
  <r>
    <x v="0"/>
    <x v="1"/>
    <s v="Yrois, Miss. Henriette (&quot;Mrs Harbeck&quot;)"/>
    <s v=" Miss"/>
    <x v="1"/>
    <n v="24"/>
    <n v="0"/>
    <n v="0"/>
    <x v="1"/>
    <x v="1"/>
    <n v="13"/>
    <x v="0"/>
    <x v="46"/>
  </r>
  <r>
    <x v="0"/>
    <x v="2"/>
    <s v="Strom, Miss. Telma Matilda"/>
    <s v=" Miss"/>
    <x v="1"/>
    <n v="2"/>
    <n v="0"/>
    <n v="1"/>
    <x v="2"/>
    <x v="0"/>
    <n v="10.4625"/>
    <x v="0"/>
    <x v="15"/>
  </r>
  <r>
    <x v="1"/>
    <x v="2"/>
    <s v="Carr, Miss. Helen &quot;Ellen&quot;"/>
    <s v=" Miss"/>
    <x v="1"/>
    <n v="16"/>
    <n v="0"/>
    <n v="0"/>
    <x v="1"/>
    <x v="1"/>
    <n v="7.75"/>
    <x v="2"/>
    <x v="39"/>
  </r>
  <r>
    <x v="1"/>
    <x v="1"/>
    <s v="Cameron, Miss. Clear Annie"/>
    <s v=" Miss"/>
    <x v="1"/>
    <n v="35"/>
    <n v="0"/>
    <n v="0"/>
    <x v="1"/>
    <x v="1"/>
    <n v="21"/>
    <x v="0"/>
    <x v="47"/>
  </r>
  <r>
    <x v="1"/>
    <x v="0"/>
    <s v="Newell, Miss. Madeleine"/>
    <s v=" Miss"/>
    <x v="1"/>
    <n v="31"/>
    <n v="1"/>
    <n v="0"/>
    <x v="2"/>
    <x v="0"/>
    <n v="113.27500000000001"/>
    <x v="1"/>
    <x v="48"/>
  </r>
  <r>
    <x v="1"/>
    <x v="2"/>
    <s v="Honkanen, Miss. Eliina"/>
    <s v=" Miss"/>
    <x v="1"/>
    <n v="27"/>
    <n v="0"/>
    <n v="0"/>
    <x v="1"/>
    <x v="1"/>
    <n v="7.9249999999999998"/>
    <x v="0"/>
    <x v="49"/>
  </r>
  <r>
    <x v="1"/>
    <x v="0"/>
    <s v="Bazzani, Miss. Albina"/>
    <s v=" Miss"/>
    <x v="1"/>
    <n v="32"/>
    <n v="0"/>
    <n v="0"/>
    <x v="1"/>
    <x v="1"/>
    <n v="76.291700000000006"/>
    <x v="1"/>
    <x v="7"/>
  </r>
  <r>
    <x v="0"/>
    <x v="2"/>
    <s v="Lefebre, Miss. Mathilde"/>
    <s v=" Miss"/>
    <x v="1"/>
    <m/>
    <n v="3"/>
    <n v="1"/>
    <x v="3"/>
    <x v="0"/>
    <n v="25.466699999999999"/>
    <x v="0"/>
    <x v="9"/>
  </r>
  <r>
    <x v="1"/>
    <x v="2"/>
    <s v="Asplund, Miss. Lillian Gertrud"/>
    <s v=" Miss"/>
    <x v="1"/>
    <n v="5"/>
    <n v="4"/>
    <n v="2"/>
    <x v="7"/>
    <x v="0"/>
    <n v="31.387499999999999"/>
    <x v="0"/>
    <x v="37"/>
  </r>
  <r>
    <x v="0"/>
    <x v="2"/>
    <s v="Harknett, Miss. Alice Phoebe"/>
    <s v=" Miss"/>
    <x v="1"/>
    <m/>
    <n v="0"/>
    <n v="0"/>
    <x v="1"/>
    <x v="1"/>
    <n v="7.55"/>
    <x v="0"/>
    <x v="9"/>
  </r>
  <r>
    <x v="1"/>
    <x v="1"/>
    <s v="Collyer, Miss. Marjorie &quot;Lottie&quot;"/>
    <s v=" Miss"/>
    <x v="1"/>
    <n v="8"/>
    <n v="0"/>
    <n v="2"/>
    <x v="0"/>
    <x v="0"/>
    <n v="26.25"/>
    <x v="0"/>
    <x v="25"/>
  </r>
  <r>
    <x v="0"/>
    <x v="2"/>
    <s v="Zabour, Miss. Thamine"/>
    <s v=" Miss"/>
    <x v="1"/>
    <m/>
    <n v="1"/>
    <n v="0"/>
    <x v="2"/>
    <x v="0"/>
    <n v="14.4542"/>
    <x v="1"/>
    <x v="9"/>
  </r>
  <r>
    <x v="1"/>
    <x v="2"/>
    <s v="Murphy, Miss. Katherine &quot;Kate&quot;"/>
    <s v=" Miss"/>
    <x v="1"/>
    <m/>
    <n v="1"/>
    <n v="0"/>
    <x v="2"/>
    <x v="0"/>
    <n v="15.5"/>
    <x v="2"/>
    <x v="9"/>
  </r>
  <r>
    <x v="0"/>
    <x v="2"/>
    <s v="Lindahl, Miss. Agda Thorilda Viktoria"/>
    <s v=" Miss"/>
    <x v="1"/>
    <n v="25"/>
    <n v="0"/>
    <n v="0"/>
    <x v="1"/>
    <x v="1"/>
    <n v="7.7750000000000004"/>
    <x v="0"/>
    <x v="50"/>
  </r>
  <r>
    <x v="1"/>
    <x v="0"/>
    <s v="Cherry, Miss. Gladys"/>
    <s v=" Miss"/>
    <x v="1"/>
    <n v="30"/>
    <n v="0"/>
    <n v="0"/>
    <x v="1"/>
    <x v="1"/>
    <n v="86.5"/>
    <x v="0"/>
    <x v="40"/>
  </r>
  <r>
    <x v="1"/>
    <x v="0"/>
    <s v="Ward, Miss. Anna"/>
    <s v=" Miss"/>
    <x v="1"/>
    <n v="35"/>
    <n v="0"/>
    <n v="0"/>
    <x v="1"/>
    <x v="1"/>
    <n v="512.32920000000001"/>
    <x v="1"/>
    <x v="47"/>
  </r>
  <r>
    <x v="0"/>
    <x v="2"/>
    <s v="Henry, Miss. Delia"/>
    <s v=" Miss"/>
    <x v="1"/>
    <m/>
    <n v="0"/>
    <n v="0"/>
    <x v="1"/>
    <x v="1"/>
    <n v="7.75"/>
    <x v="2"/>
    <x v="9"/>
  </r>
  <r>
    <x v="1"/>
    <x v="0"/>
    <s v="Bissette, Miss. Amelia"/>
    <s v=" Miss"/>
    <x v="1"/>
    <n v="35"/>
    <n v="0"/>
    <n v="0"/>
    <x v="1"/>
    <x v="1"/>
    <n v="135.63329999999999"/>
    <x v="0"/>
    <x v="47"/>
  </r>
  <r>
    <x v="1"/>
    <x v="2"/>
    <s v="Healy, Miss. Hanora &quot;Nora&quot;"/>
    <s v=" Miss"/>
    <x v="1"/>
    <m/>
    <n v="0"/>
    <n v="0"/>
    <x v="1"/>
    <x v="1"/>
    <n v="7.75"/>
    <x v="2"/>
    <x v="9"/>
  </r>
  <r>
    <x v="1"/>
    <x v="0"/>
    <s v="Andrews, Miss. Kornelia Theodosia"/>
    <s v=" Miss"/>
    <x v="1"/>
    <n v="63"/>
    <n v="1"/>
    <n v="0"/>
    <x v="2"/>
    <x v="0"/>
    <n v="77.958299999999994"/>
    <x v="0"/>
    <x v="51"/>
  </r>
  <r>
    <x v="0"/>
    <x v="2"/>
    <s v="Lindblom, Miss. Augusta Charlotta"/>
    <s v=" Miss"/>
    <x v="1"/>
    <n v="45"/>
    <n v="0"/>
    <n v="0"/>
    <x v="1"/>
    <x v="1"/>
    <n v="7.75"/>
    <x v="0"/>
    <x v="14"/>
  </r>
  <r>
    <x v="1"/>
    <x v="2"/>
    <s v="Connolly, Miss. Kate"/>
    <s v=" Miss"/>
    <x v="1"/>
    <n v="22"/>
    <n v="0"/>
    <n v="0"/>
    <x v="1"/>
    <x v="1"/>
    <n v="7.75"/>
    <x v="2"/>
    <x v="45"/>
  </r>
  <r>
    <x v="1"/>
    <x v="0"/>
    <s v="Barber, Miss. Ellen &quot;Nellie&quot;"/>
    <s v=" Miss"/>
    <x v="1"/>
    <n v="26"/>
    <n v="0"/>
    <n v="0"/>
    <x v="1"/>
    <x v="1"/>
    <n v="78.849999999999994"/>
    <x v="0"/>
    <x v="30"/>
  </r>
  <r>
    <x v="0"/>
    <x v="2"/>
    <s v="Haas, Miss. Aloisia"/>
    <s v=" Miss"/>
    <x v="1"/>
    <n v="24"/>
    <n v="0"/>
    <n v="0"/>
    <x v="1"/>
    <x v="1"/>
    <n v="8.85"/>
    <x v="0"/>
    <x v="46"/>
  </r>
  <r>
    <x v="0"/>
    <x v="0"/>
    <s v="Allison, Miss. Helen Loraine"/>
    <s v=" Miss"/>
    <x v="1"/>
    <n v="2"/>
    <n v="1"/>
    <n v="2"/>
    <x v="8"/>
    <x v="0"/>
    <n v="151.55000000000001"/>
    <x v="0"/>
    <x v="15"/>
  </r>
  <r>
    <x v="1"/>
    <x v="2"/>
    <s v="Kelly, Miss. Anna Katherine &quot;Annie Kate&quot;"/>
    <s v=" Miss"/>
    <x v="1"/>
    <m/>
    <n v="0"/>
    <n v="0"/>
    <x v="1"/>
    <x v="1"/>
    <n v="7.75"/>
    <x v="2"/>
    <x v="9"/>
  </r>
  <r>
    <x v="1"/>
    <x v="1"/>
    <s v="Keane, Miss. Nora A"/>
    <s v=" Miss"/>
    <x v="1"/>
    <m/>
    <n v="0"/>
    <n v="0"/>
    <x v="1"/>
    <x v="1"/>
    <n v="12.35"/>
    <x v="2"/>
    <x v="9"/>
  </r>
  <r>
    <x v="1"/>
    <x v="0"/>
    <s v="Fleming, Miss. Margaret"/>
    <s v=" Miss"/>
    <x v="1"/>
    <m/>
    <n v="0"/>
    <n v="0"/>
    <x v="1"/>
    <x v="1"/>
    <n v="110.88330000000001"/>
    <x v="1"/>
    <x v="9"/>
  </r>
  <r>
    <x v="1"/>
    <x v="0"/>
    <s v="Francatelli, Miss. Laura Mabel"/>
    <s v=" Miss"/>
    <x v="1"/>
    <n v="30"/>
    <n v="0"/>
    <n v="0"/>
    <x v="1"/>
    <x v="1"/>
    <n v="56.929200000000002"/>
    <x v="1"/>
    <x v="40"/>
  </r>
  <r>
    <x v="1"/>
    <x v="0"/>
    <s v="Hays, Miss. Margaret Bechstein"/>
    <s v=" Miss"/>
    <x v="1"/>
    <n v="24"/>
    <n v="0"/>
    <n v="0"/>
    <x v="1"/>
    <x v="1"/>
    <n v="83.158299999999997"/>
    <x v="1"/>
    <x v="46"/>
  </r>
  <r>
    <x v="1"/>
    <x v="0"/>
    <s v="Ryerson, Miss. Emily Borie"/>
    <s v=" Miss"/>
    <x v="1"/>
    <n v="18"/>
    <n v="2"/>
    <n v="2"/>
    <x v="3"/>
    <x v="0"/>
    <n v="262.375"/>
    <x v="1"/>
    <x v="34"/>
  </r>
  <r>
    <x v="1"/>
    <x v="2"/>
    <s v="Nilsson, Miss. Helmina Josefina"/>
    <s v=" Miss"/>
    <x v="1"/>
    <n v="26"/>
    <n v="0"/>
    <n v="0"/>
    <x v="1"/>
    <x v="1"/>
    <n v="7.8541999999999996"/>
    <x v="0"/>
    <x v="30"/>
  </r>
  <r>
    <x v="1"/>
    <x v="0"/>
    <s v="Wick, Miss. Mary Natalie"/>
    <s v=" Miss"/>
    <x v="1"/>
    <n v="31"/>
    <n v="0"/>
    <n v="2"/>
    <x v="0"/>
    <x v="0"/>
    <n v="164.86670000000001"/>
    <x v="0"/>
    <x v="48"/>
  </r>
  <r>
    <x v="1"/>
    <x v="1"/>
    <s v="Slayter, Miss. Hilda Mary"/>
    <s v=" Miss"/>
    <x v="1"/>
    <n v="30"/>
    <n v="0"/>
    <n v="0"/>
    <x v="1"/>
    <x v="1"/>
    <n v="12.35"/>
    <x v="2"/>
    <x v="40"/>
  </r>
  <r>
    <x v="1"/>
    <x v="0"/>
    <s v="Young, Miss. Marie Grice"/>
    <s v=" Miss"/>
    <x v="1"/>
    <n v="36"/>
    <n v="0"/>
    <n v="0"/>
    <x v="1"/>
    <x v="1"/>
    <n v="135.63329999999999"/>
    <x v="1"/>
    <x v="52"/>
  </r>
  <r>
    <x v="1"/>
    <x v="0"/>
    <s v="Hippach, Miss. Jean Gertrude"/>
    <s v=" Miss"/>
    <x v="1"/>
    <n v="16"/>
    <n v="0"/>
    <n v="1"/>
    <x v="2"/>
    <x v="0"/>
    <n v="57.979199999999999"/>
    <x v="1"/>
    <x v="39"/>
  </r>
  <r>
    <x v="1"/>
    <x v="2"/>
    <s v="McCoy, Miss. Agnes"/>
    <s v=" Miss"/>
    <x v="1"/>
    <m/>
    <n v="2"/>
    <n v="0"/>
    <x v="0"/>
    <x v="0"/>
    <n v="23.25"/>
    <x v="2"/>
    <x v="9"/>
  </r>
  <r>
    <x v="1"/>
    <x v="0"/>
    <s v="Burns, Miss. Elizabeth Margaret"/>
    <s v=" Miss"/>
    <x v="1"/>
    <n v="41"/>
    <n v="0"/>
    <n v="0"/>
    <x v="1"/>
    <x v="1"/>
    <n v="134.5"/>
    <x v="1"/>
    <x v="53"/>
  </r>
  <r>
    <x v="1"/>
    <x v="0"/>
    <s v="Fortune, Miss. Alice Elizabeth"/>
    <s v=" Miss"/>
    <x v="1"/>
    <n v="24"/>
    <n v="3"/>
    <n v="2"/>
    <x v="4"/>
    <x v="0"/>
    <n v="263"/>
    <x v="0"/>
    <x v="46"/>
  </r>
  <r>
    <x v="1"/>
    <x v="1"/>
    <s v="Brown, Miss. Amelia &quot;Mildred&quot;"/>
    <s v=" Miss"/>
    <x v="1"/>
    <n v="24"/>
    <n v="0"/>
    <n v="0"/>
    <x v="1"/>
    <x v="1"/>
    <n v="13"/>
    <x v="0"/>
    <x v="46"/>
  </r>
  <r>
    <x v="1"/>
    <x v="1"/>
    <s v="Smith, Miss. Marion Elsie"/>
    <s v=" Miss"/>
    <x v="1"/>
    <n v="40"/>
    <n v="0"/>
    <n v="0"/>
    <x v="1"/>
    <x v="1"/>
    <n v="13"/>
    <x v="0"/>
    <x v="3"/>
  </r>
  <r>
    <x v="1"/>
    <x v="0"/>
    <s v="Bowerman, Miss. Elsie Edith"/>
    <s v=" Miss"/>
    <x v="1"/>
    <n v="22"/>
    <n v="0"/>
    <n v="1"/>
    <x v="2"/>
    <x v="0"/>
    <n v="55"/>
    <x v="0"/>
    <x v="45"/>
  </r>
  <r>
    <x v="0"/>
    <x v="1"/>
    <s v="Funk, Miss. Annie Clemmer"/>
    <s v=" Miss"/>
    <x v="1"/>
    <n v="38"/>
    <n v="0"/>
    <n v="0"/>
    <x v="1"/>
    <x v="1"/>
    <n v="13"/>
    <x v="0"/>
    <x v="11"/>
  </r>
  <r>
    <x v="1"/>
    <x v="2"/>
    <s v="McGovern, Miss. Mary"/>
    <s v=" Miss"/>
    <x v="1"/>
    <m/>
    <n v="0"/>
    <n v="0"/>
    <x v="1"/>
    <x v="1"/>
    <n v="7.8792"/>
    <x v="2"/>
    <x v="9"/>
  </r>
  <r>
    <x v="1"/>
    <x v="2"/>
    <s v="Mockler, Miss. Helen Mary &quot;Ellie&quot;"/>
    <s v=" Miss"/>
    <x v="1"/>
    <m/>
    <n v="0"/>
    <n v="0"/>
    <x v="1"/>
    <x v="1"/>
    <n v="7.8792"/>
    <x v="2"/>
    <x v="9"/>
  </r>
  <r>
    <x v="1"/>
    <x v="2"/>
    <s v="Jermyn, Miss. Annie"/>
    <s v=" Miss"/>
    <x v="1"/>
    <m/>
    <n v="0"/>
    <n v="0"/>
    <x v="1"/>
    <x v="1"/>
    <n v="7.75"/>
    <x v="2"/>
    <x v="9"/>
  </r>
  <r>
    <x v="0"/>
    <x v="2"/>
    <s v="Palsson, Miss. Stina Viola"/>
    <s v=" Miss"/>
    <x v="1"/>
    <n v="3"/>
    <n v="3"/>
    <n v="1"/>
    <x v="3"/>
    <x v="0"/>
    <n v="21.074999999999999"/>
    <x v="0"/>
    <x v="23"/>
  </r>
  <r>
    <x v="1"/>
    <x v="2"/>
    <s v="Landergren, Miss. Aurora Adelia"/>
    <s v=" Miss"/>
    <x v="1"/>
    <n v="22"/>
    <n v="0"/>
    <n v="0"/>
    <x v="1"/>
    <x v="1"/>
    <n v="7.25"/>
    <x v="0"/>
    <x v="45"/>
  </r>
  <r>
    <x v="1"/>
    <x v="0"/>
    <s v="Bidois, Miss. Rosalie"/>
    <s v=" Miss"/>
    <x v="1"/>
    <n v="42"/>
    <n v="0"/>
    <n v="0"/>
    <x v="1"/>
    <x v="1"/>
    <n v="227.52500000000001"/>
    <x v="1"/>
    <x v="54"/>
  </r>
  <r>
    <x v="1"/>
    <x v="2"/>
    <s v="Nakid, Miss. Maria (&quot;Mary&quot;)"/>
    <s v=" Miss"/>
    <x v="1"/>
    <n v="1"/>
    <n v="0"/>
    <n v="2"/>
    <x v="0"/>
    <x v="0"/>
    <n v="15.7417"/>
    <x v="1"/>
    <x v="21"/>
  </r>
  <r>
    <x v="1"/>
    <x v="1"/>
    <s v="Buss, Miss. Kate"/>
    <s v=" Miss"/>
    <x v="1"/>
    <n v="36"/>
    <n v="0"/>
    <n v="0"/>
    <x v="1"/>
    <x v="1"/>
    <n v="13"/>
    <x v="0"/>
    <x v="52"/>
  </r>
  <r>
    <x v="1"/>
    <x v="1"/>
    <s v="Lehmann, Miss. Bertha"/>
    <s v=" Miss"/>
    <x v="1"/>
    <n v="17"/>
    <n v="0"/>
    <n v="0"/>
    <x v="1"/>
    <x v="1"/>
    <n v="12"/>
    <x v="1"/>
    <x v="38"/>
  </r>
  <r>
    <x v="1"/>
    <x v="0"/>
    <s v="Newell, Miss. Marjorie"/>
    <s v=" Miss"/>
    <x v="1"/>
    <n v="23"/>
    <n v="1"/>
    <n v="0"/>
    <x v="2"/>
    <x v="0"/>
    <n v="113.27500000000001"/>
    <x v="1"/>
    <x v="6"/>
  </r>
  <r>
    <x v="0"/>
    <x v="2"/>
    <s v="Olsson, Miss. Elina"/>
    <s v=" Miss"/>
    <x v="1"/>
    <n v="31"/>
    <n v="0"/>
    <n v="0"/>
    <x v="1"/>
    <x v="1"/>
    <n v="7.8541999999999996"/>
    <x v="0"/>
    <x v="48"/>
  </r>
  <r>
    <x v="0"/>
    <x v="2"/>
    <s v="Jussila, Miss. Mari Aina"/>
    <s v=" Miss"/>
    <x v="1"/>
    <n v="21"/>
    <n v="1"/>
    <n v="0"/>
    <x v="2"/>
    <x v="0"/>
    <n v="9.8249999999999993"/>
    <x v="0"/>
    <x v="36"/>
  </r>
  <r>
    <x v="0"/>
    <x v="2"/>
    <s v="Oreskovic, Miss. Marija"/>
    <s v=" Miss"/>
    <x v="1"/>
    <n v="20"/>
    <n v="0"/>
    <n v="0"/>
    <x v="1"/>
    <x v="1"/>
    <n v="8.6624999999999996"/>
    <x v="0"/>
    <x v="43"/>
  </r>
  <r>
    <x v="0"/>
    <x v="2"/>
    <s v="Lefebre, Miss. Ida"/>
    <s v=" Miss"/>
    <x v="1"/>
    <m/>
    <n v="3"/>
    <n v="1"/>
    <x v="3"/>
    <x v="0"/>
    <n v="25.466699999999999"/>
    <x v="0"/>
    <x v="9"/>
  </r>
  <r>
    <x v="1"/>
    <x v="0"/>
    <s v="Minahan, Miss. Daisy E"/>
    <s v=" Miss"/>
    <x v="1"/>
    <n v="33"/>
    <n v="1"/>
    <n v="0"/>
    <x v="2"/>
    <x v="0"/>
    <n v="90"/>
    <x v="2"/>
    <x v="55"/>
  </r>
  <r>
    <x v="1"/>
    <x v="1"/>
    <s v="Silven, Miss. Lyyli Karoliina"/>
    <s v=" Miss"/>
    <x v="1"/>
    <n v="18"/>
    <n v="0"/>
    <n v="2"/>
    <x v="0"/>
    <x v="0"/>
    <n v="13"/>
    <x v="0"/>
    <x v="34"/>
  </r>
  <r>
    <x v="0"/>
    <x v="2"/>
    <s v="Van Impe, Miss. Catharina"/>
    <s v=" Miss"/>
    <x v="1"/>
    <n v="10"/>
    <n v="0"/>
    <n v="2"/>
    <x v="0"/>
    <x v="0"/>
    <n v="24.15"/>
    <x v="0"/>
    <x v="29"/>
  </r>
  <r>
    <x v="1"/>
    <x v="1"/>
    <s v="Phillips, Miss. Kate Florence (&quot;Mrs Kate Louise Phillips Marshall&quot;)"/>
    <s v=" Miss"/>
    <x v="1"/>
    <n v="19"/>
    <n v="0"/>
    <n v="0"/>
    <x v="1"/>
    <x v="1"/>
    <n v="26"/>
    <x v="0"/>
    <x v="35"/>
  </r>
  <r>
    <x v="1"/>
    <x v="0"/>
    <s v="Carter, Miss. Lucile Polk"/>
    <s v=" Miss"/>
    <x v="1"/>
    <n v="14"/>
    <n v="1"/>
    <n v="2"/>
    <x v="8"/>
    <x v="0"/>
    <n v="120"/>
    <x v="0"/>
    <x v="32"/>
  </r>
  <r>
    <x v="0"/>
    <x v="2"/>
    <s v="Ford, Miss. Doolina Margaret &quot;Daisy&quot;"/>
    <s v=" Miss"/>
    <x v="1"/>
    <n v="21"/>
    <n v="2"/>
    <n v="2"/>
    <x v="3"/>
    <x v="0"/>
    <n v="34.375"/>
    <x v="0"/>
    <x v="36"/>
  </r>
  <r>
    <x v="1"/>
    <x v="1"/>
    <s v="Mellinger, Miss. Madeleine Violet"/>
    <s v=" Miss"/>
    <x v="1"/>
    <n v="13"/>
    <n v="0"/>
    <n v="1"/>
    <x v="2"/>
    <x v="0"/>
    <n v="19.5"/>
    <x v="0"/>
    <x v="56"/>
  </r>
  <r>
    <x v="1"/>
    <x v="2"/>
    <s v="Baclini, Miss. Marie Catherine"/>
    <s v=" Miss"/>
    <x v="1"/>
    <n v="5"/>
    <n v="2"/>
    <n v="1"/>
    <x v="8"/>
    <x v="0"/>
    <n v="19.258299999999998"/>
    <x v="1"/>
    <x v="37"/>
  </r>
  <r>
    <x v="1"/>
    <x v="1"/>
    <s v="Toomey, Miss. Ellen"/>
    <s v=" Miss"/>
    <x v="1"/>
    <n v="50"/>
    <n v="0"/>
    <n v="0"/>
    <x v="1"/>
    <x v="1"/>
    <n v="10.5"/>
    <x v="0"/>
    <x v="8"/>
  </r>
  <r>
    <x v="1"/>
    <x v="2"/>
    <s v="Baclini, Miss. Helene Barbara"/>
    <s v=" Miss"/>
    <x v="1"/>
    <n v="0.75"/>
    <n v="2"/>
    <n v="1"/>
    <x v="8"/>
    <x v="0"/>
    <n v="19.258299999999998"/>
    <x v="1"/>
    <x v="57"/>
  </r>
  <r>
    <x v="0"/>
    <x v="2"/>
    <s v="Strandberg, Miss. Ida Sofia"/>
    <s v=" Miss"/>
    <x v="1"/>
    <n v="22"/>
    <n v="0"/>
    <n v="0"/>
    <x v="1"/>
    <x v="1"/>
    <n v="9.8375000000000004"/>
    <x v="0"/>
    <x v="45"/>
  </r>
  <r>
    <x v="1"/>
    <x v="2"/>
    <s v="Hirvonen, Miss. Hildur E"/>
    <s v=" Miss"/>
    <x v="1"/>
    <n v="2"/>
    <n v="0"/>
    <n v="1"/>
    <x v="2"/>
    <x v="0"/>
    <n v="12.2875"/>
    <x v="0"/>
    <x v="15"/>
  </r>
  <r>
    <x v="0"/>
    <x v="2"/>
    <s v="Lefebre, Miss. Jeannie"/>
    <s v=" Miss"/>
    <x v="1"/>
    <m/>
    <n v="3"/>
    <n v="1"/>
    <x v="3"/>
    <x v="0"/>
    <n v="25.466699999999999"/>
    <x v="0"/>
    <x v="9"/>
  </r>
  <r>
    <x v="1"/>
    <x v="0"/>
    <s v="Eustis, Miss. Elizabeth Mussey"/>
    <s v=" Miss"/>
    <x v="1"/>
    <n v="54"/>
    <n v="1"/>
    <n v="0"/>
    <x v="2"/>
    <x v="0"/>
    <n v="78.2667"/>
    <x v="1"/>
    <x v="5"/>
  </r>
  <r>
    <x v="0"/>
    <x v="2"/>
    <s v="Canavan, Miss. Mary"/>
    <s v=" Miss"/>
    <x v="1"/>
    <n v="21"/>
    <n v="0"/>
    <n v="0"/>
    <x v="1"/>
    <x v="1"/>
    <n v="7.75"/>
    <x v="2"/>
    <x v="36"/>
  </r>
  <r>
    <x v="0"/>
    <x v="2"/>
    <s v="O'Sullivan, Miss. Bridget Mary"/>
    <s v=" Miss"/>
    <x v="1"/>
    <m/>
    <n v="0"/>
    <n v="0"/>
    <x v="1"/>
    <x v="1"/>
    <n v="7.6292"/>
    <x v="2"/>
    <x v="9"/>
  </r>
  <r>
    <x v="0"/>
    <x v="2"/>
    <s v="Laitinen, Miss. Kristina Sofia"/>
    <s v=" Miss"/>
    <x v="1"/>
    <n v="37"/>
    <n v="0"/>
    <n v="0"/>
    <x v="1"/>
    <x v="1"/>
    <n v="9.5875000000000004"/>
    <x v="0"/>
    <x v="58"/>
  </r>
  <r>
    <x v="1"/>
    <x v="0"/>
    <s v="Maioni, Miss. Roberta"/>
    <s v=" Miss"/>
    <x v="1"/>
    <n v="16"/>
    <n v="0"/>
    <n v="0"/>
    <x v="1"/>
    <x v="1"/>
    <n v="86.5"/>
    <x v="0"/>
    <x v="39"/>
  </r>
  <r>
    <x v="1"/>
    <x v="0"/>
    <s v="Perreault, Miss. Anne"/>
    <s v=" Miss"/>
    <x v="1"/>
    <n v="30"/>
    <n v="0"/>
    <n v="0"/>
    <x v="1"/>
    <x v="1"/>
    <n v="93.5"/>
    <x v="0"/>
    <x v="40"/>
  </r>
  <r>
    <x v="1"/>
    <x v="1"/>
    <s v="Ridsdale, Miss. Lucy"/>
    <s v=" Miss"/>
    <x v="1"/>
    <n v="50"/>
    <n v="0"/>
    <n v="0"/>
    <x v="1"/>
    <x v="1"/>
    <n v="10.5"/>
    <x v="0"/>
    <x v="8"/>
  </r>
  <r>
    <x v="1"/>
    <x v="1"/>
    <s v="Quick, Miss. Phyllis May"/>
    <s v=" Miss"/>
    <x v="1"/>
    <n v="2"/>
    <n v="1"/>
    <n v="1"/>
    <x v="0"/>
    <x v="0"/>
    <n v="26"/>
    <x v="0"/>
    <x v="15"/>
  </r>
  <r>
    <x v="0"/>
    <x v="2"/>
    <s v="Cacic, Miss. Marija"/>
    <s v=" Miss"/>
    <x v="1"/>
    <n v="30"/>
    <n v="0"/>
    <n v="0"/>
    <x v="1"/>
    <x v="1"/>
    <n v="8.6624999999999996"/>
    <x v="0"/>
    <x v="40"/>
  </r>
  <r>
    <x v="1"/>
    <x v="1"/>
    <s v="Hart, Miss. Eva Miriam"/>
    <s v=" Miss"/>
    <x v="1"/>
    <n v="7"/>
    <n v="0"/>
    <n v="2"/>
    <x v="0"/>
    <x v="0"/>
    <n v="26.25"/>
    <x v="0"/>
    <x v="16"/>
  </r>
  <r>
    <x v="1"/>
    <x v="0"/>
    <s v="LeRoy, Miss. Bertha"/>
    <s v=" Miss"/>
    <x v="1"/>
    <n v="30"/>
    <n v="0"/>
    <n v="0"/>
    <x v="1"/>
    <x v="1"/>
    <n v="106.425"/>
    <x v="1"/>
    <x v="40"/>
  </r>
  <r>
    <x v="1"/>
    <x v="0"/>
    <s v="Frolicher, Miss. Hedwig Margaritha"/>
    <s v=" Miss"/>
    <x v="1"/>
    <n v="22"/>
    <n v="0"/>
    <n v="2"/>
    <x v="0"/>
    <x v="0"/>
    <n v="49.5"/>
    <x v="1"/>
    <x v="45"/>
  </r>
  <r>
    <x v="1"/>
    <x v="0"/>
    <s v="Crosby, Miss. Harriet R"/>
    <s v=" Miss"/>
    <x v="1"/>
    <n v="36"/>
    <n v="0"/>
    <n v="2"/>
    <x v="0"/>
    <x v="0"/>
    <n v="71"/>
    <x v="0"/>
    <x v="52"/>
  </r>
  <r>
    <x v="0"/>
    <x v="2"/>
    <s v="Andersson, Miss. Ingeborg Constanzia"/>
    <s v=" Miss"/>
    <x v="1"/>
    <n v="9"/>
    <n v="4"/>
    <n v="2"/>
    <x v="7"/>
    <x v="0"/>
    <n v="31.274999999999999"/>
    <x v="0"/>
    <x v="22"/>
  </r>
  <r>
    <x v="0"/>
    <x v="2"/>
    <s v="Andersson, Miss. Sigrid Elisabeth"/>
    <s v=" Miss"/>
    <x v="1"/>
    <n v="11"/>
    <n v="4"/>
    <n v="2"/>
    <x v="7"/>
    <x v="0"/>
    <n v="31.274999999999999"/>
    <x v="0"/>
    <x v="17"/>
  </r>
  <r>
    <x v="1"/>
    <x v="2"/>
    <s v="Ohman, Miss. Velin"/>
    <s v=" Miss"/>
    <x v="1"/>
    <n v="22"/>
    <n v="0"/>
    <n v="0"/>
    <x v="1"/>
    <x v="1"/>
    <n v="7.7750000000000004"/>
    <x v="0"/>
    <x v="45"/>
  </r>
  <r>
    <x v="0"/>
    <x v="2"/>
    <s v="Meanwell, Miss. (Marion Ogden)"/>
    <s v=" Miss"/>
    <x v="1"/>
    <m/>
    <n v="0"/>
    <n v="0"/>
    <x v="1"/>
    <x v="1"/>
    <n v="8.0500000000000007"/>
    <x v="0"/>
    <x v="9"/>
  </r>
  <r>
    <x v="1"/>
    <x v="2"/>
    <s v="Kelly, Miss. Mary"/>
    <s v=" Miss"/>
    <x v="1"/>
    <m/>
    <n v="0"/>
    <n v="0"/>
    <x v="1"/>
    <x v="1"/>
    <n v="7.75"/>
    <x v="2"/>
    <x v="9"/>
  </r>
  <r>
    <x v="1"/>
    <x v="1"/>
    <s v="Garside, Miss. Ethel"/>
    <s v=" Miss"/>
    <x v="1"/>
    <n v="34"/>
    <n v="0"/>
    <n v="0"/>
    <x v="1"/>
    <x v="1"/>
    <n v="13"/>
    <x v="0"/>
    <x v="59"/>
  </r>
  <r>
    <x v="1"/>
    <x v="1"/>
    <s v="Christy, Miss. Julie Rachel"/>
    <s v=" Miss"/>
    <x v="1"/>
    <n v="25"/>
    <n v="1"/>
    <n v="1"/>
    <x v="0"/>
    <x v="0"/>
    <n v="30"/>
    <x v="0"/>
    <x v="50"/>
  </r>
  <r>
    <x v="1"/>
    <x v="0"/>
    <s v="Taussig, Miss. Ruth"/>
    <s v=" Miss"/>
    <x v="1"/>
    <n v="18"/>
    <n v="0"/>
    <n v="2"/>
    <x v="0"/>
    <x v="0"/>
    <n v="79.650000000000006"/>
    <x v="0"/>
    <x v="34"/>
  </r>
  <r>
    <x v="0"/>
    <x v="2"/>
    <s v="Bourke, Miss. Mary"/>
    <s v=" Miss"/>
    <x v="1"/>
    <m/>
    <n v="0"/>
    <n v="2"/>
    <x v="0"/>
    <x v="0"/>
    <n v="7.75"/>
    <x v="2"/>
    <x v="9"/>
  </r>
  <r>
    <x v="1"/>
    <x v="1"/>
    <s v="Leitch, Miss. Jessie Wills"/>
    <s v=" Miss"/>
    <x v="1"/>
    <m/>
    <n v="0"/>
    <n v="0"/>
    <x v="1"/>
    <x v="1"/>
    <n v="33"/>
    <x v="0"/>
    <x v="9"/>
  </r>
  <r>
    <x v="1"/>
    <x v="0"/>
    <s v="Shutes, Miss. Elizabeth W"/>
    <s v=" Miss"/>
    <x v="1"/>
    <n v="40"/>
    <n v="0"/>
    <n v="0"/>
    <x v="1"/>
    <x v="1"/>
    <n v="153.46250000000001"/>
    <x v="0"/>
    <x v="3"/>
  </r>
  <r>
    <x v="1"/>
    <x v="2"/>
    <s v="Murphy, Miss. Margaret Jane"/>
    <s v=" Miss"/>
    <x v="1"/>
    <m/>
    <n v="1"/>
    <n v="0"/>
    <x v="2"/>
    <x v="0"/>
    <n v="15.5"/>
    <x v="2"/>
    <x v="9"/>
  </r>
  <r>
    <x v="1"/>
    <x v="1"/>
    <s v="Herman, Miss. Alice"/>
    <s v=" Miss"/>
    <x v="1"/>
    <n v="24"/>
    <n v="1"/>
    <n v="2"/>
    <x v="8"/>
    <x v="0"/>
    <n v="65"/>
    <x v="0"/>
    <x v="46"/>
  </r>
  <r>
    <x v="1"/>
    <x v="1"/>
    <s v="Becker, Miss. Marion Louise"/>
    <s v=" Miss"/>
    <x v="1"/>
    <n v="4"/>
    <n v="2"/>
    <n v="1"/>
    <x v="8"/>
    <x v="0"/>
    <n v="39"/>
    <x v="0"/>
    <x v="18"/>
  </r>
  <r>
    <x v="1"/>
    <x v="0"/>
    <s v="Longley, Miss. Gretchen Fiske"/>
    <s v=" Miss"/>
    <x v="1"/>
    <n v="21"/>
    <n v="0"/>
    <n v="0"/>
    <x v="1"/>
    <x v="1"/>
    <n v="77.958299999999994"/>
    <x v="0"/>
    <x v="36"/>
  </r>
  <r>
    <x v="0"/>
    <x v="2"/>
    <s v="Skoog, Miss. Mabel"/>
    <s v=" Miss"/>
    <x v="1"/>
    <n v="9"/>
    <n v="3"/>
    <n v="2"/>
    <x v="4"/>
    <x v="0"/>
    <n v="27.9"/>
    <x v="0"/>
    <x v="22"/>
  </r>
  <r>
    <x v="1"/>
    <x v="1"/>
    <s v="Davis, Miss. Mary"/>
    <s v=" Miss"/>
    <x v="1"/>
    <n v="28"/>
    <n v="0"/>
    <n v="0"/>
    <x v="1"/>
    <x v="1"/>
    <n v="13"/>
    <x v="0"/>
    <x v="41"/>
  </r>
  <r>
    <x v="0"/>
    <x v="2"/>
    <s v="Skoog, Miss. Margit Elizabeth"/>
    <s v=" Miss"/>
    <x v="1"/>
    <n v="2"/>
    <n v="3"/>
    <n v="2"/>
    <x v="4"/>
    <x v="0"/>
    <n v="27.9"/>
    <x v="0"/>
    <x v="15"/>
  </r>
  <r>
    <x v="1"/>
    <x v="2"/>
    <s v="Baclini, Miss. Eugenie"/>
    <s v=" Miss"/>
    <x v="1"/>
    <n v="0.75"/>
    <n v="2"/>
    <n v="1"/>
    <x v="8"/>
    <x v="0"/>
    <n v="19.258299999999998"/>
    <x v="1"/>
    <x v="57"/>
  </r>
  <r>
    <x v="1"/>
    <x v="2"/>
    <s v="Stanley, Miss. Amy Zillah Elsie"/>
    <s v=" Miss"/>
    <x v="1"/>
    <n v="23"/>
    <n v="0"/>
    <n v="0"/>
    <x v="1"/>
    <x v="1"/>
    <n v="7.55"/>
    <x v="0"/>
    <x v="6"/>
  </r>
  <r>
    <x v="1"/>
    <x v="1"/>
    <s v="Doling, Miss. Elsie"/>
    <s v=" Miss"/>
    <x v="1"/>
    <n v="18"/>
    <n v="0"/>
    <n v="1"/>
    <x v="2"/>
    <x v="0"/>
    <n v="23"/>
    <x v="0"/>
    <x v="34"/>
  </r>
  <r>
    <x v="1"/>
    <x v="2"/>
    <s v="O'Leary, Miss. Hanora &quot;Norah&quot;"/>
    <s v=" Miss"/>
    <x v="1"/>
    <m/>
    <n v="0"/>
    <n v="0"/>
    <x v="1"/>
    <x v="1"/>
    <n v="7.8292000000000002"/>
    <x v="2"/>
    <x v="9"/>
  </r>
  <r>
    <x v="0"/>
    <x v="2"/>
    <s v="Hegarty, Miss. Hanora &quot;Nora&quot;"/>
    <s v=" Miss"/>
    <x v="1"/>
    <n v="18"/>
    <n v="0"/>
    <n v="0"/>
    <x v="1"/>
    <x v="1"/>
    <n v="6.75"/>
    <x v="2"/>
    <x v="34"/>
  </r>
  <r>
    <x v="1"/>
    <x v="2"/>
    <s v="Turja, Miss. Anna Sofia"/>
    <s v=" Miss"/>
    <x v="1"/>
    <n v="18"/>
    <n v="0"/>
    <n v="0"/>
    <x v="1"/>
    <x v="1"/>
    <n v="9.8416999999999994"/>
    <x v="0"/>
    <x v="34"/>
  </r>
  <r>
    <x v="0"/>
    <x v="2"/>
    <s v="Peters, Miss. Katie"/>
    <s v=" Miss"/>
    <x v="1"/>
    <m/>
    <n v="0"/>
    <n v="0"/>
    <x v="1"/>
    <x v="1"/>
    <n v="8.1374999999999993"/>
    <x v="2"/>
    <x v="9"/>
  </r>
  <r>
    <x v="1"/>
    <x v="0"/>
    <s v="Madill, Miss. Georgette Alexandra"/>
    <s v=" Miss"/>
    <x v="1"/>
    <n v="15"/>
    <n v="0"/>
    <n v="1"/>
    <x v="2"/>
    <x v="0"/>
    <n v="211.33750000000001"/>
    <x v="0"/>
    <x v="33"/>
  </r>
  <r>
    <x v="1"/>
    <x v="2"/>
    <s v="Karun, Miss. Manca"/>
    <s v=" Miss"/>
    <x v="1"/>
    <n v="4"/>
    <n v="0"/>
    <n v="1"/>
    <x v="2"/>
    <x v="0"/>
    <n v="13.416700000000001"/>
    <x v="1"/>
    <x v="18"/>
  </r>
  <r>
    <x v="1"/>
    <x v="2"/>
    <s v="Mullens, Miss. Katherine &quot;Katie&quot;"/>
    <s v=" Miss"/>
    <x v="1"/>
    <m/>
    <n v="0"/>
    <n v="0"/>
    <x v="1"/>
    <x v="1"/>
    <n v="7.7332999999999998"/>
    <x v="2"/>
    <x v="9"/>
  </r>
  <r>
    <x v="0"/>
    <x v="2"/>
    <s v="Barbara, Miss. Saiide"/>
    <s v=" Miss"/>
    <x v="1"/>
    <n v="18"/>
    <n v="0"/>
    <n v="1"/>
    <x v="2"/>
    <x v="0"/>
    <n v="14.4542"/>
    <x v="1"/>
    <x v="34"/>
  </r>
  <r>
    <x v="1"/>
    <x v="0"/>
    <s v="Cleaver, Miss. Alice"/>
    <s v=" Miss"/>
    <x v="1"/>
    <n v="22"/>
    <n v="0"/>
    <n v="0"/>
    <x v="1"/>
    <x v="1"/>
    <n v="151.55000000000001"/>
    <x v="0"/>
    <x v="45"/>
  </r>
  <r>
    <x v="1"/>
    <x v="0"/>
    <s v="Endres, Miss. Caroline Louise"/>
    <s v=" Miss"/>
    <x v="1"/>
    <n v="38"/>
    <n v="0"/>
    <n v="0"/>
    <x v="1"/>
    <x v="1"/>
    <n v="227.52500000000001"/>
    <x v="1"/>
    <x v="11"/>
  </r>
  <r>
    <x v="1"/>
    <x v="1"/>
    <s v="Troutt, Miss. Edwina Celia &quot;Winnie&quot;"/>
    <s v=" Miss"/>
    <x v="1"/>
    <n v="27"/>
    <n v="0"/>
    <n v="0"/>
    <x v="1"/>
    <x v="1"/>
    <n v="10.5"/>
    <x v="0"/>
    <x v="49"/>
  </r>
  <r>
    <x v="1"/>
    <x v="1"/>
    <s v="Harper, Miss. Annie Jessie &quot;Nina&quot;"/>
    <s v=" Miss"/>
    <x v="1"/>
    <n v="6"/>
    <n v="0"/>
    <n v="1"/>
    <x v="2"/>
    <x v="0"/>
    <n v="33"/>
    <x v="0"/>
    <x v="26"/>
  </r>
  <r>
    <x v="1"/>
    <x v="2"/>
    <s v="Mannion, Miss. Margareth"/>
    <s v=" Miss"/>
    <x v="1"/>
    <m/>
    <n v="0"/>
    <n v="0"/>
    <x v="1"/>
    <x v="1"/>
    <n v="7.7374999999999998"/>
    <x v="2"/>
    <x v="9"/>
  </r>
  <r>
    <x v="0"/>
    <x v="2"/>
    <s v="Ilmakangas, Miss. Pieta Sofia"/>
    <s v=" Miss"/>
    <x v="1"/>
    <n v="25"/>
    <n v="1"/>
    <n v="0"/>
    <x v="2"/>
    <x v="0"/>
    <n v="7.9249999999999998"/>
    <x v="0"/>
    <x v="50"/>
  </r>
  <r>
    <x v="1"/>
    <x v="0"/>
    <s v="Allen, Miss. Elisabeth Walton"/>
    <s v=" Miss"/>
    <x v="1"/>
    <n v="29"/>
    <n v="0"/>
    <n v="0"/>
    <x v="1"/>
    <x v="1"/>
    <n v="211.33750000000001"/>
    <x v="0"/>
    <x v="60"/>
  </r>
  <r>
    <x v="1"/>
    <x v="0"/>
    <s v="Ryerson, Miss. Susan Parker &quot;Suzette&quot;"/>
    <s v=" Miss"/>
    <x v="1"/>
    <n v="21"/>
    <n v="2"/>
    <n v="2"/>
    <x v="3"/>
    <x v="0"/>
    <n v="262.375"/>
    <x v="1"/>
    <x v="36"/>
  </r>
  <r>
    <x v="1"/>
    <x v="1"/>
    <s v="Sinkkonen, Miss. Anna"/>
    <s v=" Miss"/>
    <x v="1"/>
    <n v="30"/>
    <n v="0"/>
    <n v="0"/>
    <x v="1"/>
    <x v="1"/>
    <n v="13"/>
    <x v="0"/>
    <x v="40"/>
  </r>
  <r>
    <x v="1"/>
    <x v="1"/>
    <s v="Wells, Miss. Joan"/>
    <s v=" Miss"/>
    <x v="1"/>
    <n v="4"/>
    <n v="1"/>
    <n v="1"/>
    <x v="0"/>
    <x v="0"/>
    <n v="23"/>
    <x v="0"/>
    <x v="18"/>
  </r>
  <r>
    <x v="0"/>
    <x v="2"/>
    <s v="Mangan, Miss. Mary"/>
    <s v=" Miss"/>
    <x v="1"/>
    <n v="30.5"/>
    <n v="0"/>
    <n v="0"/>
    <x v="1"/>
    <x v="1"/>
    <n v="7.75"/>
    <x v="2"/>
    <x v="61"/>
  </r>
  <r>
    <x v="1"/>
    <x v="2"/>
    <s v="Emanuel, Miss. Virginia Ethel"/>
    <s v=" Miss"/>
    <x v="1"/>
    <n v="5"/>
    <n v="0"/>
    <n v="0"/>
    <x v="1"/>
    <x v="1"/>
    <n v="12.475"/>
    <x v="0"/>
    <x v="37"/>
  </r>
  <r>
    <x v="1"/>
    <x v="2"/>
    <s v="Ayoub, Miss. Banoura"/>
    <s v=" Miss"/>
    <x v="1"/>
    <n v="13"/>
    <n v="0"/>
    <n v="0"/>
    <x v="1"/>
    <x v="1"/>
    <n v="7.2291999999999996"/>
    <x v="1"/>
    <x v="56"/>
  </r>
  <r>
    <x v="1"/>
    <x v="2"/>
    <s v="Sjoblom, Miss. Anna Sofia"/>
    <s v=" Miss"/>
    <x v="1"/>
    <n v="18"/>
    <n v="0"/>
    <n v="0"/>
    <x v="1"/>
    <x v="1"/>
    <n v="7.4958"/>
    <x v="0"/>
    <x v="34"/>
  </r>
  <r>
    <x v="0"/>
    <x v="2"/>
    <s v="Sage, Miss. Stella Anna"/>
    <s v=" Miss"/>
    <x v="1"/>
    <m/>
    <n v="8"/>
    <n v="2"/>
    <x v="6"/>
    <x v="0"/>
    <n v="69.55"/>
    <x v="0"/>
    <x v="9"/>
  </r>
  <r>
    <x v="0"/>
    <x v="2"/>
    <s v="Pettersson, Miss. Ellen Natalia"/>
    <s v=" Miss"/>
    <x v="1"/>
    <n v="18"/>
    <n v="0"/>
    <n v="0"/>
    <x v="1"/>
    <x v="1"/>
    <n v="7.7750000000000004"/>
    <x v="0"/>
    <x v="34"/>
  </r>
  <r>
    <x v="0"/>
    <x v="2"/>
    <s v="Andersson, Miss. Ebba Iris Alfrida"/>
    <s v=" Miss"/>
    <x v="1"/>
    <n v="6"/>
    <n v="4"/>
    <n v="2"/>
    <x v="7"/>
    <x v="0"/>
    <n v="31.274999999999999"/>
    <x v="0"/>
    <x v="26"/>
  </r>
  <r>
    <x v="0"/>
    <x v="2"/>
    <s v="Heininen, Miss. Wendla Maria"/>
    <s v=" Miss"/>
    <x v="1"/>
    <n v="23"/>
    <n v="0"/>
    <n v="0"/>
    <x v="1"/>
    <x v="1"/>
    <n v="7.9249999999999998"/>
    <x v="0"/>
    <x v="6"/>
  </r>
  <r>
    <x v="1"/>
    <x v="0"/>
    <s v="Compton, Miss. Sara Rebecca"/>
    <s v=" Miss"/>
    <x v="1"/>
    <n v="39"/>
    <n v="1"/>
    <n v="1"/>
    <x v="0"/>
    <x v="0"/>
    <n v="83.158299999999997"/>
    <x v="1"/>
    <x v="62"/>
  </r>
  <r>
    <x v="1"/>
    <x v="0"/>
    <s v="Serepeca, Miss. Augusta"/>
    <s v=" Miss"/>
    <x v="1"/>
    <n v="30"/>
    <n v="0"/>
    <n v="0"/>
    <x v="1"/>
    <x v="1"/>
    <n v="31"/>
    <x v="1"/>
    <x v="40"/>
  </r>
  <r>
    <x v="0"/>
    <x v="2"/>
    <s v="Boulos, Miss. Nourelain"/>
    <s v=" Miss"/>
    <x v="1"/>
    <n v="9"/>
    <n v="1"/>
    <n v="1"/>
    <x v="0"/>
    <x v="0"/>
    <n v="15.245799999999999"/>
    <x v="1"/>
    <x v="22"/>
  </r>
  <r>
    <x v="1"/>
    <x v="0"/>
    <s v="Lines, Miss. Mary Conover"/>
    <s v=" Miss"/>
    <x v="1"/>
    <n v="16"/>
    <n v="0"/>
    <n v="1"/>
    <x v="2"/>
    <x v="0"/>
    <n v="39.4"/>
    <x v="0"/>
    <x v="39"/>
  </r>
  <r>
    <x v="0"/>
    <x v="2"/>
    <s v="Sage, Miss. Dorothy Edith &quot;Dolly&quot;"/>
    <s v=" Miss"/>
    <x v="1"/>
    <m/>
    <n v="8"/>
    <n v="2"/>
    <x v="6"/>
    <x v="0"/>
    <n v="69.55"/>
    <x v="0"/>
    <x v="9"/>
  </r>
  <r>
    <x v="1"/>
    <x v="1"/>
    <s v="Duran y More, Miss. Asuncion"/>
    <s v=" Miss"/>
    <x v="1"/>
    <n v="27"/>
    <n v="1"/>
    <n v="0"/>
    <x v="2"/>
    <x v="0"/>
    <n v="13.8583"/>
    <x v="1"/>
    <x v="49"/>
  </r>
  <r>
    <x v="1"/>
    <x v="2"/>
    <s v="Najib, Miss. Adele Kiamie &quot;Jane&quot;"/>
    <s v=" Miss"/>
    <x v="1"/>
    <n v="15"/>
    <n v="0"/>
    <n v="0"/>
    <x v="1"/>
    <x v="1"/>
    <n v="7.2249999999999996"/>
    <x v="1"/>
    <x v="33"/>
  </r>
  <r>
    <x v="0"/>
    <x v="2"/>
    <s v="Dahlberg, Miss. Gerda Ulrika"/>
    <s v=" Miss"/>
    <x v="1"/>
    <n v="22"/>
    <n v="0"/>
    <n v="0"/>
    <x v="1"/>
    <x v="1"/>
    <n v="10.5167"/>
    <x v="0"/>
    <x v="45"/>
  </r>
  <r>
    <x v="1"/>
    <x v="0"/>
    <s v="Graham, Miss. Margaret Edith"/>
    <s v=" Miss"/>
    <x v="1"/>
    <n v="19"/>
    <n v="0"/>
    <n v="0"/>
    <x v="1"/>
    <x v="1"/>
    <n v="30"/>
    <x v="0"/>
    <x v="35"/>
  </r>
  <r>
    <x v="0"/>
    <x v="2"/>
    <s v="Johnston, Miss. Catherine Helen &quot;Carrie&quot;"/>
    <s v=" Miss"/>
    <x v="1"/>
    <m/>
    <n v="1"/>
    <n v="2"/>
    <x v="8"/>
    <x v="0"/>
    <n v="23.45"/>
    <x v="0"/>
    <x v="9"/>
  </r>
  <r>
    <x v="1"/>
    <x v="0"/>
    <s v="Sagesser, Mlle. Emma"/>
    <s v=" Mlle"/>
    <x v="1"/>
    <n v="24"/>
    <n v="0"/>
    <n v="0"/>
    <x v="1"/>
    <x v="1"/>
    <n v="69.3"/>
    <x v="1"/>
    <x v="46"/>
  </r>
  <r>
    <x v="1"/>
    <x v="0"/>
    <s v="Mayne, Mlle. Berthe Antonine (&quot;Mrs de Villiers&quot;)"/>
    <s v=" Mlle"/>
    <x v="1"/>
    <n v="24"/>
    <n v="0"/>
    <n v="0"/>
    <x v="1"/>
    <x v="1"/>
    <n v="49.504199999999997"/>
    <x v="1"/>
    <x v="46"/>
  </r>
  <r>
    <x v="1"/>
    <x v="0"/>
    <s v="Aubart, Mme. Leontine Pauline"/>
    <s v=" Mme"/>
    <x v="1"/>
    <n v="24"/>
    <n v="0"/>
    <n v="0"/>
    <x v="1"/>
    <x v="1"/>
    <n v="69.3"/>
    <x v="1"/>
    <x v="46"/>
  </r>
  <r>
    <x v="0"/>
    <x v="2"/>
    <s v="Braund, Mr. Owen Harris"/>
    <s v=" Mr"/>
    <x v="0"/>
    <n v="22"/>
    <n v="1"/>
    <n v="0"/>
    <x v="2"/>
    <x v="0"/>
    <n v="7.25"/>
    <x v="0"/>
    <x v="45"/>
  </r>
  <r>
    <x v="0"/>
    <x v="2"/>
    <s v="Allen, Mr. William Henry"/>
    <s v=" Mr"/>
    <x v="0"/>
    <n v="35"/>
    <n v="0"/>
    <n v="0"/>
    <x v="1"/>
    <x v="1"/>
    <n v="8.0500000000000007"/>
    <x v="0"/>
    <x v="47"/>
  </r>
  <r>
    <x v="0"/>
    <x v="2"/>
    <s v="Moran, Mr. James"/>
    <s v=" Mr"/>
    <x v="0"/>
    <m/>
    <n v="0"/>
    <n v="0"/>
    <x v="1"/>
    <x v="1"/>
    <n v="8.4582999999999995"/>
    <x v="2"/>
    <x v="9"/>
  </r>
  <r>
    <x v="0"/>
    <x v="0"/>
    <s v="McCarthy, Mr. Timothy J"/>
    <s v=" Mr"/>
    <x v="0"/>
    <n v="54"/>
    <n v="0"/>
    <n v="0"/>
    <x v="1"/>
    <x v="1"/>
    <n v="51.862499999999997"/>
    <x v="0"/>
    <x v="5"/>
  </r>
  <r>
    <x v="0"/>
    <x v="2"/>
    <s v="Saundercock, Mr. William Henry"/>
    <s v=" Mr"/>
    <x v="0"/>
    <n v="20"/>
    <n v="0"/>
    <n v="0"/>
    <x v="1"/>
    <x v="1"/>
    <n v="8.0500000000000007"/>
    <x v="0"/>
    <x v="43"/>
  </r>
  <r>
    <x v="0"/>
    <x v="2"/>
    <s v="Andersson, Mr. Anders Johan"/>
    <s v=" Mr"/>
    <x v="0"/>
    <n v="39"/>
    <n v="1"/>
    <n v="5"/>
    <x v="7"/>
    <x v="0"/>
    <n v="31.274999999999999"/>
    <x v="0"/>
    <x v="62"/>
  </r>
  <r>
    <x v="1"/>
    <x v="1"/>
    <s v="Williams, Mr. Charles Eugene"/>
    <s v=" Mr"/>
    <x v="0"/>
    <m/>
    <n v="0"/>
    <n v="0"/>
    <x v="1"/>
    <x v="1"/>
    <n v="13"/>
    <x v="0"/>
    <x v="9"/>
  </r>
  <r>
    <x v="0"/>
    <x v="1"/>
    <s v="Fynney, Mr. Joseph J"/>
    <s v=" Mr"/>
    <x v="0"/>
    <n v="35"/>
    <n v="0"/>
    <n v="0"/>
    <x v="1"/>
    <x v="1"/>
    <n v="26"/>
    <x v="0"/>
    <x v="47"/>
  </r>
  <r>
    <x v="1"/>
    <x v="1"/>
    <s v="Beesley, Mr. Lawrence"/>
    <s v=" Mr"/>
    <x v="0"/>
    <n v="34"/>
    <n v="0"/>
    <n v="0"/>
    <x v="1"/>
    <x v="1"/>
    <n v="13"/>
    <x v="0"/>
    <x v="59"/>
  </r>
  <r>
    <x v="1"/>
    <x v="0"/>
    <s v="Sloper, Mr. William Thompson"/>
    <s v=" Mr"/>
    <x v="0"/>
    <n v="28"/>
    <n v="0"/>
    <n v="0"/>
    <x v="1"/>
    <x v="1"/>
    <n v="35.5"/>
    <x v="0"/>
    <x v="41"/>
  </r>
  <r>
    <x v="0"/>
    <x v="2"/>
    <s v="Emir, Mr. Farred Chehab"/>
    <s v=" Mr"/>
    <x v="0"/>
    <m/>
    <n v="0"/>
    <n v="0"/>
    <x v="1"/>
    <x v="1"/>
    <n v="7.2249999999999996"/>
    <x v="1"/>
    <x v="9"/>
  </r>
  <r>
    <x v="0"/>
    <x v="0"/>
    <s v="Fortune, Mr. Charles Alexander"/>
    <s v=" Mr"/>
    <x v="0"/>
    <n v="19"/>
    <n v="3"/>
    <n v="2"/>
    <x v="4"/>
    <x v="0"/>
    <n v="263"/>
    <x v="0"/>
    <x v="35"/>
  </r>
  <r>
    <x v="0"/>
    <x v="2"/>
    <s v="Todoroff, Mr. Lalio"/>
    <s v=" Mr"/>
    <x v="0"/>
    <m/>
    <n v="0"/>
    <n v="0"/>
    <x v="1"/>
    <x v="1"/>
    <n v="7.8958000000000004"/>
    <x v="0"/>
    <x v="9"/>
  </r>
  <r>
    <x v="0"/>
    <x v="1"/>
    <s v="Wheadon, Mr. Edward H"/>
    <s v=" Mr"/>
    <x v="0"/>
    <n v="66"/>
    <n v="0"/>
    <n v="0"/>
    <x v="1"/>
    <x v="1"/>
    <n v="10.5"/>
    <x v="0"/>
    <x v="63"/>
  </r>
  <r>
    <x v="0"/>
    <x v="0"/>
    <s v="Meyer, Mr. Edgar Joseph"/>
    <s v=" Mr"/>
    <x v="0"/>
    <n v="28"/>
    <n v="1"/>
    <n v="0"/>
    <x v="2"/>
    <x v="0"/>
    <n v="82.1708"/>
    <x v="1"/>
    <x v="41"/>
  </r>
  <r>
    <x v="0"/>
    <x v="0"/>
    <s v="Holverson, Mr. Alexander Oskar"/>
    <s v=" Mr"/>
    <x v="0"/>
    <n v="42"/>
    <n v="1"/>
    <n v="0"/>
    <x v="2"/>
    <x v="0"/>
    <n v="52"/>
    <x v="0"/>
    <x v="54"/>
  </r>
  <r>
    <x v="1"/>
    <x v="2"/>
    <s v="Mamee, Mr. Hanna"/>
    <s v=" Mr"/>
    <x v="0"/>
    <m/>
    <n v="0"/>
    <n v="0"/>
    <x v="1"/>
    <x v="1"/>
    <n v="7.2291999999999996"/>
    <x v="1"/>
    <x v="9"/>
  </r>
  <r>
    <x v="0"/>
    <x v="2"/>
    <s v="Cann, Mr. Ernest Charles"/>
    <s v=" Mr"/>
    <x v="0"/>
    <n v="21"/>
    <n v="0"/>
    <n v="0"/>
    <x v="1"/>
    <x v="1"/>
    <n v="8.0500000000000007"/>
    <x v="0"/>
    <x v="36"/>
  </r>
  <r>
    <x v="0"/>
    <x v="2"/>
    <s v="Kraeff, Mr. Theodor"/>
    <s v=" Mr"/>
    <x v="0"/>
    <m/>
    <n v="0"/>
    <n v="0"/>
    <x v="1"/>
    <x v="1"/>
    <n v="7.8958000000000004"/>
    <x v="1"/>
    <x v="9"/>
  </r>
  <r>
    <x v="0"/>
    <x v="2"/>
    <s v="Rogers, Mr. William John"/>
    <s v=" Mr"/>
    <x v="0"/>
    <m/>
    <n v="0"/>
    <n v="0"/>
    <x v="1"/>
    <x v="1"/>
    <n v="8.0500000000000007"/>
    <x v="0"/>
    <x v="9"/>
  </r>
  <r>
    <x v="0"/>
    <x v="2"/>
    <s v="Lennon, Mr. Denis"/>
    <s v=" Mr"/>
    <x v="0"/>
    <m/>
    <n v="1"/>
    <n v="0"/>
    <x v="2"/>
    <x v="0"/>
    <n v="15.5"/>
    <x v="2"/>
    <x v="9"/>
  </r>
  <r>
    <x v="0"/>
    <x v="2"/>
    <s v="Samaan, Mr. Youssef"/>
    <s v=" Mr"/>
    <x v="0"/>
    <m/>
    <n v="2"/>
    <n v="0"/>
    <x v="0"/>
    <x v="0"/>
    <n v="21.679200000000002"/>
    <x v="1"/>
    <x v="9"/>
  </r>
  <r>
    <x v="0"/>
    <x v="2"/>
    <s v="Nosworthy, Mr. Richard Cater"/>
    <s v=" Mr"/>
    <x v="0"/>
    <n v="21"/>
    <n v="0"/>
    <n v="0"/>
    <x v="1"/>
    <x v="1"/>
    <n v="7.8"/>
    <x v="0"/>
    <x v="36"/>
  </r>
  <r>
    <x v="0"/>
    <x v="0"/>
    <s v="Ostby, Mr. Engelhart Cornelius"/>
    <s v=" Mr"/>
    <x v="0"/>
    <n v="65"/>
    <n v="0"/>
    <n v="1"/>
    <x v="2"/>
    <x v="0"/>
    <n v="61.979199999999999"/>
    <x v="1"/>
    <x v="64"/>
  </r>
  <r>
    <x v="1"/>
    <x v="0"/>
    <s v="Woolner, Mr. Hugh"/>
    <s v=" Mr"/>
    <x v="0"/>
    <m/>
    <n v="0"/>
    <n v="0"/>
    <x v="1"/>
    <x v="1"/>
    <n v="35.5"/>
    <x v="0"/>
    <x v="9"/>
  </r>
  <r>
    <x v="0"/>
    <x v="2"/>
    <s v="Novel, Mr. Mansouer"/>
    <s v=" Mr"/>
    <x v="0"/>
    <n v="28.5"/>
    <n v="0"/>
    <n v="0"/>
    <x v="1"/>
    <x v="1"/>
    <n v="7.2291999999999996"/>
    <x v="1"/>
    <x v="65"/>
  </r>
  <r>
    <x v="0"/>
    <x v="2"/>
    <s v="Sirayanian, Mr. Orsen"/>
    <s v=" Mr"/>
    <x v="0"/>
    <n v="22"/>
    <n v="0"/>
    <n v="0"/>
    <x v="1"/>
    <x v="1"/>
    <n v="7.2291999999999996"/>
    <x v="1"/>
    <x v="45"/>
  </r>
  <r>
    <x v="0"/>
    <x v="0"/>
    <s v="Harris, Mr. Henry Birkhardt"/>
    <s v=" Mr"/>
    <x v="0"/>
    <n v="45"/>
    <n v="1"/>
    <n v="0"/>
    <x v="2"/>
    <x v="0"/>
    <n v="83.474999999999994"/>
    <x v="0"/>
    <x v="14"/>
  </r>
  <r>
    <x v="0"/>
    <x v="0"/>
    <s v="Stewart, Mr. Albert A"/>
    <s v=" Mr"/>
    <x v="0"/>
    <m/>
    <n v="0"/>
    <n v="0"/>
    <x v="1"/>
    <x v="1"/>
    <n v="27.720800000000001"/>
    <x v="1"/>
    <x v="9"/>
  </r>
  <r>
    <x v="0"/>
    <x v="2"/>
    <s v="Crease, Mr. Ernest James"/>
    <s v=" Mr"/>
    <x v="0"/>
    <n v="19"/>
    <n v="0"/>
    <n v="0"/>
    <x v="1"/>
    <x v="1"/>
    <n v="8.1583000000000006"/>
    <x v="0"/>
    <x v="35"/>
  </r>
  <r>
    <x v="0"/>
    <x v="2"/>
    <s v="Kink, Mr. Vincenz"/>
    <s v=" Mr"/>
    <x v="0"/>
    <n v="26"/>
    <n v="2"/>
    <n v="0"/>
    <x v="0"/>
    <x v="0"/>
    <n v="8.6624999999999996"/>
    <x v="0"/>
    <x v="30"/>
  </r>
  <r>
    <x v="0"/>
    <x v="1"/>
    <s v="Jenkin, Mr. Stephen Curnow"/>
    <s v=" Mr"/>
    <x v="0"/>
    <n v="32"/>
    <n v="0"/>
    <n v="0"/>
    <x v="1"/>
    <x v="1"/>
    <n v="10.5"/>
    <x v="0"/>
    <x v="7"/>
  </r>
  <r>
    <x v="0"/>
    <x v="1"/>
    <s v="Hood, Mr. Ambrose Jr"/>
    <s v=" Mr"/>
    <x v="0"/>
    <n v="21"/>
    <n v="0"/>
    <n v="0"/>
    <x v="1"/>
    <x v="1"/>
    <n v="73.5"/>
    <x v="0"/>
    <x v="36"/>
  </r>
  <r>
    <x v="0"/>
    <x v="2"/>
    <s v="Chronopoulos, Mr. Apostolos"/>
    <s v=" Mr"/>
    <x v="0"/>
    <n v="26"/>
    <n v="1"/>
    <n v="0"/>
    <x v="2"/>
    <x v="0"/>
    <n v="14.4542"/>
    <x v="1"/>
    <x v="30"/>
  </r>
  <r>
    <x v="1"/>
    <x v="2"/>
    <s v="Bing, Mr. Lee"/>
    <s v=" Mr"/>
    <x v="0"/>
    <n v="32"/>
    <n v="0"/>
    <n v="0"/>
    <x v="1"/>
    <x v="1"/>
    <n v="56.495800000000003"/>
    <x v="0"/>
    <x v="7"/>
  </r>
  <r>
    <x v="0"/>
    <x v="2"/>
    <s v="Moen, Mr. Sigurd Hansen"/>
    <s v=" Mr"/>
    <x v="0"/>
    <n v="25"/>
    <n v="0"/>
    <n v="0"/>
    <x v="1"/>
    <x v="1"/>
    <n v="7.65"/>
    <x v="0"/>
    <x v="50"/>
  </r>
  <r>
    <x v="0"/>
    <x v="2"/>
    <s v="Staneff, Mr. Ivan"/>
    <s v=" Mr"/>
    <x v="0"/>
    <m/>
    <n v="0"/>
    <n v="0"/>
    <x v="1"/>
    <x v="1"/>
    <n v="7.8958000000000004"/>
    <x v="0"/>
    <x v="9"/>
  </r>
  <r>
    <x v="0"/>
    <x v="2"/>
    <s v="Moutal, Mr. Rahamin Haim"/>
    <s v=" Mr"/>
    <x v="0"/>
    <m/>
    <n v="0"/>
    <n v="0"/>
    <x v="1"/>
    <x v="1"/>
    <n v="8.0500000000000007"/>
    <x v="0"/>
    <x v="9"/>
  </r>
  <r>
    <x v="0"/>
    <x v="2"/>
    <s v="Waelens, Mr. Achille"/>
    <s v=" Mr"/>
    <x v="0"/>
    <n v="22"/>
    <n v="0"/>
    <n v="0"/>
    <x v="1"/>
    <x v="1"/>
    <n v="9"/>
    <x v="0"/>
    <x v="45"/>
  </r>
  <r>
    <x v="1"/>
    <x v="2"/>
    <s v="Sheerlinck, Mr. Jan Baptist"/>
    <s v=" Mr"/>
    <x v="0"/>
    <n v="29"/>
    <n v="0"/>
    <n v="0"/>
    <x v="1"/>
    <x v="1"/>
    <n v="9.5"/>
    <x v="0"/>
    <x v="60"/>
  </r>
  <r>
    <x v="0"/>
    <x v="0"/>
    <s v="Carrau, Mr. Francisco M"/>
    <s v=" Mr"/>
    <x v="0"/>
    <n v="28"/>
    <n v="0"/>
    <n v="0"/>
    <x v="1"/>
    <x v="1"/>
    <n v="47.1"/>
    <x v="0"/>
    <x v="41"/>
  </r>
  <r>
    <x v="0"/>
    <x v="2"/>
    <s v="Ford, Mr. William Neal"/>
    <s v=" Mr"/>
    <x v="0"/>
    <n v="16"/>
    <n v="1"/>
    <n v="3"/>
    <x v="3"/>
    <x v="0"/>
    <n v="34.375"/>
    <x v="0"/>
    <x v="39"/>
  </r>
  <r>
    <x v="0"/>
    <x v="2"/>
    <s v="Slocovski, Mr. Selman Francis"/>
    <s v=" Mr"/>
    <x v="0"/>
    <m/>
    <n v="0"/>
    <n v="0"/>
    <x v="1"/>
    <x v="1"/>
    <n v="8.0500000000000007"/>
    <x v="0"/>
    <x v="9"/>
  </r>
  <r>
    <x v="0"/>
    <x v="2"/>
    <s v="Celotti, Mr. Francesco"/>
    <s v=" Mr"/>
    <x v="0"/>
    <n v="24"/>
    <n v="0"/>
    <n v="0"/>
    <x v="1"/>
    <x v="1"/>
    <n v="8.0500000000000007"/>
    <x v="0"/>
    <x v="46"/>
  </r>
  <r>
    <x v="0"/>
    <x v="2"/>
    <s v="Christmann, Mr. Emil"/>
    <s v=" Mr"/>
    <x v="0"/>
    <n v="29"/>
    <n v="0"/>
    <n v="0"/>
    <x v="1"/>
    <x v="1"/>
    <n v="8.0500000000000007"/>
    <x v="0"/>
    <x v="60"/>
  </r>
  <r>
    <x v="0"/>
    <x v="2"/>
    <s v="Andreasson, Mr. Paul Edvin"/>
    <s v=" Mr"/>
    <x v="0"/>
    <n v="20"/>
    <n v="0"/>
    <n v="0"/>
    <x v="1"/>
    <x v="1"/>
    <n v="7.8541999999999996"/>
    <x v="0"/>
    <x v="43"/>
  </r>
  <r>
    <x v="0"/>
    <x v="0"/>
    <s v="Chaffee, Mr. Herbert Fuller"/>
    <s v=" Mr"/>
    <x v="0"/>
    <n v="46"/>
    <n v="1"/>
    <n v="0"/>
    <x v="2"/>
    <x v="0"/>
    <n v="61.174999999999997"/>
    <x v="0"/>
    <x v="66"/>
  </r>
  <r>
    <x v="0"/>
    <x v="2"/>
    <s v="Dean, Mr. Bertram Frank"/>
    <s v=" Mr"/>
    <x v="0"/>
    <n v="26"/>
    <n v="1"/>
    <n v="2"/>
    <x v="8"/>
    <x v="0"/>
    <n v="20.574999999999999"/>
    <x v="0"/>
    <x v="30"/>
  </r>
  <r>
    <x v="0"/>
    <x v="2"/>
    <s v="Coxon, Mr. Daniel"/>
    <s v=" Mr"/>
    <x v="0"/>
    <n v="59"/>
    <n v="0"/>
    <n v="0"/>
    <x v="1"/>
    <x v="1"/>
    <n v="7.25"/>
    <x v="0"/>
    <x v="67"/>
  </r>
  <r>
    <x v="0"/>
    <x v="2"/>
    <s v="Shorney, Mr. Charles Joseph"/>
    <s v=" Mr"/>
    <x v="0"/>
    <m/>
    <n v="0"/>
    <n v="0"/>
    <x v="1"/>
    <x v="1"/>
    <n v="8.0500000000000007"/>
    <x v="0"/>
    <x v="9"/>
  </r>
  <r>
    <x v="0"/>
    <x v="0"/>
    <s v="Goldschmidt, Mr. George B"/>
    <s v=" Mr"/>
    <x v="0"/>
    <n v="71"/>
    <n v="0"/>
    <n v="0"/>
    <x v="1"/>
    <x v="1"/>
    <n v="34.654200000000003"/>
    <x v="1"/>
    <x v="68"/>
  </r>
  <r>
    <x v="1"/>
    <x v="0"/>
    <s v="Greenfield, Mr. William Bertram"/>
    <s v=" Mr"/>
    <x v="0"/>
    <n v="23"/>
    <n v="0"/>
    <n v="1"/>
    <x v="2"/>
    <x v="0"/>
    <n v="63.3583"/>
    <x v="1"/>
    <x v="6"/>
  </r>
  <r>
    <x v="0"/>
    <x v="1"/>
    <s v="Kantor, Mr. Sinai"/>
    <s v=" Mr"/>
    <x v="0"/>
    <n v="34"/>
    <n v="1"/>
    <n v="0"/>
    <x v="2"/>
    <x v="0"/>
    <n v="26"/>
    <x v="0"/>
    <x v="59"/>
  </r>
  <r>
    <x v="0"/>
    <x v="2"/>
    <s v="Petroff, Mr. Pastcho (&quot;Pentcho&quot;)"/>
    <s v=" Mr"/>
    <x v="0"/>
    <m/>
    <n v="0"/>
    <n v="0"/>
    <x v="1"/>
    <x v="1"/>
    <n v="7.8958000000000004"/>
    <x v="0"/>
    <x v="9"/>
  </r>
  <r>
    <x v="0"/>
    <x v="0"/>
    <s v="White, Mr. Richard Frasar"/>
    <s v=" Mr"/>
    <x v="0"/>
    <n v="21"/>
    <n v="0"/>
    <n v="1"/>
    <x v="2"/>
    <x v="0"/>
    <n v="77.287499999999994"/>
    <x v="0"/>
    <x v="36"/>
  </r>
  <r>
    <x v="0"/>
    <x v="2"/>
    <s v="Johansson, Mr. Gustaf Joel"/>
    <s v=" Mr"/>
    <x v="0"/>
    <n v="33"/>
    <n v="0"/>
    <n v="0"/>
    <x v="1"/>
    <x v="1"/>
    <n v="8.6541999999999994"/>
    <x v="0"/>
    <x v="55"/>
  </r>
  <r>
    <x v="0"/>
    <x v="2"/>
    <s v="Gustafsson, Mr. Anders Vilhelm"/>
    <s v=" Mr"/>
    <x v="0"/>
    <n v="37"/>
    <n v="2"/>
    <n v="0"/>
    <x v="0"/>
    <x v="0"/>
    <n v="7.9249999999999998"/>
    <x v="0"/>
    <x v="58"/>
  </r>
  <r>
    <x v="0"/>
    <x v="2"/>
    <s v="Mionoff, Mr. Stoytcho"/>
    <s v=" Mr"/>
    <x v="0"/>
    <n v="28"/>
    <n v="0"/>
    <n v="0"/>
    <x v="1"/>
    <x v="1"/>
    <n v="7.8958000000000004"/>
    <x v="0"/>
    <x v="41"/>
  </r>
  <r>
    <x v="1"/>
    <x v="2"/>
    <s v="Moss, Mr. Albert Johan"/>
    <s v=" Mr"/>
    <x v="0"/>
    <m/>
    <n v="0"/>
    <n v="0"/>
    <x v="1"/>
    <x v="1"/>
    <n v="7.7750000000000004"/>
    <x v="0"/>
    <x v="9"/>
  </r>
  <r>
    <x v="0"/>
    <x v="2"/>
    <s v="Rekic, Mr. Tido"/>
    <s v=" Mr"/>
    <x v="0"/>
    <n v="38"/>
    <n v="0"/>
    <n v="0"/>
    <x v="1"/>
    <x v="1"/>
    <n v="7.8958000000000004"/>
    <x v="0"/>
    <x v="11"/>
  </r>
  <r>
    <x v="0"/>
    <x v="0"/>
    <s v="Porter, Mr. Walter Chamberlain"/>
    <s v=" Mr"/>
    <x v="0"/>
    <n v="47"/>
    <n v="0"/>
    <n v="0"/>
    <x v="1"/>
    <x v="1"/>
    <n v="52"/>
    <x v="0"/>
    <x v="69"/>
  </r>
  <r>
    <x v="0"/>
    <x v="2"/>
    <s v="Barton, Mr. David John"/>
    <s v=" Mr"/>
    <x v="0"/>
    <n v="22"/>
    <n v="0"/>
    <n v="0"/>
    <x v="1"/>
    <x v="1"/>
    <n v="8.0500000000000007"/>
    <x v="0"/>
    <x v="45"/>
  </r>
  <r>
    <x v="0"/>
    <x v="2"/>
    <s v="Pekoniemi, Mr. Edvard"/>
    <s v=" Mr"/>
    <x v="0"/>
    <n v="21"/>
    <n v="0"/>
    <n v="0"/>
    <x v="1"/>
    <x v="1"/>
    <n v="7.9249999999999998"/>
    <x v="0"/>
    <x v="36"/>
  </r>
  <r>
    <x v="0"/>
    <x v="2"/>
    <s v="Connors, Mr. Patrick"/>
    <s v=" Mr"/>
    <x v="0"/>
    <n v="70.5"/>
    <n v="0"/>
    <n v="0"/>
    <x v="1"/>
    <x v="1"/>
    <n v="7.75"/>
    <x v="2"/>
    <x v="70"/>
  </r>
  <r>
    <x v="0"/>
    <x v="1"/>
    <s v="Turpin, Mr. William John Robert"/>
    <s v=" Mr"/>
    <x v="0"/>
    <n v="29"/>
    <n v="1"/>
    <n v="0"/>
    <x v="2"/>
    <x v="0"/>
    <n v="21"/>
    <x v="0"/>
    <x v="60"/>
  </r>
  <r>
    <x v="0"/>
    <x v="0"/>
    <s v="Baxter, Mr. Quigg Edmond"/>
    <s v=" Mr"/>
    <x v="0"/>
    <n v="24"/>
    <n v="0"/>
    <n v="1"/>
    <x v="2"/>
    <x v="0"/>
    <n v="247.52080000000001"/>
    <x v="1"/>
    <x v="46"/>
  </r>
  <r>
    <x v="0"/>
    <x v="1"/>
    <s v="Hickman, Mr. Stanley George"/>
    <s v=" Mr"/>
    <x v="0"/>
    <n v="21"/>
    <n v="2"/>
    <n v="0"/>
    <x v="0"/>
    <x v="0"/>
    <n v="73.5"/>
    <x v="0"/>
    <x v="36"/>
  </r>
  <r>
    <x v="0"/>
    <x v="2"/>
    <s v="Moore, Mr. Leonard Charles"/>
    <s v=" Mr"/>
    <x v="0"/>
    <m/>
    <n v="0"/>
    <n v="0"/>
    <x v="1"/>
    <x v="1"/>
    <n v="8.0500000000000007"/>
    <x v="0"/>
    <x v="9"/>
  </r>
  <r>
    <x v="0"/>
    <x v="1"/>
    <s v="Nasser, Mr. Nicholas"/>
    <s v=" Mr"/>
    <x v="0"/>
    <n v="32.5"/>
    <n v="1"/>
    <n v="0"/>
    <x v="2"/>
    <x v="0"/>
    <n v="30.070799999999998"/>
    <x v="1"/>
    <x v="44"/>
  </r>
  <r>
    <x v="0"/>
    <x v="0"/>
    <s v="White, Mr. Percival Wayland"/>
    <s v=" Mr"/>
    <x v="0"/>
    <n v="54"/>
    <n v="0"/>
    <n v="1"/>
    <x v="2"/>
    <x v="0"/>
    <n v="77.287499999999994"/>
    <x v="0"/>
    <x v="5"/>
  </r>
  <r>
    <x v="0"/>
    <x v="2"/>
    <s v="McMahon, Mr. Martin"/>
    <s v=" Mr"/>
    <x v="0"/>
    <m/>
    <n v="0"/>
    <n v="0"/>
    <x v="1"/>
    <x v="1"/>
    <n v="7.75"/>
    <x v="2"/>
    <x v="9"/>
  </r>
  <r>
    <x v="1"/>
    <x v="2"/>
    <s v="Madsen, Mr. Fridtjof Arne"/>
    <s v=" Mr"/>
    <x v="0"/>
    <n v="24"/>
    <n v="0"/>
    <n v="0"/>
    <x v="1"/>
    <x v="1"/>
    <n v="7.1417000000000002"/>
    <x v="0"/>
    <x v="46"/>
  </r>
  <r>
    <x v="0"/>
    <x v="2"/>
    <s v="Ekstrom, Mr. Johan"/>
    <s v=" Mr"/>
    <x v="0"/>
    <n v="45"/>
    <n v="0"/>
    <n v="0"/>
    <x v="1"/>
    <x v="1"/>
    <n v="6.9749999999999996"/>
    <x v="0"/>
    <x v="14"/>
  </r>
  <r>
    <x v="0"/>
    <x v="2"/>
    <s v="Drazenoic, Mr. Jozef"/>
    <s v=" Mr"/>
    <x v="0"/>
    <n v="33"/>
    <n v="0"/>
    <n v="0"/>
    <x v="1"/>
    <x v="1"/>
    <n v="7.8958000000000004"/>
    <x v="1"/>
    <x v="55"/>
  </r>
  <r>
    <x v="0"/>
    <x v="2"/>
    <s v="Coelho, Mr. Domingos Fernandeo"/>
    <s v=" Mr"/>
    <x v="0"/>
    <n v="20"/>
    <n v="0"/>
    <n v="0"/>
    <x v="1"/>
    <x v="1"/>
    <n v="7.05"/>
    <x v="0"/>
    <x v="43"/>
  </r>
  <r>
    <x v="0"/>
    <x v="1"/>
    <s v="Sobey, Mr. Samuel James Hayden"/>
    <s v=" Mr"/>
    <x v="0"/>
    <n v="25"/>
    <n v="0"/>
    <n v="0"/>
    <x v="1"/>
    <x v="1"/>
    <n v="13"/>
    <x v="0"/>
    <x v="50"/>
  </r>
  <r>
    <x v="0"/>
    <x v="1"/>
    <s v="Richard, Mr. Emile"/>
    <s v=" Mr"/>
    <x v="0"/>
    <n v="23"/>
    <n v="0"/>
    <n v="0"/>
    <x v="1"/>
    <x v="1"/>
    <n v="15.0458"/>
    <x v="1"/>
    <x v="6"/>
  </r>
  <r>
    <x v="0"/>
    <x v="0"/>
    <s v="Futrelle, Mr. Jacques Heath"/>
    <s v=" Mr"/>
    <x v="0"/>
    <n v="37"/>
    <n v="1"/>
    <n v="0"/>
    <x v="2"/>
    <x v="0"/>
    <n v="53.1"/>
    <x v="0"/>
    <x v="58"/>
  </r>
  <r>
    <x v="0"/>
    <x v="2"/>
    <s v="Osen, Mr. Olaf Elon"/>
    <s v=" Mr"/>
    <x v="0"/>
    <n v="16"/>
    <n v="0"/>
    <n v="0"/>
    <x v="1"/>
    <x v="1"/>
    <n v="9.2166999999999994"/>
    <x v="0"/>
    <x v="39"/>
  </r>
  <r>
    <x v="0"/>
    <x v="0"/>
    <s v="Giglio, Mr. Victor"/>
    <s v=" Mr"/>
    <x v="0"/>
    <n v="24"/>
    <n v="0"/>
    <n v="0"/>
    <x v="1"/>
    <x v="1"/>
    <n v="79.2"/>
    <x v="1"/>
    <x v="46"/>
  </r>
  <r>
    <x v="0"/>
    <x v="2"/>
    <s v="Burke, Mr. Jeremiah"/>
    <s v=" Mr"/>
    <x v="0"/>
    <n v="19"/>
    <n v="0"/>
    <n v="0"/>
    <x v="1"/>
    <x v="1"/>
    <n v="6.75"/>
    <x v="2"/>
    <x v="35"/>
  </r>
  <r>
    <x v="0"/>
    <x v="1"/>
    <s v="Andrew, Mr. Edgardo Samuel"/>
    <s v=" Mr"/>
    <x v="0"/>
    <n v="18"/>
    <n v="0"/>
    <n v="0"/>
    <x v="1"/>
    <x v="1"/>
    <n v="11.5"/>
    <x v="0"/>
    <x v="34"/>
  </r>
  <r>
    <x v="0"/>
    <x v="1"/>
    <s v="Nicholls, Mr. Joseph Charles"/>
    <s v=" Mr"/>
    <x v="0"/>
    <n v="19"/>
    <n v="1"/>
    <n v="1"/>
    <x v="0"/>
    <x v="0"/>
    <n v="36.75"/>
    <x v="0"/>
    <x v="35"/>
  </r>
  <r>
    <x v="1"/>
    <x v="2"/>
    <s v="Andersson, Mr. August Edvard (&quot;Wennerstrom&quot;)"/>
    <s v=" Mr"/>
    <x v="0"/>
    <n v="27"/>
    <n v="0"/>
    <n v="0"/>
    <x v="1"/>
    <x v="1"/>
    <n v="7.7957999999999998"/>
    <x v="0"/>
    <x v="49"/>
  </r>
  <r>
    <x v="0"/>
    <x v="1"/>
    <s v="Navratil, Mr. Michel (&quot;Louis M Hoffman&quot;)"/>
    <s v=" Mr"/>
    <x v="0"/>
    <n v="36.5"/>
    <n v="0"/>
    <n v="2"/>
    <x v="0"/>
    <x v="0"/>
    <n v="26"/>
    <x v="0"/>
    <x v="71"/>
  </r>
  <r>
    <x v="0"/>
    <x v="2"/>
    <s v="Meo, Mr. Alfonzo"/>
    <s v=" Mr"/>
    <x v="0"/>
    <n v="55.5"/>
    <n v="0"/>
    <n v="0"/>
    <x v="1"/>
    <x v="1"/>
    <n v="8.0500000000000007"/>
    <x v="0"/>
    <x v="72"/>
  </r>
  <r>
    <x v="0"/>
    <x v="2"/>
    <s v="van Billiard, Mr. Austin Blyler"/>
    <s v=" Mr"/>
    <x v="0"/>
    <n v="40.5"/>
    <n v="0"/>
    <n v="2"/>
    <x v="0"/>
    <x v="0"/>
    <n v="14.5"/>
    <x v="0"/>
    <x v="73"/>
  </r>
  <r>
    <x v="0"/>
    <x v="2"/>
    <s v="Olsen, Mr. Ole Martin"/>
    <s v=" Mr"/>
    <x v="0"/>
    <m/>
    <n v="0"/>
    <n v="0"/>
    <x v="1"/>
    <x v="1"/>
    <n v="7.3125"/>
    <x v="0"/>
    <x v="9"/>
  </r>
  <r>
    <x v="0"/>
    <x v="0"/>
    <s v="Williams, Mr. Charles Duane"/>
    <s v=" Mr"/>
    <x v="0"/>
    <n v="51"/>
    <n v="0"/>
    <n v="1"/>
    <x v="2"/>
    <x v="0"/>
    <n v="61.379199999999997"/>
    <x v="1"/>
    <x v="74"/>
  </r>
  <r>
    <x v="0"/>
    <x v="2"/>
    <s v="Corn, Mr. Harry"/>
    <s v=" Mr"/>
    <x v="0"/>
    <n v="30"/>
    <n v="0"/>
    <n v="0"/>
    <x v="1"/>
    <x v="1"/>
    <n v="8.0500000000000007"/>
    <x v="0"/>
    <x v="40"/>
  </r>
  <r>
    <x v="0"/>
    <x v="2"/>
    <s v="Smiljanic, Mr. Mile"/>
    <s v=" Mr"/>
    <x v="0"/>
    <m/>
    <n v="0"/>
    <n v="0"/>
    <x v="1"/>
    <x v="1"/>
    <n v="8.6624999999999996"/>
    <x v="0"/>
    <x v="9"/>
  </r>
  <r>
    <x v="0"/>
    <x v="2"/>
    <s v="Cribb, Mr. John Hatfield"/>
    <s v=" Mr"/>
    <x v="0"/>
    <n v="44"/>
    <n v="0"/>
    <n v="1"/>
    <x v="2"/>
    <x v="0"/>
    <n v="16.100000000000001"/>
    <x v="0"/>
    <x v="4"/>
  </r>
  <r>
    <x v="0"/>
    <x v="2"/>
    <s v="Bengtsson, Mr. John Viktor"/>
    <s v=" Mr"/>
    <x v="0"/>
    <n v="26"/>
    <n v="0"/>
    <n v="0"/>
    <x v="1"/>
    <x v="1"/>
    <n v="7.7750000000000004"/>
    <x v="0"/>
    <x v="30"/>
  </r>
  <r>
    <x v="0"/>
    <x v="2"/>
    <s v="Calic, Mr. Jovo"/>
    <s v=" Mr"/>
    <x v="0"/>
    <n v="17"/>
    <n v="0"/>
    <n v="0"/>
    <x v="1"/>
    <x v="1"/>
    <n v="8.6624999999999996"/>
    <x v="0"/>
    <x v="38"/>
  </r>
  <r>
    <x v="0"/>
    <x v="0"/>
    <s v="Baumann, Mr. John D"/>
    <s v=" Mr"/>
    <x v="0"/>
    <m/>
    <n v="0"/>
    <n v="0"/>
    <x v="1"/>
    <x v="1"/>
    <n v="25.925000000000001"/>
    <x v="0"/>
    <x v="9"/>
  </r>
  <r>
    <x v="0"/>
    <x v="2"/>
    <s v="Ling, Mr. Lee"/>
    <s v=" Mr"/>
    <x v="0"/>
    <n v="28"/>
    <n v="0"/>
    <n v="0"/>
    <x v="1"/>
    <x v="1"/>
    <n v="56.495800000000003"/>
    <x v="0"/>
    <x v="41"/>
  </r>
  <r>
    <x v="0"/>
    <x v="0"/>
    <s v="Van der hoef, Mr. Wyckoff"/>
    <s v=" Mr"/>
    <x v="0"/>
    <n v="61"/>
    <n v="0"/>
    <n v="0"/>
    <x v="1"/>
    <x v="1"/>
    <n v="33.5"/>
    <x v="0"/>
    <x v="75"/>
  </r>
  <r>
    <x v="0"/>
    <x v="2"/>
    <s v="Sivola, Mr. Antti Wilhelm"/>
    <s v=" Mr"/>
    <x v="0"/>
    <n v="21"/>
    <n v="0"/>
    <n v="0"/>
    <x v="1"/>
    <x v="1"/>
    <n v="7.9249999999999998"/>
    <x v="0"/>
    <x v="36"/>
  </r>
  <r>
    <x v="0"/>
    <x v="0"/>
    <s v="Smith, Mr. James Clinch"/>
    <s v=" Mr"/>
    <x v="0"/>
    <n v="56"/>
    <n v="0"/>
    <n v="0"/>
    <x v="1"/>
    <x v="1"/>
    <n v="30.695799999999998"/>
    <x v="1"/>
    <x v="1"/>
  </r>
  <r>
    <x v="0"/>
    <x v="2"/>
    <s v="Klasen, Mr. Klas Albin"/>
    <s v=" Mr"/>
    <x v="0"/>
    <n v="18"/>
    <n v="1"/>
    <n v="1"/>
    <x v="0"/>
    <x v="0"/>
    <n v="7.8541999999999996"/>
    <x v="0"/>
    <x v="34"/>
  </r>
  <r>
    <x v="0"/>
    <x v="1"/>
    <s v="Hale, Mr. Reginald"/>
    <s v=" Mr"/>
    <x v="0"/>
    <n v="30"/>
    <n v="0"/>
    <n v="0"/>
    <x v="1"/>
    <x v="1"/>
    <n v="13"/>
    <x v="0"/>
    <x v="40"/>
  </r>
  <r>
    <x v="0"/>
    <x v="2"/>
    <s v="Leonard, Mr. Lionel"/>
    <s v=" Mr"/>
    <x v="0"/>
    <n v="36"/>
    <n v="0"/>
    <n v="0"/>
    <x v="1"/>
    <x v="1"/>
    <n v="0"/>
    <x v="0"/>
    <x v="52"/>
  </r>
  <r>
    <x v="0"/>
    <x v="1"/>
    <s v="Pernot, Mr. Rene"/>
    <s v=" Mr"/>
    <x v="0"/>
    <m/>
    <n v="0"/>
    <n v="0"/>
    <x v="1"/>
    <x v="1"/>
    <n v="15.05"/>
    <x v="1"/>
    <x v="9"/>
  </r>
  <r>
    <x v="0"/>
    <x v="0"/>
    <s v="Rood, Mr. Hugh Roscoe"/>
    <s v=" Mr"/>
    <x v="0"/>
    <m/>
    <n v="0"/>
    <n v="0"/>
    <x v="1"/>
    <x v="1"/>
    <n v="50"/>
    <x v="0"/>
    <x v="9"/>
  </r>
  <r>
    <x v="1"/>
    <x v="0"/>
    <s v="Romaine, Mr. Charles Hallace (&quot;Mr C Rolmane&quot;)"/>
    <s v=" Mr"/>
    <x v="0"/>
    <n v="45"/>
    <n v="0"/>
    <n v="0"/>
    <x v="1"/>
    <x v="1"/>
    <n v="26.55"/>
    <x v="0"/>
    <x v="14"/>
  </r>
  <r>
    <x v="0"/>
    <x v="2"/>
    <s v="Bourke, Mr. John"/>
    <s v=" Mr"/>
    <x v="0"/>
    <n v="40"/>
    <n v="1"/>
    <n v="1"/>
    <x v="0"/>
    <x v="0"/>
    <n v="15.5"/>
    <x v="2"/>
    <x v="3"/>
  </r>
  <r>
    <x v="0"/>
    <x v="2"/>
    <s v="Turcin, Mr. Stjepan"/>
    <s v=" Mr"/>
    <x v="0"/>
    <n v="36"/>
    <n v="0"/>
    <n v="0"/>
    <x v="1"/>
    <x v="1"/>
    <n v="7.8958000000000004"/>
    <x v="0"/>
    <x v="52"/>
  </r>
  <r>
    <x v="0"/>
    <x v="1"/>
    <s v="Carbines, Mr. William"/>
    <s v=" Mr"/>
    <x v="0"/>
    <n v="19"/>
    <n v="0"/>
    <n v="0"/>
    <x v="1"/>
    <x v="1"/>
    <n v="13"/>
    <x v="0"/>
    <x v="35"/>
  </r>
  <r>
    <x v="0"/>
    <x v="2"/>
    <s v="Mernagh, Mr. Robert"/>
    <s v=" Mr"/>
    <x v="0"/>
    <m/>
    <n v="0"/>
    <n v="0"/>
    <x v="1"/>
    <x v="1"/>
    <n v="7.75"/>
    <x v="2"/>
    <x v="9"/>
  </r>
  <r>
    <x v="0"/>
    <x v="2"/>
    <s v="Olsen, Mr. Karl Siegwart Andreas"/>
    <s v=" Mr"/>
    <x v="0"/>
    <n v="42"/>
    <n v="0"/>
    <n v="1"/>
    <x v="2"/>
    <x v="0"/>
    <n v="8.4041999999999994"/>
    <x v="0"/>
    <x v="54"/>
  </r>
  <r>
    <x v="0"/>
    <x v="2"/>
    <s v="Vande Walle, Mr. Nestor Cyriel"/>
    <s v=" Mr"/>
    <x v="0"/>
    <n v="28"/>
    <n v="0"/>
    <n v="0"/>
    <x v="1"/>
    <x v="1"/>
    <n v="9.5"/>
    <x v="0"/>
    <x v="41"/>
  </r>
  <r>
    <x v="0"/>
    <x v="2"/>
    <s v="Sage, Mr. Frederick"/>
    <s v=" Mr"/>
    <x v="0"/>
    <m/>
    <n v="8"/>
    <n v="2"/>
    <x v="6"/>
    <x v="0"/>
    <n v="69.55"/>
    <x v="0"/>
    <x v="9"/>
  </r>
  <r>
    <x v="0"/>
    <x v="2"/>
    <s v="Johanson, Mr. Jakob Alfred"/>
    <s v=" Mr"/>
    <x v="0"/>
    <n v="34"/>
    <n v="0"/>
    <n v="0"/>
    <x v="1"/>
    <x v="1"/>
    <n v="6.4958"/>
    <x v="0"/>
    <x v="59"/>
  </r>
  <r>
    <x v="0"/>
    <x v="2"/>
    <s v="Youseff, Mr. Gerious"/>
    <s v=" Mr"/>
    <x v="0"/>
    <n v="45.5"/>
    <n v="0"/>
    <n v="0"/>
    <x v="1"/>
    <x v="1"/>
    <n v="7.2249999999999996"/>
    <x v="1"/>
    <x v="76"/>
  </r>
  <r>
    <x v="1"/>
    <x v="2"/>
    <s v="Cohen, Mr. Gurshon &quot;Gus&quot;"/>
    <s v=" Mr"/>
    <x v="0"/>
    <n v="18"/>
    <n v="0"/>
    <n v="0"/>
    <x v="1"/>
    <x v="1"/>
    <n v="8.0500000000000007"/>
    <x v="0"/>
    <x v="34"/>
  </r>
  <r>
    <x v="0"/>
    <x v="2"/>
    <s v="Backstrom, Mr. Karl Alfred"/>
    <s v=" Mr"/>
    <x v="0"/>
    <n v="32"/>
    <n v="1"/>
    <n v="0"/>
    <x v="2"/>
    <x v="0"/>
    <n v="15.85"/>
    <x v="0"/>
    <x v="7"/>
  </r>
  <r>
    <x v="1"/>
    <x v="2"/>
    <s v="Albimona, Mr. Nassef Cassem"/>
    <s v=" Mr"/>
    <x v="0"/>
    <n v="26"/>
    <n v="0"/>
    <n v="0"/>
    <x v="1"/>
    <x v="1"/>
    <n v="18.787500000000001"/>
    <x v="1"/>
    <x v="30"/>
  </r>
  <r>
    <x v="1"/>
    <x v="0"/>
    <s v="Blank, Mr. Henry"/>
    <s v=" Mr"/>
    <x v="0"/>
    <n v="40"/>
    <n v="0"/>
    <n v="0"/>
    <x v="1"/>
    <x v="1"/>
    <n v="31"/>
    <x v="1"/>
    <x v="3"/>
  </r>
  <r>
    <x v="0"/>
    <x v="2"/>
    <s v="Ali, Mr. Ahmed"/>
    <s v=" Mr"/>
    <x v="0"/>
    <n v="24"/>
    <n v="0"/>
    <n v="0"/>
    <x v="1"/>
    <x v="1"/>
    <n v="7.05"/>
    <x v="0"/>
    <x v="46"/>
  </r>
  <r>
    <x v="0"/>
    <x v="2"/>
    <s v="Perkin, Mr. John Henry"/>
    <s v=" Mr"/>
    <x v="0"/>
    <n v="22"/>
    <n v="0"/>
    <n v="0"/>
    <x v="1"/>
    <x v="1"/>
    <n v="7.25"/>
    <x v="0"/>
    <x v="45"/>
  </r>
  <r>
    <x v="0"/>
    <x v="1"/>
    <s v="Givard, Mr. Hans Kristensen"/>
    <s v=" Mr"/>
    <x v="0"/>
    <n v="30"/>
    <n v="0"/>
    <n v="0"/>
    <x v="1"/>
    <x v="1"/>
    <n v="13"/>
    <x v="0"/>
    <x v="40"/>
  </r>
  <r>
    <x v="0"/>
    <x v="2"/>
    <s v="Kiernan, Mr. Philip"/>
    <s v=" Mr"/>
    <x v="0"/>
    <m/>
    <n v="1"/>
    <n v="0"/>
    <x v="2"/>
    <x v="0"/>
    <n v="7.75"/>
    <x v="2"/>
    <x v="9"/>
  </r>
  <r>
    <x v="0"/>
    <x v="1"/>
    <s v="Jacobsohn, Mr. Sidney Samuel"/>
    <s v=" Mr"/>
    <x v="0"/>
    <n v="42"/>
    <n v="1"/>
    <n v="0"/>
    <x v="2"/>
    <x v="0"/>
    <n v="27"/>
    <x v="0"/>
    <x v="54"/>
  </r>
  <r>
    <x v="0"/>
    <x v="1"/>
    <s v="Harris, Mr. Walter"/>
    <s v=" Mr"/>
    <x v="0"/>
    <n v="30"/>
    <n v="0"/>
    <n v="0"/>
    <x v="1"/>
    <x v="1"/>
    <n v="10.5"/>
    <x v="0"/>
    <x v="40"/>
  </r>
  <r>
    <x v="1"/>
    <x v="2"/>
    <s v="Sunderland, Mr. Victor Francis"/>
    <s v=" Mr"/>
    <x v="0"/>
    <n v="16"/>
    <n v="0"/>
    <n v="0"/>
    <x v="1"/>
    <x v="1"/>
    <n v="8.0500000000000007"/>
    <x v="0"/>
    <x v="39"/>
  </r>
  <r>
    <x v="0"/>
    <x v="1"/>
    <s v="Bracken, Mr. James H"/>
    <s v=" Mr"/>
    <x v="0"/>
    <n v="27"/>
    <n v="0"/>
    <n v="0"/>
    <x v="1"/>
    <x v="1"/>
    <n v="13"/>
    <x v="0"/>
    <x v="49"/>
  </r>
  <r>
    <x v="0"/>
    <x v="2"/>
    <s v="Green, Mr. George Henry"/>
    <s v=" Mr"/>
    <x v="0"/>
    <n v="51"/>
    <n v="0"/>
    <n v="0"/>
    <x v="1"/>
    <x v="1"/>
    <n v="8.0500000000000007"/>
    <x v="0"/>
    <x v="74"/>
  </r>
  <r>
    <x v="0"/>
    <x v="2"/>
    <s v="Nenkoff, Mr. Christo"/>
    <s v=" Mr"/>
    <x v="0"/>
    <m/>
    <n v="0"/>
    <n v="0"/>
    <x v="1"/>
    <x v="1"/>
    <n v="7.8958000000000004"/>
    <x v="0"/>
    <x v="9"/>
  </r>
  <r>
    <x v="1"/>
    <x v="0"/>
    <s v="Hoyt, Mr. Frederick Maxfield"/>
    <s v=" Mr"/>
    <x v="0"/>
    <n v="38"/>
    <n v="1"/>
    <n v="0"/>
    <x v="2"/>
    <x v="0"/>
    <n v="90"/>
    <x v="0"/>
    <x v="11"/>
  </r>
  <r>
    <x v="0"/>
    <x v="2"/>
    <s v="Berglund, Mr. Karl Ivar Sven"/>
    <s v=" Mr"/>
    <x v="0"/>
    <n v="22"/>
    <n v="0"/>
    <n v="0"/>
    <x v="1"/>
    <x v="1"/>
    <n v="9.35"/>
    <x v="0"/>
    <x v="45"/>
  </r>
  <r>
    <x v="1"/>
    <x v="1"/>
    <s v="Mellors, Mr. William John"/>
    <s v=" Mr"/>
    <x v="0"/>
    <n v="19"/>
    <n v="0"/>
    <n v="0"/>
    <x v="1"/>
    <x v="1"/>
    <n v="10.5"/>
    <x v="0"/>
    <x v="35"/>
  </r>
  <r>
    <x v="0"/>
    <x v="2"/>
    <s v="Lovell, Mr. John Hall (&quot;Henry&quot;)"/>
    <s v=" Mr"/>
    <x v="0"/>
    <n v="20.5"/>
    <n v="0"/>
    <n v="0"/>
    <x v="1"/>
    <x v="1"/>
    <n v="7.25"/>
    <x v="0"/>
    <x v="77"/>
  </r>
  <r>
    <x v="0"/>
    <x v="1"/>
    <s v="Fahlstrom, Mr. Arne Jonas"/>
    <s v=" Mr"/>
    <x v="0"/>
    <n v="18"/>
    <n v="0"/>
    <n v="0"/>
    <x v="1"/>
    <x v="1"/>
    <n v="13"/>
    <x v="0"/>
    <x v="34"/>
  </r>
  <r>
    <x v="0"/>
    <x v="2"/>
    <s v="Larsson, Mr. Bengt Edvin"/>
    <s v=" Mr"/>
    <x v="0"/>
    <n v="29"/>
    <n v="0"/>
    <n v="0"/>
    <x v="1"/>
    <x v="1"/>
    <n v="7.7750000000000004"/>
    <x v="0"/>
    <x v="60"/>
  </r>
  <r>
    <x v="0"/>
    <x v="1"/>
    <s v="Sjostedt, Mr. Ernst Adolf"/>
    <s v=" Mr"/>
    <x v="0"/>
    <n v="59"/>
    <n v="0"/>
    <n v="0"/>
    <x v="1"/>
    <x v="1"/>
    <n v="13.5"/>
    <x v="0"/>
    <x v="67"/>
  </r>
  <r>
    <x v="0"/>
    <x v="1"/>
    <s v="Leyson, Mr. Robert William Norman"/>
    <s v=" Mr"/>
    <x v="0"/>
    <n v="24"/>
    <n v="0"/>
    <n v="0"/>
    <x v="1"/>
    <x v="1"/>
    <n v="10.5"/>
    <x v="0"/>
    <x v="46"/>
  </r>
  <r>
    <x v="0"/>
    <x v="1"/>
    <s v="Hold, Mr. Stephen"/>
    <s v=" Mr"/>
    <x v="0"/>
    <n v="44"/>
    <n v="1"/>
    <n v="0"/>
    <x v="2"/>
    <x v="0"/>
    <n v="26"/>
    <x v="0"/>
    <x v="4"/>
  </r>
  <r>
    <x v="0"/>
    <x v="1"/>
    <s v="Pengelly, Mr. Frederick William"/>
    <s v=" Mr"/>
    <x v="0"/>
    <n v="19"/>
    <n v="0"/>
    <n v="0"/>
    <x v="1"/>
    <x v="1"/>
    <n v="10.5"/>
    <x v="0"/>
    <x v="35"/>
  </r>
  <r>
    <x v="0"/>
    <x v="1"/>
    <s v="Hunt, Mr. George Henry"/>
    <s v=" Mr"/>
    <x v="0"/>
    <n v="33"/>
    <n v="0"/>
    <n v="0"/>
    <x v="1"/>
    <x v="1"/>
    <n v="12.275"/>
    <x v="0"/>
    <x v="55"/>
  </r>
  <r>
    <x v="0"/>
    <x v="1"/>
    <s v="Coleridge, Mr. Reginald Charles"/>
    <s v=" Mr"/>
    <x v="0"/>
    <n v="29"/>
    <n v="0"/>
    <n v="0"/>
    <x v="1"/>
    <x v="1"/>
    <n v="10.5"/>
    <x v="0"/>
    <x v="60"/>
  </r>
  <r>
    <x v="0"/>
    <x v="2"/>
    <s v="Maenpaa, Mr. Matti Alexanteri"/>
    <s v=" Mr"/>
    <x v="0"/>
    <n v="22"/>
    <n v="0"/>
    <n v="0"/>
    <x v="1"/>
    <x v="1"/>
    <n v="7.125"/>
    <x v="0"/>
    <x v="45"/>
  </r>
  <r>
    <x v="0"/>
    <x v="2"/>
    <s v="Attalah, Mr. Sleiman"/>
    <s v=" Mr"/>
    <x v="0"/>
    <n v="30"/>
    <n v="0"/>
    <n v="0"/>
    <x v="1"/>
    <x v="1"/>
    <n v="7.2249999999999996"/>
    <x v="1"/>
    <x v="40"/>
  </r>
  <r>
    <x v="1"/>
    <x v="0"/>
    <s v="Beckwith, Mr. Richard Leonard"/>
    <s v=" Mr"/>
    <x v="0"/>
    <n v="37"/>
    <n v="1"/>
    <n v="1"/>
    <x v="0"/>
    <x v="0"/>
    <n v="52.554200000000002"/>
    <x v="0"/>
    <x v="58"/>
  </r>
  <r>
    <x v="0"/>
    <x v="2"/>
    <s v="Reed, Mr. James George"/>
    <s v=" Mr"/>
    <x v="0"/>
    <m/>
    <n v="0"/>
    <n v="0"/>
    <x v="1"/>
    <x v="1"/>
    <n v="7.25"/>
    <x v="0"/>
    <x v="9"/>
  </r>
  <r>
    <x v="0"/>
    <x v="0"/>
    <s v="Stead, Mr. William Thomas"/>
    <s v=" Mr"/>
    <x v="0"/>
    <n v="62"/>
    <n v="0"/>
    <n v="0"/>
    <x v="1"/>
    <x v="1"/>
    <n v="26.55"/>
    <x v="0"/>
    <x v="78"/>
  </r>
  <r>
    <x v="0"/>
    <x v="2"/>
    <s v="Lobb, Mr. William Arthur"/>
    <s v=" Mr"/>
    <x v="0"/>
    <n v="30"/>
    <n v="1"/>
    <n v="0"/>
    <x v="2"/>
    <x v="0"/>
    <n v="16.100000000000001"/>
    <x v="0"/>
    <x v="40"/>
  </r>
  <r>
    <x v="0"/>
    <x v="2"/>
    <s v="Smith, Mr. Thomas"/>
    <s v=" Mr"/>
    <x v="0"/>
    <m/>
    <n v="0"/>
    <n v="0"/>
    <x v="1"/>
    <x v="1"/>
    <n v="7.75"/>
    <x v="2"/>
    <x v="9"/>
  </r>
  <r>
    <x v="0"/>
    <x v="0"/>
    <s v="Taussig, Mr. Emil"/>
    <s v=" Mr"/>
    <x v="0"/>
    <n v="52"/>
    <n v="1"/>
    <n v="1"/>
    <x v="0"/>
    <x v="0"/>
    <n v="79.650000000000006"/>
    <x v="0"/>
    <x v="13"/>
  </r>
  <r>
    <x v="0"/>
    <x v="0"/>
    <s v="Harrison, Mr. William"/>
    <s v=" Mr"/>
    <x v="0"/>
    <n v="40"/>
    <n v="0"/>
    <n v="0"/>
    <x v="1"/>
    <x v="1"/>
    <n v="0"/>
    <x v="0"/>
    <x v="3"/>
  </r>
  <r>
    <x v="0"/>
    <x v="1"/>
    <s v="Reeves, Mr. David"/>
    <s v=" Mr"/>
    <x v="0"/>
    <n v="36"/>
    <n v="0"/>
    <n v="0"/>
    <x v="1"/>
    <x v="1"/>
    <n v="10.5"/>
    <x v="0"/>
    <x v="52"/>
  </r>
  <r>
    <x v="0"/>
    <x v="2"/>
    <s v="Panula, Mr. Ernesti Arvid"/>
    <s v=" Mr"/>
    <x v="0"/>
    <n v="16"/>
    <n v="4"/>
    <n v="1"/>
    <x v="4"/>
    <x v="0"/>
    <n v="39.6875"/>
    <x v="0"/>
    <x v="39"/>
  </r>
  <r>
    <x v="1"/>
    <x v="2"/>
    <s v="Persson, Mr. Ernst Ulrik"/>
    <s v=" Mr"/>
    <x v="0"/>
    <n v="25"/>
    <n v="1"/>
    <n v="0"/>
    <x v="2"/>
    <x v="0"/>
    <n v="7.7750000000000004"/>
    <x v="0"/>
    <x v="50"/>
  </r>
  <r>
    <x v="0"/>
    <x v="0"/>
    <s v="Cairns, Mr. Alexander"/>
    <s v=" Mr"/>
    <x v="0"/>
    <m/>
    <n v="0"/>
    <n v="0"/>
    <x v="1"/>
    <x v="1"/>
    <n v="31"/>
    <x v="0"/>
    <x v="9"/>
  </r>
  <r>
    <x v="1"/>
    <x v="2"/>
    <s v="Tornquist, Mr. William Henry"/>
    <s v=" Mr"/>
    <x v="0"/>
    <n v="25"/>
    <n v="0"/>
    <n v="0"/>
    <x v="1"/>
    <x v="1"/>
    <n v="0"/>
    <x v="0"/>
    <x v="50"/>
  </r>
  <r>
    <x v="0"/>
    <x v="0"/>
    <s v="Natsch, Mr. Charles H"/>
    <s v=" Mr"/>
    <x v="0"/>
    <n v="37"/>
    <n v="0"/>
    <n v="1"/>
    <x v="2"/>
    <x v="0"/>
    <n v="29.7"/>
    <x v="1"/>
    <x v="58"/>
  </r>
  <r>
    <x v="0"/>
    <x v="1"/>
    <s v="Parkes, Mr. Francis &quot;Frank&quot;"/>
    <s v=" Mr"/>
    <x v="0"/>
    <m/>
    <n v="0"/>
    <n v="0"/>
    <x v="1"/>
    <x v="1"/>
    <n v="0"/>
    <x v="0"/>
    <x v="9"/>
  </r>
  <r>
    <x v="0"/>
    <x v="2"/>
    <s v="Duane, Mr. Frank"/>
    <s v=" Mr"/>
    <x v="0"/>
    <n v="65"/>
    <n v="0"/>
    <n v="0"/>
    <x v="1"/>
    <x v="1"/>
    <n v="7.75"/>
    <x v="2"/>
    <x v="64"/>
  </r>
  <r>
    <x v="0"/>
    <x v="2"/>
    <s v="Olsson, Mr. Nils Johan Goransson"/>
    <s v=" Mr"/>
    <x v="0"/>
    <n v="28"/>
    <n v="0"/>
    <n v="0"/>
    <x v="1"/>
    <x v="1"/>
    <n v="7.8541999999999996"/>
    <x v="0"/>
    <x v="41"/>
  </r>
  <r>
    <x v="0"/>
    <x v="2"/>
    <s v="de Pelsmaeker, Mr. Alfons"/>
    <s v=" Mr"/>
    <x v="0"/>
    <n v="16"/>
    <n v="0"/>
    <n v="0"/>
    <x v="1"/>
    <x v="1"/>
    <n v="9.5"/>
    <x v="0"/>
    <x v="39"/>
  </r>
  <r>
    <x v="1"/>
    <x v="2"/>
    <s v="Dorking, Mr. Edward Arthur"/>
    <s v=" Mr"/>
    <x v="0"/>
    <n v="19"/>
    <n v="0"/>
    <n v="0"/>
    <x v="1"/>
    <x v="1"/>
    <n v="8.0500000000000007"/>
    <x v="0"/>
    <x v="35"/>
  </r>
  <r>
    <x v="0"/>
    <x v="0"/>
    <s v="Smith, Mr. Richard William"/>
    <s v=" Mr"/>
    <x v="0"/>
    <m/>
    <n v="0"/>
    <n v="0"/>
    <x v="1"/>
    <x v="1"/>
    <n v="26"/>
    <x v="0"/>
    <x v="9"/>
  </r>
  <r>
    <x v="0"/>
    <x v="2"/>
    <s v="Stankovic, Mr. Ivan"/>
    <s v=" Mr"/>
    <x v="0"/>
    <n v="33"/>
    <n v="0"/>
    <n v="0"/>
    <x v="1"/>
    <x v="1"/>
    <n v="8.6624999999999996"/>
    <x v="1"/>
    <x v="55"/>
  </r>
  <r>
    <x v="1"/>
    <x v="2"/>
    <s v="de Mulder, Mr. Theodore"/>
    <s v=" Mr"/>
    <x v="0"/>
    <n v="30"/>
    <n v="0"/>
    <n v="0"/>
    <x v="1"/>
    <x v="1"/>
    <n v="9.5"/>
    <x v="0"/>
    <x v="40"/>
  </r>
  <r>
    <x v="0"/>
    <x v="2"/>
    <s v="Naidenoff, Mr. Penko"/>
    <s v=" Mr"/>
    <x v="0"/>
    <n v="22"/>
    <n v="0"/>
    <n v="0"/>
    <x v="1"/>
    <x v="1"/>
    <n v="7.8958000000000004"/>
    <x v="0"/>
    <x v="45"/>
  </r>
  <r>
    <x v="1"/>
    <x v="1"/>
    <s v="Hosono, Mr. Masabumi"/>
    <s v=" Mr"/>
    <x v="0"/>
    <n v="42"/>
    <n v="0"/>
    <n v="0"/>
    <x v="1"/>
    <x v="1"/>
    <n v="13"/>
    <x v="0"/>
    <x v="54"/>
  </r>
  <r>
    <x v="0"/>
    <x v="1"/>
    <s v="Levy, Mr. Rene Jacques"/>
    <s v=" Mr"/>
    <x v="0"/>
    <n v="36"/>
    <n v="0"/>
    <n v="0"/>
    <x v="1"/>
    <x v="1"/>
    <n v="12.875"/>
    <x v="1"/>
    <x v="52"/>
  </r>
  <r>
    <x v="0"/>
    <x v="2"/>
    <s v="Mineff, Mr. Ivan"/>
    <s v=" Mr"/>
    <x v="0"/>
    <n v="24"/>
    <n v="0"/>
    <n v="0"/>
    <x v="1"/>
    <x v="1"/>
    <n v="7.8958000000000004"/>
    <x v="0"/>
    <x v="46"/>
  </r>
  <r>
    <x v="0"/>
    <x v="0"/>
    <s v="Lewy, Mr. Ervin G"/>
    <s v=" Mr"/>
    <x v="0"/>
    <m/>
    <n v="0"/>
    <n v="0"/>
    <x v="1"/>
    <x v="1"/>
    <n v="27.720800000000001"/>
    <x v="1"/>
    <x v="9"/>
  </r>
  <r>
    <x v="0"/>
    <x v="2"/>
    <s v="Hanna, Mr. Mansour"/>
    <s v=" Mr"/>
    <x v="0"/>
    <n v="23.5"/>
    <n v="0"/>
    <n v="0"/>
    <x v="1"/>
    <x v="1"/>
    <n v="7.2291999999999996"/>
    <x v="1"/>
    <x v="79"/>
  </r>
  <r>
    <x v="1"/>
    <x v="0"/>
    <s v="Saalfeld, Mr. Adolphe"/>
    <s v=" Mr"/>
    <x v="0"/>
    <m/>
    <n v="0"/>
    <n v="0"/>
    <x v="1"/>
    <x v="1"/>
    <n v="30.5"/>
    <x v="0"/>
    <x v="9"/>
  </r>
  <r>
    <x v="1"/>
    <x v="2"/>
    <s v="McCoy, Mr. Bernard"/>
    <s v=" Mr"/>
    <x v="0"/>
    <m/>
    <n v="2"/>
    <n v="0"/>
    <x v="0"/>
    <x v="0"/>
    <n v="23.25"/>
    <x v="2"/>
    <x v="9"/>
  </r>
  <r>
    <x v="0"/>
    <x v="2"/>
    <s v="Johnson, Mr. William Cahoone Jr"/>
    <s v=" Mr"/>
    <x v="0"/>
    <n v="19"/>
    <n v="0"/>
    <n v="0"/>
    <x v="1"/>
    <x v="1"/>
    <n v="0"/>
    <x v="0"/>
    <x v="35"/>
  </r>
  <r>
    <x v="0"/>
    <x v="2"/>
    <s v="Williams, Mr. Howard Hugh &quot;Harry&quot;"/>
    <s v=" Mr"/>
    <x v="0"/>
    <m/>
    <n v="0"/>
    <n v="0"/>
    <x v="1"/>
    <x v="1"/>
    <n v="8.0500000000000007"/>
    <x v="0"/>
    <x v="9"/>
  </r>
  <r>
    <x v="0"/>
    <x v="1"/>
    <s v="Abelson, Mr. Samuel"/>
    <s v=" Mr"/>
    <x v="0"/>
    <n v="30"/>
    <n v="1"/>
    <n v="0"/>
    <x v="2"/>
    <x v="0"/>
    <n v="24"/>
    <x v="1"/>
    <x v="40"/>
  </r>
  <r>
    <x v="0"/>
    <x v="2"/>
    <s v="Hendekovic, Mr. Ignjac"/>
    <s v=" Mr"/>
    <x v="0"/>
    <n v="28"/>
    <n v="0"/>
    <n v="0"/>
    <x v="1"/>
    <x v="1"/>
    <n v="7.8958000000000004"/>
    <x v="0"/>
    <x v="41"/>
  </r>
  <r>
    <x v="0"/>
    <x v="1"/>
    <s v="Hart, Mr. Benjamin"/>
    <s v=" Mr"/>
    <x v="0"/>
    <n v="43"/>
    <n v="1"/>
    <n v="1"/>
    <x v="0"/>
    <x v="0"/>
    <n v="26.25"/>
    <x v="0"/>
    <x v="80"/>
  </r>
  <r>
    <x v="0"/>
    <x v="2"/>
    <s v="Dennis, Mr. Samuel"/>
    <s v=" Mr"/>
    <x v="0"/>
    <n v="22"/>
    <n v="0"/>
    <n v="0"/>
    <x v="1"/>
    <x v="1"/>
    <n v="7.25"/>
    <x v="0"/>
    <x v="45"/>
  </r>
  <r>
    <x v="0"/>
    <x v="2"/>
    <s v="Danoff, Mr. Yoto"/>
    <s v=" Mr"/>
    <x v="0"/>
    <n v="27"/>
    <n v="0"/>
    <n v="0"/>
    <x v="1"/>
    <x v="1"/>
    <n v="7.8958000000000004"/>
    <x v="0"/>
    <x v="49"/>
  </r>
  <r>
    <x v="0"/>
    <x v="2"/>
    <s v="Sage, Mr. George John Jr"/>
    <s v=" Mr"/>
    <x v="0"/>
    <m/>
    <n v="8"/>
    <n v="2"/>
    <x v="6"/>
    <x v="0"/>
    <n v="69.55"/>
    <x v="0"/>
    <x v="9"/>
  </r>
  <r>
    <x v="0"/>
    <x v="2"/>
    <s v="Nysveen, Mr. Johan Hansen"/>
    <s v=" Mr"/>
    <x v="0"/>
    <n v="61"/>
    <n v="0"/>
    <n v="0"/>
    <x v="1"/>
    <x v="1"/>
    <n v="6.2374999999999998"/>
    <x v="0"/>
    <x v="75"/>
  </r>
  <r>
    <x v="0"/>
    <x v="0"/>
    <s v="Partner, Mr. Austen"/>
    <s v=" Mr"/>
    <x v="0"/>
    <n v="45.5"/>
    <n v="0"/>
    <n v="0"/>
    <x v="1"/>
    <x v="1"/>
    <n v="28.5"/>
    <x v="0"/>
    <x v="76"/>
  </r>
  <r>
    <x v="0"/>
    <x v="0"/>
    <s v="Graham, Mr. George Edward"/>
    <s v=" Mr"/>
    <x v="0"/>
    <n v="38"/>
    <n v="0"/>
    <n v="1"/>
    <x v="2"/>
    <x v="0"/>
    <n v="153.46250000000001"/>
    <x v="0"/>
    <x v="11"/>
  </r>
  <r>
    <x v="0"/>
    <x v="2"/>
    <s v="Vander Planke, Mr. Leo Edmondus"/>
    <s v=" Mr"/>
    <x v="0"/>
    <n v="16"/>
    <n v="2"/>
    <n v="0"/>
    <x v="0"/>
    <x v="0"/>
    <n v="18"/>
    <x v="0"/>
    <x v="39"/>
  </r>
  <r>
    <x v="0"/>
    <x v="2"/>
    <s v="Denkoff, Mr. Mitto"/>
    <s v=" Mr"/>
    <x v="0"/>
    <m/>
    <n v="0"/>
    <n v="0"/>
    <x v="1"/>
    <x v="1"/>
    <n v="7.8958000000000004"/>
    <x v="0"/>
    <x v="9"/>
  </r>
  <r>
    <x v="0"/>
    <x v="0"/>
    <s v="Pears, Mr. Thomas Clinton"/>
    <s v=" Mr"/>
    <x v="0"/>
    <n v="29"/>
    <n v="1"/>
    <n v="0"/>
    <x v="2"/>
    <x v="0"/>
    <n v="66.599999999999994"/>
    <x v="0"/>
    <x v="60"/>
  </r>
  <r>
    <x v="1"/>
    <x v="2"/>
    <s v="Dahl, Mr. Karl Edwart"/>
    <s v=" Mr"/>
    <x v="0"/>
    <n v="45"/>
    <n v="0"/>
    <n v="0"/>
    <x v="1"/>
    <x v="1"/>
    <n v="8.0500000000000007"/>
    <x v="0"/>
    <x v="14"/>
  </r>
  <r>
    <x v="0"/>
    <x v="0"/>
    <s v="Blackwell, Mr. Stephen Weart"/>
    <s v=" Mr"/>
    <x v="0"/>
    <n v="45"/>
    <n v="0"/>
    <n v="0"/>
    <x v="1"/>
    <x v="1"/>
    <n v="35.5"/>
    <x v="0"/>
    <x v="14"/>
  </r>
  <r>
    <x v="0"/>
    <x v="1"/>
    <s v="Collander, Mr. Erik Gustaf"/>
    <s v=" Mr"/>
    <x v="0"/>
    <n v="28"/>
    <n v="0"/>
    <n v="0"/>
    <x v="1"/>
    <x v="1"/>
    <n v="13"/>
    <x v="0"/>
    <x v="41"/>
  </r>
  <r>
    <x v="0"/>
    <x v="1"/>
    <s v="Sedgwick, Mr. Charles Frederick Waddington"/>
    <s v=" Mr"/>
    <x v="0"/>
    <n v="25"/>
    <n v="0"/>
    <n v="0"/>
    <x v="1"/>
    <x v="1"/>
    <n v="13"/>
    <x v="0"/>
    <x v="50"/>
  </r>
  <r>
    <x v="0"/>
    <x v="1"/>
    <s v="Fox, Mr. Stanley Hubert"/>
    <s v=" Mr"/>
    <x v="0"/>
    <n v="36"/>
    <n v="0"/>
    <n v="0"/>
    <x v="1"/>
    <x v="1"/>
    <n v="13"/>
    <x v="0"/>
    <x v="52"/>
  </r>
  <r>
    <x v="0"/>
    <x v="2"/>
    <s v="Dimic, Mr. Jovan"/>
    <s v=" Mr"/>
    <x v="0"/>
    <n v="42"/>
    <n v="0"/>
    <n v="0"/>
    <x v="1"/>
    <x v="1"/>
    <n v="8.6624999999999996"/>
    <x v="0"/>
    <x v="54"/>
  </r>
  <r>
    <x v="0"/>
    <x v="2"/>
    <s v="Odahl, Mr. Nils Martin"/>
    <s v=" Mr"/>
    <x v="0"/>
    <n v="23"/>
    <n v="0"/>
    <n v="0"/>
    <x v="1"/>
    <x v="1"/>
    <n v="9.2249999999999996"/>
    <x v="0"/>
    <x v="6"/>
  </r>
  <r>
    <x v="0"/>
    <x v="0"/>
    <s v="Williams-Lambert, Mr. Fletcher Fellows"/>
    <s v=" Mr"/>
    <x v="0"/>
    <m/>
    <n v="0"/>
    <n v="0"/>
    <x v="1"/>
    <x v="1"/>
    <n v="35"/>
    <x v="0"/>
    <x v="9"/>
  </r>
  <r>
    <x v="0"/>
    <x v="2"/>
    <s v="Elias, Mr. Tannous"/>
    <s v=" Mr"/>
    <x v="0"/>
    <n v="15"/>
    <n v="1"/>
    <n v="1"/>
    <x v="0"/>
    <x v="0"/>
    <n v="7.2291999999999996"/>
    <x v="1"/>
    <x v="33"/>
  </r>
  <r>
    <x v="0"/>
    <x v="2"/>
    <s v="Arnold-Franchi, Mr. Josef"/>
    <s v=" Mr"/>
    <x v="0"/>
    <n v="25"/>
    <n v="1"/>
    <n v="0"/>
    <x v="2"/>
    <x v="0"/>
    <n v="17.8"/>
    <x v="0"/>
    <x v="50"/>
  </r>
  <r>
    <x v="0"/>
    <x v="2"/>
    <s v="Yousif, Mr. Wazli"/>
    <s v=" Mr"/>
    <x v="0"/>
    <m/>
    <n v="0"/>
    <n v="0"/>
    <x v="1"/>
    <x v="1"/>
    <n v="7.2249999999999996"/>
    <x v="1"/>
    <x v="9"/>
  </r>
  <r>
    <x v="0"/>
    <x v="2"/>
    <s v="Vanden Steen, Mr. Leo Peter"/>
    <s v=" Mr"/>
    <x v="0"/>
    <n v="28"/>
    <n v="0"/>
    <n v="0"/>
    <x v="1"/>
    <x v="1"/>
    <n v="9.5"/>
    <x v="0"/>
    <x v="41"/>
  </r>
  <r>
    <x v="0"/>
    <x v="2"/>
    <s v="Skoog, Mr. Wilhelm"/>
    <s v=" Mr"/>
    <x v="0"/>
    <n v="40"/>
    <n v="1"/>
    <n v="4"/>
    <x v="4"/>
    <x v="0"/>
    <n v="27.9"/>
    <x v="0"/>
    <x v="3"/>
  </r>
  <r>
    <x v="0"/>
    <x v="1"/>
    <s v="del Carlo, Mr. Sebastiano"/>
    <s v=" Mr"/>
    <x v="0"/>
    <n v="29"/>
    <n v="1"/>
    <n v="0"/>
    <x v="2"/>
    <x v="0"/>
    <n v="27.720800000000001"/>
    <x v="1"/>
    <x v="60"/>
  </r>
  <r>
    <x v="0"/>
    <x v="2"/>
    <s v="Asim, Mr. Adola"/>
    <s v=" Mr"/>
    <x v="0"/>
    <n v="35"/>
    <n v="0"/>
    <n v="0"/>
    <x v="1"/>
    <x v="1"/>
    <n v="7.05"/>
    <x v="0"/>
    <x v="47"/>
  </r>
  <r>
    <x v="0"/>
    <x v="2"/>
    <s v="O'Brien, Mr. Thomas"/>
    <s v=" Mr"/>
    <x v="0"/>
    <m/>
    <n v="1"/>
    <n v="0"/>
    <x v="2"/>
    <x v="0"/>
    <n v="15.5"/>
    <x v="2"/>
    <x v="9"/>
  </r>
  <r>
    <x v="0"/>
    <x v="2"/>
    <s v="Adahl, Mr. Mauritz Nils Martin"/>
    <s v=" Mr"/>
    <x v="0"/>
    <n v="30"/>
    <n v="0"/>
    <n v="0"/>
    <x v="1"/>
    <x v="1"/>
    <n v="7.25"/>
    <x v="0"/>
    <x v="40"/>
  </r>
  <r>
    <x v="1"/>
    <x v="0"/>
    <s v="Harder, Mr. George Achilles"/>
    <s v=" Mr"/>
    <x v="0"/>
    <n v="25"/>
    <n v="1"/>
    <n v="0"/>
    <x v="2"/>
    <x v="0"/>
    <n v="55.441699999999997"/>
    <x v="1"/>
    <x v="50"/>
  </r>
  <r>
    <x v="0"/>
    <x v="2"/>
    <s v="Wiklund, Mr. Jakob Alfred"/>
    <s v=" Mr"/>
    <x v="0"/>
    <n v="18"/>
    <n v="1"/>
    <n v="0"/>
    <x v="2"/>
    <x v="0"/>
    <n v="6.4958"/>
    <x v="0"/>
    <x v="34"/>
  </r>
  <r>
    <x v="0"/>
    <x v="2"/>
    <s v="Beavan, Mr. William Thomas"/>
    <s v=" Mr"/>
    <x v="0"/>
    <n v="19"/>
    <n v="0"/>
    <n v="0"/>
    <x v="1"/>
    <x v="1"/>
    <n v="8.0500000000000007"/>
    <x v="0"/>
    <x v="35"/>
  </r>
  <r>
    <x v="0"/>
    <x v="0"/>
    <s v="Ringhini, Mr. Sante"/>
    <s v=" Mr"/>
    <x v="0"/>
    <n v="22"/>
    <n v="0"/>
    <n v="0"/>
    <x v="1"/>
    <x v="1"/>
    <n v="135.63329999999999"/>
    <x v="1"/>
    <x v="45"/>
  </r>
  <r>
    <x v="0"/>
    <x v="0"/>
    <s v="Widener, Mr. Harry Elkins"/>
    <s v=" Mr"/>
    <x v="0"/>
    <n v="27"/>
    <n v="0"/>
    <n v="2"/>
    <x v="0"/>
    <x v="0"/>
    <n v="211.5"/>
    <x v="1"/>
    <x v="49"/>
  </r>
  <r>
    <x v="0"/>
    <x v="2"/>
    <s v="Betros, Mr. Tannous"/>
    <s v=" Mr"/>
    <x v="0"/>
    <n v="20"/>
    <n v="0"/>
    <n v="0"/>
    <x v="1"/>
    <x v="1"/>
    <n v="4.0125000000000002"/>
    <x v="1"/>
    <x v="43"/>
  </r>
  <r>
    <x v="0"/>
    <x v="2"/>
    <s v="Gustafsson, Mr. Karl Gideon"/>
    <s v=" Mr"/>
    <x v="0"/>
    <n v="19"/>
    <n v="0"/>
    <n v="0"/>
    <x v="1"/>
    <x v="1"/>
    <n v="7.7750000000000004"/>
    <x v="0"/>
    <x v="35"/>
  </r>
  <r>
    <x v="0"/>
    <x v="2"/>
    <s v="Tikkanen, Mr. Juho"/>
    <s v=" Mr"/>
    <x v="0"/>
    <n v="32"/>
    <n v="0"/>
    <n v="0"/>
    <x v="1"/>
    <x v="1"/>
    <n v="7.9249999999999998"/>
    <x v="0"/>
    <x v="7"/>
  </r>
  <r>
    <x v="0"/>
    <x v="2"/>
    <s v="Plotcharsky, Mr. Vasil"/>
    <s v=" Mr"/>
    <x v="0"/>
    <m/>
    <n v="0"/>
    <n v="0"/>
    <x v="1"/>
    <x v="1"/>
    <n v="7.8958000000000004"/>
    <x v="0"/>
    <x v="9"/>
  </r>
  <r>
    <x v="0"/>
    <x v="1"/>
    <s v="Davies, Mr. Charles Henry"/>
    <s v=" Mr"/>
    <x v="0"/>
    <n v="18"/>
    <n v="0"/>
    <n v="0"/>
    <x v="1"/>
    <x v="1"/>
    <n v="73.5"/>
    <x v="0"/>
    <x v="34"/>
  </r>
  <r>
    <x v="0"/>
    <x v="2"/>
    <s v="Sadlier, Mr. Matthew"/>
    <s v=" Mr"/>
    <x v="0"/>
    <m/>
    <n v="0"/>
    <n v="0"/>
    <x v="1"/>
    <x v="1"/>
    <n v="7.7291999999999996"/>
    <x v="2"/>
    <x v="9"/>
  </r>
  <r>
    <x v="1"/>
    <x v="0"/>
    <s v="Carter, Mr. William Ernest"/>
    <s v=" Mr"/>
    <x v="0"/>
    <n v="36"/>
    <n v="1"/>
    <n v="2"/>
    <x v="8"/>
    <x v="0"/>
    <n v="120"/>
    <x v="0"/>
    <x v="52"/>
  </r>
  <r>
    <x v="1"/>
    <x v="2"/>
    <s v="Jansson, Mr. Carl Olof"/>
    <s v=" Mr"/>
    <x v="0"/>
    <n v="21"/>
    <n v="0"/>
    <n v="0"/>
    <x v="1"/>
    <x v="1"/>
    <n v="7.7957999999999998"/>
    <x v="0"/>
    <x v="36"/>
  </r>
  <r>
    <x v="0"/>
    <x v="2"/>
    <s v="Gustafsson, Mr. Johan Birger"/>
    <s v=" Mr"/>
    <x v="0"/>
    <n v="28"/>
    <n v="2"/>
    <n v="0"/>
    <x v="0"/>
    <x v="0"/>
    <n v="7.9249999999999998"/>
    <x v="0"/>
    <x v="41"/>
  </r>
  <r>
    <x v="0"/>
    <x v="2"/>
    <s v="Johansson, Mr. Erik"/>
    <s v=" Mr"/>
    <x v="0"/>
    <n v="22"/>
    <n v="0"/>
    <n v="0"/>
    <x v="1"/>
    <x v="1"/>
    <n v="7.7957999999999998"/>
    <x v="0"/>
    <x v="45"/>
  </r>
  <r>
    <x v="0"/>
    <x v="1"/>
    <s v="McKane, Mr. Peter David"/>
    <s v=" Mr"/>
    <x v="0"/>
    <n v="46"/>
    <n v="0"/>
    <n v="0"/>
    <x v="1"/>
    <x v="1"/>
    <n v="26"/>
    <x v="0"/>
    <x v="66"/>
  </r>
  <r>
    <x v="1"/>
    <x v="2"/>
    <s v="Niskanen, Mr. Juha"/>
    <s v=" Mr"/>
    <x v="0"/>
    <n v="39"/>
    <n v="0"/>
    <n v="0"/>
    <x v="1"/>
    <x v="1"/>
    <n v="7.9249999999999998"/>
    <x v="0"/>
    <x v="62"/>
  </r>
  <r>
    <x v="0"/>
    <x v="2"/>
    <s v="Adams, Mr. John"/>
    <s v=" Mr"/>
    <x v="0"/>
    <n v="26"/>
    <n v="0"/>
    <n v="0"/>
    <x v="1"/>
    <x v="1"/>
    <n v="8.0500000000000007"/>
    <x v="0"/>
    <x v="30"/>
  </r>
  <r>
    <x v="0"/>
    <x v="2"/>
    <s v="Hakkarainen, Mr. Pekka Pietari"/>
    <s v=" Mr"/>
    <x v="0"/>
    <n v="28"/>
    <n v="1"/>
    <n v="0"/>
    <x v="2"/>
    <x v="0"/>
    <n v="15.85"/>
    <x v="0"/>
    <x v="41"/>
  </r>
  <r>
    <x v="0"/>
    <x v="1"/>
    <s v="Gale, Mr. Shadrach"/>
    <s v=" Mr"/>
    <x v="0"/>
    <n v="34"/>
    <n v="1"/>
    <n v="0"/>
    <x v="2"/>
    <x v="0"/>
    <n v="21"/>
    <x v="0"/>
    <x v="59"/>
  </r>
  <r>
    <x v="0"/>
    <x v="2"/>
    <s v="Widegren, Mr. Carl/Charles Peter"/>
    <s v=" Mr"/>
    <x v="0"/>
    <n v="51"/>
    <n v="0"/>
    <n v="0"/>
    <x v="1"/>
    <x v="1"/>
    <n v="7.75"/>
    <x v="0"/>
    <x v="74"/>
  </r>
  <r>
    <x v="0"/>
    <x v="2"/>
    <s v="Birkeland, Mr. Hans Martin Monsen"/>
    <s v=" Mr"/>
    <x v="0"/>
    <n v="21"/>
    <n v="0"/>
    <n v="0"/>
    <x v="1"/>
    <x v="1"/>
    <n v="7.7750000000000004"/>
    <x v="0"/>
    <x v="36"/>
  </r>
  <r>
    <x v="0"/>
    <x v="2"/>
    <s v="Sdycoff, Mr. Todor"/>
    <s v=" Mr"/>
    <x v="0"/>
    <m/>
    <n v="0"/>
    <n v="0"/>
    <x v="1"/>
    <x v="1"/>
    <n v="7.8958000000000004"/>
    <x v="0"/>
    <x v="9"/>
  </r>
  <r>
    <x v="0"/>
    <x v="2"/>
    <s v="Hart, Mr. Henry"/>
    <s v=" Mr"/>
    <x v="0"/>
    <m/>
    <n v="0"/>
    <n v="0"/>
    <x v="1"/>
    <x v="1"/>
    <n v="6.8582999999999998"/>
    <x v="2"/>
    <x v="9"/>
  </r>
  <r>
    <x v="0"/>
    <x v="1"/>
    <s v="Cunningham, Mr. Alfred Fleming"/>
    <s v=" Mr"/>
    <x v="0"/>
    <m/>
    <n v="0"/>
    <n v="0"/>
    <x v="1"/>
    <x v="1"/>
    <n v="0"/>
    <x v="0"/>
    <x v="9"/>
  </r>
  <r>
    <x v="1"/>
    <x v="2"/>
    <s v="Sundman, Mr. Johan Julian"/>
    <s v=" Mr"/>
    <x v="0"/>
    <n v="44"/>
    <n v="0"/>
    <n v="0"/>
    <x v="1"/>
    <x v="1"/>
    <n v="7.9249999999999998"/>
    <x v="0"/>
    <x v="4"/>
  </r>
  <r>
    <x v="0"/>
    <x v="1"/>
    <s v="Matthews, Mr. William John"/>
    <s v=" Mr"/>
    <x v="0"/>
    <n v="30"/>
    <n v="0"/>
    <n v="0"/>
    <x v="1"/>
    <x v="1"/>
    <n v="13"/>
    <x v="0"/>
    <x v="40"/>
  </r>
  <r>
    <x v="0"/>
    <x v="2"/>
    <s v="Gheorgheff, Mr. Stanio"/>
    <s v=" Mr"/>
    <x v="0"/>
    <m/>
    <n v="0"/>
    <n v="0"/>
    <x v="1"/>
    <x v="1"/>
    <n v="7.8958000000000004"/>
    <x v="1"/>
    <x v="9"/>
  </r>
  <r>
    <x v="0"/>
    <x v="2"/>
    <s v="Charters, Mr. David"/>
    <s v=" Mr"/>
    <x v="0"/>
    <n v="21"/>
    <n v="0"/>
    <n v="0"/>
    <x v="1"/>
    <x v="1"/>
    <n v="7.7332999999999998"/>
    <x v="2"/>
    <x v="36"/>
  </r>
  <r>
    <x v="0"/>
    <x v="2"/>
    <s v="Zimmerman, Mr. Leo"/>
    <s v=" Mr"/>
    <x v="0"/>
    <n v="29"/>
    <n v="0"/>
    <n v="0"/>
    <x v="1"/>
    <x v="1"/>
    <n v="7.875"/>
    <x v="0"/>
    <x v="60"/>
  </r>
  <r>
    <x v="0"/>
    <x v="2"/>
    <s v="Rosblom, Mr. Viktor Richard"/>
    <s v=" Mr"/>
    <x v="0"/>
    <n v="18"/>
    <n v="1"/>
    <n v="1"/>
    <x v="0"/>
    <x v="0"/>
    <n v="20.212499999999999"/>
    <x v="0"/>
    <x v="34"/>
  </r>
  <r>
    <x v="0"/>
    <x v="2"/>
    <s v="Wiseman, Mr. Phillippe"/>
    <s v=" Mr"/>
    <x v="0"/>
    <m/>
    <n v="0"/>
    <n v="0"/>
    <x v="1"/>
    <x v="1"/>
    <n v="7.25"/>
    <x v="0"/>
    <x v="9"/>
  </r>
  <r>
    <x v="0"/>
    <x v="2"/>
    <s v="Flynn, Mr. James"/>
    <s v=" Mr"/>
    <x v="0"/>
    <m/>
    <n v="0"/>
    <n v="0"/>
    <x v="1"/>
    <x v="1"/>
    <n v="7.75"/>
    <x v="2"/>
    <x v="9"/>
  </r>
  <r>
    <x v="1"/>
    <x v="2"/>
    <s v="Pickard, Mr. Berk (Berk Trembisky)"/>
    <s v=" Mr"/>
    <x v="0"/>
    <n v="32"/>
    <n v="0"/>
    <n v="0"/>
    <x v="1"/>
    <x v="1"/>
    <n v="8.0500000000000007"/>
    <x v="0"/>
    <x v="7"/>
  </r>
  <r>
    <x v="1"/>
    <x v="0"/>
    <s v="Bjornstrom-Steffansson, Mr. Mauritz Hakan"/>
    <s v=" Mr"/>
    <x v="0"/>
    <n v="28"/>
    <n v="0"/>
    <n v="0"/>
    <x v="1"/>
    <x v="1"/>
    <n v="26.55"/>
    <x v="0"/>
    <x v="41"/>
  </r>
  <r>
    <x v="0"/>
    <x v="2"/>
    <s v="Kallio, Mr. Nikolai Erland"/>
    <s v=" Mr"/>
    <x v="0"/>
    <n v="17"/>
    <n v="0"/>
    <n v="0"/>
    <x v="1"/>
    <x v="1"/>
    <n v="7.125"/>
    <x v="0"/>
    <x v="38"/>
  </r>
  <r>
    <x v="0"/>
    <x v="0"/>
    <s v="Silvey, Mr. William Baird"/>
    <s v=" Mr"/>
    <x v="0"/>
    <n v="50"/>
    <n v="1"/>
    <n v="0"/>
    <x v="2"/>
    <x v="0"/>
    <n v="55.9"/>
    <x v="0"/>
    <x v="8"/>
  </r>
  <r>
    <x v="0"/>
    <x v="0"/>
    <s v="Fortune, Mr. Mark"/>
    <s v=" Mr"/>
    <x v="0"/>
    <n v="64"/>
    <n v="1"/>
    <n v="4"/>
    <x v="4"/>
    <x v="0"/>
    <n v="263"/>
    <x v="0"/>
    <x v="81"/>
  </r>
  <r>
    <x v="0"/>
    <x v="1"/>
    <s v="Kvillner, Mr. Johan Henrik Johannesson"/>
    <s v=" Mr"/>
    <x v="0"/>
    <n v="31"/>
    <n v="0"/>
    <n v="0"/>
    <x v="1"/>
    <x v="1"/>
    <n v="10.5"/>
    <x v="0"/>
    <x v="48"/>
  </r>
  <r>
    <x v="0"/>
    <x v="2"/>
    <s v="Hampe, Mr. Leon"/>
    <s v=" Mr"/>
    <x v="0"/>
    <n v="20"/>
    <n v="0"/>
    <n v="0"/>
    <x v="1"/>
    <x v="1"/>
    <n v="9.5"/>
    <x v="0"/>
    <x v="43"/>
  </r>
  <r>
    <x v="0"/>
    <x v="2"/>
    <s v="Petterson, Mr. Johan Emil"/>
    <s v=" Mr"/>
    <x v="0"/>
    <n v="25"/>
    <n v="1"/>
    <n v="0"/>
    <x v="2"/>
    <x v="0"/>
    <n v="7.7750000000000004"/>
    <x v="0"/>
    <x v="50"/>
  </r>
  <r>
    <x v="1"/>
    <x v="2"/>
    <s v="Johannesen-Bratthammer, Mr. Bernt"/>
    <s v=" Mr"/>
    <x v="0"/>
    <m/>
    <n v="0"/>
    <n v="0"/>
    <x v="1"/>
    <x v="1"/>
    <n v="8.1125000000000007"/>
    <x v="0"/>
    <x v="9"/>
  </r>
  <r>
    <x v="1"/>
    <x v="0"/>
    <s v="Seward, Mr. Frederic Kimber"/>
    <s v=" Mr"/>
    <x v="0"/>
    <n v="34"/>
    <n v="0"/>
    <n v="0"/>
    <x v="1"/>
    <x v="1"/>
    <n v="26.55"/>
    <x v="0"/>
    <x v="59"/>
  </r>
  <r>
    <x v="0"/>
    <x v="1"/>
    <s v="West, Mr. Edwy Arthur"/>
    <s v=" Mr"/>
    <x v="0"/>
    <n v="36"/>
    <n v="1"/>
    <n v="2"/>
    <x v="8"/>
    <x v="0"/>
    <n v="27.75"/>
    <x v="0"/>
    <x v="52"/>
  </r>
  <r>
    <x v="0"/>
    <x v="2"/>
    <s v="Hagland, Mr. Ingvald Olai Olsen"/>
    <s v=" Mr"/>
    <x v="0"/>
    <m/>
    <n v="1"/>
    <n v="0"/>
    <x v="2"/>
    <x v="0"/>
    <n v="19.966699999999999"/>
    <x v="0"/>
    <x v="9"/>
  </r>
  <r>
    <x v="0"/>
    <x v="0"/>
    <s v="Foreman, Mr. Benjamin Laventall"/>
    <s v=" Mr"/>
    <x v="0"/>
    <n v="30"/>
    <n v="0"/>
    <n v="0"/>
    <x v="1"/>
    <x v="1"/>
    <n v="27.75"/>
    <x v="1"/>
    <x v="40"/>
  </r>
  <r>
    <x v="1"/>
    <x v="0"/>
    <s v="Goldenberg, Mr. Samuel L"/>
    <s v=" Mr"/>
    <x v="0"/>
    <n v="49"/>
    <n v="1"/>
    <n v="0"/>
    <x v="2"/>
    <x v="0"/>
    <n v="89.104200000000006"/>
    <x v="1"/>
    <x v="10"/>
  </r>
  <r>
    <x v="0"/>
    <x v="2"/>
    <s v="Peduzzi, Mr. Joseph"/>
    <s v=" Mr"/>
    <x v="0"/>
    <m/>
    <n v="0"/>
    <n v="0"/>
    <x v="1"/>
    <x v="1"/>
    <n v="8.0500000000000007"/>
    <x v="0"/>
    <x v="9"/>
  </r>
  <r>
    <x v="1"/>
    <x v="2"/>
    <s v="Jalsevac, Mr. Ivan"/>
    <s v=" Mr"/>
    <x v="0"/>
    <n v="29"/>
    <n v="0"/>
    <n v="0"/>
    <x v="1"/>
    <x v="1"/>
    <n v="7.8958000000000004"/>
    <x v="1"/>
    <x v="60"/>
  </r>
  <r>
    <x v="0"/>
    <x v="0"/>
    <s v="Millet, Mr. Francis Davis"/>
    <s v=" Mr"/>
    <x v="0"/>
    <n v="65"/>
    <n v="0"/>
    <n v="0"/>
    <x v="1"/>
    <x v="1"/>
    <n v="26.55"/>
    <x v="0"/>
    <x v="64"/>
  </r>
  <r>
    <x v="0"/>
    <x v="2"/>
    <s v="O'Connor, Mr. Maurice"/>
    <s v=" Mr"/>
    <x v="0"/>
    <m/>
    <n v="0"/>
    <n v="0"/>
    <x v="1"/>
    <x v="1"/>
    <n v="7.75"/>
    <x v="2"/>
    <x v="9"/>
  </r>
  <r>
    <x v="1"/>
    <x v="0"/>
    <s v="Anderson, Mr. Harry"/>
    <s v=" Mr"/>
    <x v="0"/>
    <n v="48"/>
    <n v="0"/>
    <n v="0"/>
    <x v="1"/>
    <x v="1"/>
    <n v="26.55"/>
    <x v="0"/>
    <x v="12"/>
  </r>
  <r>
    <x v="0"/>
    <x v="2"/>
    <s v="Morley, Mr. William"/>
    <s v=" Mr"/>
    <x v="0"/>
    <n v="34"/>
    <n v="0"/>
    <n v="0"/>
    <x v="1"/>
    <x v="1"/>
    <n v="8.0500000000000007"/>
    <x v="0"/>
    <x v="59"/>
  </r>
  <r>
    <x v="0"/>
    <x v="0"/>
    <s v="Gee, Mr. Arthur H"/>
    <s v=" Mr"/>
    <x v="0"/>
    <n v="47"/>
    <n v="0"/>
    <n v="0"/>
    <x v="1"/>
    <x v="1"/>
    <n v="38.5"/>
    <x v="0"/>
    <x v="69"/>
  </r>
  <r>
    <x v="0"/>
    <x v="1"/>
    <s v="Milling, Mr. Jacob Christian"/>
    <s v=" Mr"/>
    <x v="0"/>
    <n v="48"/>
    <n v="0"/>
    <n v="0"/>
    <x v="1"/>
    <x v="1"/>
    <n v="13"/>
    <x v="0"/>
    <x v="12"/>
  </r>
  <r>
    <x v="0"/>
    <x v="2"/>
    <s v="Maisner, Mr. Simon"/>
    <s v=" Mr"/>
    <x v="0"/>
    <m/>
    <n v="0"/>
    <n v="0"/>
    <x v="1"/>
    <x v="1"/>
    <n v="8.0500000000000007"/>
    <x v="0"/>
    <x v="9"/>
  </r>
  <r>
    <x v="0"/>
    <x v="2"/>
    <s v="Goncalves, Mr. Manuel Estanslas"/>
    <s v=" Mr"/>
    <x v="0"/>
    <n v="38"/>
    <n v="0"/>
    <n v="0"/>
    <x v="1"/>
    <x v="1"/>
    <n v="7.05"/>
    <x v="0"/>
    <x v="11"/>
  </r>
  <r>
    <x v="0"/>
    <x v="1"/>
    <s v="Campbell, Mr. William"/>
    <s v=" Mr"/>
    <x v="0"/>
    <m/>
    <n v="0"/>
    <n v="0"/>
    <x v="1"/>
    <x v="1"/>
    <n v="0"/>
    <x v="0"/>
    <x v="9"/>
  </r>
  <r>
    <x v="0"/>
    <x v="0"/>
    <s v="Smart, Mr. John Montgomery"/>
    <s v=" Mr"/>
    <x v="0"/>
    <n v="56"/>
    <n v="0"/>
    <n v="0"/>
    <x v="1"/>
    <x v="1"/>
    <n v="26.55"/>
    <x v="0"/>
    <x v="1"/>
  </r>
  <r>
    <x v="0"/>
    <x v="2"/>
    <s v="Scanlan, Mr. James"/>
    <s v=" Mr"/>
    <x v="0"/>
    <m/>
    <n v="0"/>
    <n v="0"/>
    <x v="1"/>
    <x v="1"/>
    <n v="7.7249999999999996"/>
    <x v="2"/>
    <x v="9"/>
  </r>
  <r>
    <x v="0"/>
    <x v="2"/>
    <s v="Keefe, Mr. Arthur"/>
    <s v=" Mr"/>
    <x v="0"/>
    <m/>
    <n v="0"/>
    <n v="0"/>
    <x v="1"/>
    <x v="1"/>
    <n v="7.25"/>
    <x v="0"/>
    <x v="9"/>
  </r>
  <r>
    <x v="0"/>
    <x v="2"/>
    <s v="Cacic, Mr. Luka"/>
    <s v=" Mr"/>
    <x v="0"/>
    <n v="38"/>
    <n v="0"/>
    <n v="0"/>
    <x v="1"/>
    <x v="1"/>
    <n v="8.6624999999999996"/>
    <x v="0"/>
    <x v="11"/>
  </r>
  <r>
    <x v="0"/>
    <x v="0"/>
    <s v="Clifford, Mr. George Quincy"/>
    <s v=" Mr"/>
    <x v="0"/>
    <m/>
    <n v="0"/>
    <n v="0"/>
    <x v="1"/>
    <x v="1"/>
    <n v="52"/>
    <x v="0"/>
    <x v="9"/>
  </r>
  <r>
    <x v="0"/>
    <x v="1"/>
    <s v="Renouf, Mr. Peter Henry"/>
    <s v=" Mr"/>
    <x v="0"/>
    <n v="34"/>
    <n v="1"/>
    <n v="0"/>
    <x v="2"/>
    <x v="0"/>
    <n v="21"/>
    <x v="0"/>
    <x v="59"/>
  </r>
  <r>
    <x v="0"/>
    <x v="2"/>
    <s v="Braund, Mr. Lewis Richard"/>
    <s v=" Mr"/>
    <x v="0"/>
    <n v="29"/>
    <n v="1"/>
    <n v="0"/>
    <x v="2"/>
    <x v="0"/>
    <n v="7.0457999999999998"/>
    <x v="0"/>
    <x v="60"/>
  </r>
  <r>
    <x v="0"/>
    <x v="2"/>
    <s v="Karlsson, Mr. Nils August"/>
    <s v=" Mr"/>
    <x v="0"/>
    <n v="22"/>
    <n v="0"/>
    <n v="0"/>
    <x v="1"/>
    <x v="1"/>
    <n v="7.5208000000000004"/>
    <x v="0"/>
    <x v="45"/>
  </r>
  <r>
    <x v="0"/>
    <x v="1"/>
    <s v="Frost, Mr. Anthony Wood &quot;Archie&quot;"/>
    <s v=" Mr"/>
    <x v="0"/>
    <m/>
    <n v="0"/>
    <n v="0"/>
    <x v="1"/>
    <x v="1"/>
    <n v="0"/>
    <x v="0"/>
    <x v="9"/>
  </r>
  <r>
    <x v="0"/>
    <x v="2"/>
    <s v="Rouse, Mr. Richard Henry"/>
    <s v=" Mr"/>
    <x v="0"/>
    <n v="50"/>
    <n v="0"/>
    <n v="0"/>
    <x v="1"/>
    <x v="1"/>
    <n v="8.0500000000000007"/>
    <x v="0"/>
    <x v="8"/>
  </r>
  <r>
    <x v="1"/>
    <x v="0"/>
    <s v="Bishop, Mr. Dickinson H"/>
    <s v=" Mr"/>
    <x v="0"/>
    <n v="25"/>
    <n v="1"/>
    <n v="0"/>
    <x v="2"/>
    <x v="0"/>
    <n v="91.0792"/>
    <x v="1"/>
    <x v="50"/>
  </r>
  <r>
    <x v="0"/>
    <x v="0"/>
    <s v="Kent, Mr. Edward Austin"/>
    <s v=" Mr"/>
    <x v="0"/>
    <n v="58"/>
    <n v="0"/>
    <n v="0"/>
    <x v="1"/>
    <x v="1"/>
    <n v="29.7"/>
    <x v="1"/>
    <x v="31"/>
  </r>
  <r>
    <x v="0"/>
    <x v="2"/>
    <s v="Somerton, Mr. Francis William"/>
    <s v=" Mr"/>
    <x v="0"/>
    <n v="30"/>
    <n v="0"/>
    <n v="0"/>
    <x v="1"/>
    <x v="1"/>
    <n v="8.0500000000000007"/>
    <x v="0"/>
    <x v="40"/>
  </r>
  <r>
    <x v="0"/>
    <x v="2"/>
    <s v="Hagland, Mr. Konrad Mathias Reiersen"/>
    <s v=" Mr"/>
    <x v="0"/>
    <m/>
    <n v="1"/>
    <n v="0"/>
    <x v="2"/>
    <x v="0"/>
    <n v="19.966699999999999"/>
    <x v="0"/>
    <x v="9"/>
  </r>
  <r>
    <x v="0"/>
    <x v="2"/>
    <s v="Windelov, Mr. Einar"/>
    <s v=" Mr"/>
    <x v="0"/>
    <n v="21"/>
    <n v="0"/>
    <n v="0"/>
    <x v="1"/>
    <x v="1"/>
    <n v="7.25"/>
    <x v="0"/>
    <x v="36"/>
  </r>
  <r>
    <x v="0"/>
    <x v="0"/>
    <s v="Molson, Mr. Harry Markland"/>
    <s v=" Mr"/>
    <x v="0"/>
    <n v="55"/>
    <n v="0"/>
    <n v="0"/>
    <x v="1"/>
    <x v="1"/>
    <n v="30.5"/>
    <x v="0"/>
    <x v="82"/>
  </r>
  <r>
    <x v="0"/>
    <x v="0"/>
    <s v="Artagaveytia, Mr. Ramon"/>
    <s v=" Mr"/>
    <x v="0"/>
    <n v="71"/>
    <n v="0"/>
    <n v="0"/>
    <x v="1"/>
    <x v="1"/>
    <n v="49.504199999999997"/>
    <x v="1"/>
    <x v="68"/>
  </r>
  <r>
    <x v="0"/>
    <x v="2"/>
    <s v="Stanley, Mr. Edward Roland"/>
    <s v=" Mr"/>
    <x v="0"/>
    <n v="21"/>
    <n v="0"/>
    <n v="0"/>
    <x v="1"/>
    <x v="1"/>
    <n v="8.0500000000000007"/>
    <x v="0"/>
    <x v="36"/>
  </r>
  <r>
    <x v="0"/>
    <x v="2"/>
    <s v="Yousseff, Mr. Gerious"/>
    <s v=" Mr"/>
    <x v="0"/>
    <m/>
    <n v="0"/>
    <n v="0"/>
    <x v="1"/>
    <x v="1"/>
    <n v="14.458299999999999"/>
    <x v="1"/>
    <x v="9"/>
  </r>
  <r>
    <x v="0"/>
    <x v="2"/>
    <s v="Shellard, Mr. Frederick William"/>
    <s v=" Mr"/>
    <x v="0"/>
    <m/>
    <n v="0"/>
    <n v="0"/>
    <x v="1"/>
    <x v="1"/>
    <n v="15.1"/>
    <x v="0"/>
    <x v="9"/>
  </r>
  <r>
    <x v="0"/>
    <x v="2"/>
    <s v="Svensson, Mr. Olof"/>
    <s v=" Mr"/>
    <x v="0"/>
    <n v="24"/>
    <n v="0"/>
    <n v="0"/>
    <x v="1"/>
    <x v="1"/>
    <n v="7.7957999999999998"/>
    <x v="0"/>
    <x v="46"/>
  </r>
  <r>
    <x v="0"/>
    <x v="2"/>
    <s v="Calic, Mr. Petar"/>
    <s v=" Mr"/>
    <x v="0"/>
    <n v="17"/>
    <n v="0"/>
    <n v="0"/>
    <x v="1"/>
    <x v="1"/>
    <n v="8.6624999999999996"/>
    <x v="0"/>
    <x v="38"/>
  </r>
  <r>
    <x v="0"/>
    <x v="0"/>
    <s v="Penasco y Castellana, Mr. Victor de Satode"/>
    <s v=" Mr"/>
    <x v="0"/>
    <n v="18"/>
    <n v="1"/>
    <n v="0"/>
    <x v="2"/>
    <x v="0"/>
    <n v="108.9"/>
    <x v="1"/>
    <x v="34"/>
  </r>
  <r>
    <x v="1"/>
    <x v="0"/>
    <s v="Bradley, Mr. George (&quot;George Arthur Brayton&quot;)"/>
    <s v=" Mr"/>
    <x v="0"/>
    <m/>
    <n v="0"/>
    <n v="0"/>
    <x v="1"/>
    <x v="1"/>
    <n v="26.55"/>
    <x v="0"/>
    <x v="9"/>
  </r>
  <r>
    <x v="0"/>
    <x v="2"/>
    <s v="Olsen, Mr. Henry Margido"/>
    <s v=" Mr"/>
    <x v="0"/>
    <n v="28"/>
    <n v="0"/>
    <n v="0"/>
    <x v="1"/>
    <x v="1"/>
    <n v="22.524999999999999"/>
    <x v="0"/>
    <x v="41"/>
  </r>
  <r>
    <x v="1"/>
    <x v="2"/>
    <s v="Lang, Mr. Fang"/>
    <s v=" Mr"/>
    <x v="0"/>
    <n v="26"/>
    <n v="0"/>
    <n v="0"/>
    <x v="1"/>
    <x v="1"/>
    <n v="56.495800000000003"/>
    <x v="0"/>
    <x v="30"/>
  </r>
  <r>
    <x v="1"/>
    <x v="2"/>
    <s v="Daly, Mr. Eugene Patrick"/>
    <s v=" Mr"/>
    <x v="0"/>
    <n v="29"/>
    <n v="0"/>
    <n v="0"/>
    <x v="1"/>
    <x v="1"/>
    <n v="7.75"/>
    <x v="2"/>
    <x v="60"/>
  </r>
  <r>
    <x v="0"/>
    <x v="2"/>
    <s v="Webber, Mr. James"/>
    <s v=" Mr"/>
    <x v="0"/>
    <m/>
    <n v="0"/>
    <n v="0"/>
    <x v="1"/>
    <x v="1"/>
    <n v="8.0500000000000007"/>
    <x v="0"/>
    <x v="9"/>
  </r>
  <r>
    <x v="1"/>
    <x v="0"/>
    <s v="McGough, Mr. James Robert"/>
    <s v=" Mr"/>
    <x v="0"/>
    <n v="36"/>
    <n v="0"/>
    <n v="0"/>
    <x v="1"/>
    <x v="1"/>
    <n v="26.287500000000001"/>
    <x v="0"/>
    <x v="52"/>
  </r>
  <r>
    <x v="0"/>
    <x v="2"/>
    <s v="Coleff, Mr. Satio"/>
    <s v=" Mr"/>
    <x v="0"/>
    <n v="24"/>
    <n v="0"/>
    <n v="0"/>
    <x v="1"/>
    <x v="1"/>
    <n v="7.4958"/>
    <x v="0"/>
    <x v="46"/>
  </r>
  <r>
    <x v="0"/>
    <x v="0"/>
    <s v="Walker, Mr. William Anderson"/>
    <s v=" Mr"/>
    <x v="0"/>
    <n v="47"/>
    <n v="0"/>
    <n v="0"/>
    <x v="1"/>
    <x v="1"/>
    <n v="34.020800000000001"/>
    <x v="0"/>
    <x v="69"/>
  </r>
  <r>
    <x v="0"/>
    <x v="2"/>
    <s v="Ryan, Mr. Patrick"/>
    <s v=" Mr"/>
    <x v="0"/>
    <m/>
    <n v="0"/>
    <n v="0"/>
    <x v="1"/>
    <x v="1"/>
    <n v="24.15"/>
    <x v="2"/>
    <x v="9"/>
  </r>
  <r>
    <x v="0"/>
    <x v="2"/>
    <s v="Pavlovic, Mr. Stefo"/>
    <s v=" Mr"/>
    <x v="0"/>
    <n v="32"/>
    <n v="0"/>
    <n v="0"/>
    <x v="1"/>
    <x v="1"/>
    <n v="7.8958000000000004"/>
    <x v="0"/>
    <x v="7"/>
  </r>
  <r>
    <x v="0"/>
    <x v="2"/>
    <s v="Vovk, Mr. Janko"/>
    <s v=" Mr"/>
    <x v="0"/>
    <n v="22"/>
    <n v="0"/>
    <n v="0"/>
    <x v="1"/>
    <x v="1"/>
    <n v="7.8958000000000004"/>
    <x v="0"/>
    <x v="45"/>
  </r>
  <r>
    <x v="0"/>
    <x v="2"/>
    <s v="Lahoud, Mr. Sarkis"/>
    <s v=" Mr"/>
    <x v="0"/>
    <m/>
    <n v="0"/>
    <n v="0"/>
    <x v="1"/>
    <x v="1"/>
    <n v="7.2249999999999996"/>
    <x v="1"/>
    <x v="9"/>
  </r>
  <r>
    <x v="0"/>
    <x v="2"/>
    <s v="Kassem, Mr. Fared"/>
    <s v=" Mr"/>
    <x v="0"/>
    <m/>
    <n v="0"/>
    <n v="0"/>
    <x v="1"/>
    <x v="1"/>
    <n v="7.2291999999999996"/>
    <x v="1"/>
    <x v="9"/>
  </r>
  <r>
    <x v="0"/>
    <x v="2"/>
    <s v="Farrell, Mr. James"/>
    <s v=" Mr"/>
    <x v="0"/>
    <n v="40.5"/>
    <n v="0"/>
    <n v="0"/>
    <x v="1"/>
    <x v="1"/>
    <n v="7.75"/>
    <x v="2"/>
    <x v="73"/>
  </r>
  <r>
    <x v="0"/>
    <x v="0"/>
    <s v="Farthing, Mr. John"/>
    <s v=" Mr"/>
    <x v="0"/>
    <m/>
    <n v="0"/>
    <n v="0"/>
    <x v="1"/>
    <x v="1"/>
    <n v="221.7792"/>
    <x v="0"/>
    <x v="9"/>
  </r>
  <r>
    <x v="0"/>
    <x v="2"/>
    <s v="Salonen, Mr. Johan Werner"/>
    <s v=" Mr"/>
    <x v="0"/>
    <n v="39"/>
    <n v="0"/>
    <n v="0"/>
    <x v="1"/>
    <x v="1"/>
    <n v="7.9249999999999998"/>
    <x v="0"/>
    <x v="62"/>
  </r>
  <r>
    <x v="0"/>
    <x v="1"/>
    <s v="Hocking, Mr. Richard George"/>
    <s v=" Mr"/>
    <x v="0"/>
    <n v="23"/>
    <n v="2"/>
    <n v="1"/>
    <x v="8"/>
    <x v="0"/>
    <n v="11.5"/>
    <x v="0"/>
    <x v="6"/>
  </r>
  <r>
    <x v="0"/>
    <x v="2"/>
    <s v="Toufik, Mr. Nakli"/>
    <s v=" Mr"/>
    <x v="0"/>
    <m/>
    <n v="0"/>
    <n v="0"/>
    <x v="1"/>
    <x v="1"/>
    <n v="7.2291999999999996"/>
    <x v="1"/>
    <x v="9"/>
  </r>
  <r>
    <x v="0"/>
    <x v="2"/>
    <s v="Elias, Mr. Joseph Jr"/>
    <s v=" Mr"/>
    <x v="0"/>
    <n v="17"/>
    <n v="1"/>
    <n v="1"/>
    <x v="0"/>
    <x v="0"/>
    <n v="7.2291999999999996"/>
    <x v="1"/>
    <x v="38"/>
  </r>
  <r>
    <x v="0"/>
    <x v="2"/>
    <s v="Risien, Mr. Samuel Beard"/>
    <s v=" Mr"/>
    <x v="0"/>
    <m/>
    <n v="0"/>
    <n v="0"/>
    <x v="1"/>
    <x v="1"/>
    <n v="14.5"/>
    <x v="0"/>
    <x v="9"/>
  </r>
  <r>
    <x v="1"/>
    <x v="1"/>
    <s v="Beane, Mr. Edward"/>
    <s v=" Mr"/>
    <x v="0"/>
    <n v="32"/>
    <n v="1"/>
    <n v="0"/>
    <x v="2"/>
    <x v="0"/>
    <n v="26"/>
    <x v="0"/>
    <x v="7"/>
  </r>
  <r>
    <x v="0"/>
    <x v="0"/>
    <s v="Douglas, Mr. Walter Donald"/>
    <s v=" Mr"/>
    <x v="0"/>
    <n v="50"/>
    <n v="1"/>
    <n v="0"/>
    <x v="2"/>
    <x v="0"/>
    <n v="106.425"/>
    <x v="1"/>
    <x v="8"/>
  </r>
  <r>
    <x v="0"/>
    <x v="0"/>
    <s v="Nicholson, Mr. Arthur Ernest"/>
    <s v=" Mr"/>
    <x v="0"/>
    <n v="64"/>
    <n v="0"/>
    <n v="0"/>
    <x v="1"/>
    <x v="1"/>
    <n v="26"/>
    <x v="0"/>
    <x v="81"/>
  </r>
  <r>
    <x v="1"/>
    <x v="1"/>
    <s v="Padro y Manent, Mr. Julian"/>
    <s v=" Mr"/>
    <x v="0"/>
    <m/>
    <n v="0"/>
    <n v="0"/>
    <x v="1"/>
    <x v="1"/>
    <n v="13.862500000000001"/>
    <x v="1"/>
    <x v="9"/>
  </r>
  <r>
    <x v="0"/>
    <x v="2"/>
    <s v="Goldsmith, Mr. Frank John"/>
    <s v=" Mr"/>
    <x v="0"/>
    <n v="33"/>
    <n v="1"/>
    <n v="1"/>
    <x v="0"/>
    <x v="0"/>
    <n v="20.524999999999999"/>
    <x v="0"/>
    <x v="55"/>
  </r>
  <r>
    <x v="1"/>
    <x v="0"/>
    <s v="Thayer, Mr. John Borland Jr"/>
    <s v=" Mr"/>
    <x v="0"/>
    <n v="17"/>
    <n v="0"/>
    <n v="2"/>
    <x v="0"/>
    <x v="0"/>
    <n v="110.88330000000001"/>
    <x v="1"/>
    <x v="38"/>
  </r>
  <r>
    <x v="0"/>
    <x v="1"/>
    <s v="Sharp, Mr. Percival James R"/>
    <s v=" Mr"/>
    <x v="0"/>
    <n v="27"/>
    <n v="0"/>
    <n v="0"/>
    <x v="1"/>
    <x v="1"/>
    <n v="26"/>
    <x v="0"/>
    <x v="49"/>
  </r>
  <r>
    <x v="0"/>
    <x v="2"/>
    <s v="O'Brien, Mr. Timothy"/>
    <s v=" Mr"/>
    <x v="0"/>
    <m/>
    <n v="0"/>
    <n v="0"/>
    <x v="1"/>
    <x v="1"/>
    <n v="7.8292000000000002"/>
    <x v="2"/>
    <x v="9"/>
  </r>
  <r>
    <x v="1"/>
    <x v="2"/>
    <s v="Leeni, Mr. Fahim (&quot;Philip Zenni&quot;)"/>
    <s v=" Mr"/>
    <x v="0"/>
    <n v="22"/>
    <n v="0"/>
    <n v="0"/>
    <x v="1"/>
    <x v="1"/>
    <n v="7.2249999999999996"/>
    <x v="1"/>
    <x v="45"/>
  </r>
  <r>
    <x v="0"/>
    <x v="0"/>
    <s v="Wright, Mr. George"/>
    <s v=" Mr"/>
    <x v="0"/>
    <n v="62"/>
    <n v="0"/>
    <n v="0"/>
    <x v="1"/>
    <x v="1"/>
    <n v="26.55"/>
    <x v="0"/>
    <x v="78"/>
  </r>
  <r>
    <x v="0"/>
    <x v="0"/>
    <s v="Robbins, Mr. Victor"/>
    <s v=" Mr"/>
    <x v="0"/>
    <m/>
    <n v="0"/>
    <n v="0"/>
    <x v="1"/>
    <x v="1"/>
    <n v="227.52500000000001"/>
    <x v="1"/>
    <x v="9"/>
  </r>
  <r>
    <x v="0"/>
    <x v="2"/>
    <s v="Morrow, Mr. Thomas Rowan"/>
    <s v=" Mr"/>
    <x v="0"/>
    <m/>
    <n v="0"/>
    <n v="0"/>
    <x v="1"/>
    <x v="1"/>
    <n v="7.75"/>
    <x v="2"/>
    <x v="9"/>
  </r>
  <r>
    <x v="0"/>
    <x v="2"/>
    <s v="Sivic, Mr. Husein"/>
    <s v=" Mr"/>
    <x v="0"/>
    <n v="40"/>
    <n v="0"/>
    <n v="0"/>
    <x v="1"/>
    <x v="1"/>
    <n v="7.8958000000000004"/>
    <x v="0"/>
    <x v="3"/>
  </r>
  <r>
    <x v="0"/>
    <x v="1"/>
    <s v="Norman, Mr. Robert Douglas"/>
    <s v=" Mr"/>
    <x v="0"/>
    <n v="28"/>
    <n v="0"/>
    <n v="0"/>
    <x v="1"/>
    <x v="1"/>
    <n v="13.5"/>
    <x v="0"/>
    <x v="41"/>
  </r>
  <r>
    <x v="0"/>
    <x v="2"/>
    <s v="Simmons, Mr. John"/>
    <s v=" Mr"/>
    <x v="0"/>
    <m/>
    <n v="0"/>
    <n v="0"/>
    <x v="1"/>
    <x v="1"/>
    <n v="8.0500000000000007"/>
    <x v="0"/>
    <x v="9"/>
  </r>
  <r>
    <x v="0"/>
    <x v="2"/>
    <s v="Davies, Mr. Alfred J"/>
    <s v=" Mr"/>
    <x v="0"/>
    <n v="24"/>
    <n v="2"/>
    <n v="0"/>
    <x v="0"/>
    <x v="0"/>
    <n v="24.15"/>
    <x v="0"/>
    <x v="46"/>
  </r>
  <r>
    <x v="0"/>
    <x v="2"/>
    <s v="Stoytcheff, Mr. Ilia"/>
    <s v=" Mr"/>
    <x v="0"/>
    <n v="19"/>
    <n v="0"/>
    <n v="0"/>
    <x v="1"/>
    <x v="1"/>
    <n v="7.8958000000000004"/>
    <x v="0"/>
    <x v="35"/>
  </r>
  <r>
    <x v="0"/>
    <x v="2"/>
    <s v="Doharr, Mr. Tannous"/>
    <s v=" Mr"/>
    <x v="0"/>
    <m/>
    <n v="0"/>
    <n v="0"/>
    <x v="1"/>
    <x v="1"/>
    <n v="7.2291999999999996"/>
    <x v="1"/>
    <x v="9"/>
  </r>
  <r>
    <x v="1"/>
    <x v="2"/>
    <s v="Jonsson, Mr. Carl"/>
    <s v=" Mr"/>
    <x v="0"/>
    <n v="32"/>
    <n v="0"/>
    <n v="0"/>
    <x v="1"/>
    <x v="1"/>
    <n v="7.8541999999999996"/>
    <x v="0"/>
    <x v="7"/>
  </r>
  <r>
    <x v="1"/>
    <x v="1"/>
    <s v="Harris, Mr. George"/>
    <s v=" Mr"/>
    <x v="0"/>
    <n v="62"/>
    <n v="0"/>
    <n v="0"/>
    <x v="1"/>
    <x v="1"/>
    <n v="10.5"/>
    <x v="0"/>
    <x v="78"/>
  </r>
  <r>
    <x v="1"/>
    <x v="0"/>
    <s v="Flynn, Mr. John Irwin (&quot;Irving&quot;)"/>
    <s v=" Mr"/>
    <x v="0"/>
    <n v="36"/>
    <n v="0"/>
    <n v="0"/>
    <x v="1"/>
    <x v="1"/>
    <n v="26.387499999999999"/>
    <x v="0"/>
    <x v="52"/>
  </r>
  <r>
    <x v="0"/>
    <x v="2"/>
    <s v="Rush, Mr. Alfred George John"/>
    <s v=" Mr"/>
    <x v="0"/>
    <n v="16"/>
    <n v="0"/>
    <n v="0"/>
    <x v="1"/>
    <x v="1"/>
    <n v="8.0500000000000007"/>
    <x v="0"/>
    <x v="39"/>
  </r>
  <r>
    <x v="0"/>
    <x v="2"/>
    <s v="Patchett, Mr. George"/>
    <s v=" Mr"/>
    <x v="0"/>
    <n v="19"/>
    <n v="0"/>
    <n v="0"/>
    <x v="1"/>
    <x v="1"/>
    <n v="14.5"/>
    <x v="0"/>
    <x v="35"/>
  </r>
  <r>
    <x v="1"/>
    <x v="2"/>
    <s v="Jussila, Mr. Eiriik"/>
    <s v=" Mr"/>
    <x v="0"/>
    <n v="32"/>
    <n v="0"/>
    <n v="0"/>
    <x v="1"/>
    <x v="1"/>
    <n v="7.9249999999999998"/>
    <x v="0"/>
    <x v="7"/>
  </r>
  <r>
    <x v="0"/>
    <x v="1"/>
    <s v="Downton, Mr. William James"/>
    <s v=" Mr"/>
    <x v="0"/>
    <n v="54"/>
    <n v="0"/>
    <n v="0"/>
    <x v="1"/>
    <x v="1"/>
    <n v="26"/>
    <x v="0"/>
    <x v="5"/>
  </r>
  <r>
    <x v="0"/>
    <x v="0"/>
    <s v="Ross, Mr. John Hugo"/>
    <s v=" Mr"/>
    <x v="0"/>
    <n v="36"/>
    <n v="0"/>
    <n v="0"/>
    <x v="1"/>
    <x v="1"/>
    <n v="40.125"/>
    <x v="1"/>
    <x v="52"/>
  </r>
  <r>
    <x v="0"/>
    <x v="2"/>
    <s v="Paulner, Mr. Uscher"/>
    <s v=" Mr"/>
    <x v="0"/>
    <m/>
    <n v="0"/>
    <n v="0"/>
    <x v="1"/>
    <x v="1"/>
    <n v="8.7125000000000004"/>
    <x v="1"/>
    <x v="9"/>
  </r>
  <r>
    <x v="0"/>
    <x v="1"/>
    <s v="Jarvis, Mr. John Denzil"/>
    <s v=" Mr"/>
    <x v="0"/>
    <n v="47"/>
    <n v="0"/>
    <n v="0"/>
    <x v="1"/>
    <x v="1"/>
    <n v="15"/>
    <x v="0"/>
    <x v="69"/>
  </r>
  <r>
    <x v="1"/>
    <x v="0"/>
    <s v="Frolicher-Stehli, Mr. Maxmillian"/>
    <s v=" Mr"/>
    <x v="0"/>
    <n v="60"/>
    <n v="1"/>
    <n v="1"/>
    <x v="0"/>
    <x v="0"/>
    <n v="79.2"/>
    <x v="1"/>
    <x v="2"/>
  </r>
  <r>
    <x v="0"/>
    <x v="2"/>
    <s v="Gilinski, Mr. Eliezer"/>
    <s v=" Mr"/>
    <x v="0"/>
    <n v="22"/>
    <n v="0"/>
    <n v="0"/>
    <x v="1"/>
    <x v="1"/>
    <n v="8.0500000000000007"/>
    <x v="0"/>
    <x v="45"/>
  </r>
  <r>
    <x v="0"/>
    <x v="2"/>
    <s v="Murdlin, Mr. Joseph"/>
    <s v=" Mr"/>
    <x v="0"/>
    <m/>
    <n v="0"/>
    <n v="0"/>
    <x v="1"/>
    <x v="1"/>
    <n v="8.0500000000000007"/>
    <x v="0"/>
    <x v="9"/>
  </r>
  <r>
    <x v="0"/>
    <x v="2"/>
    <s v="Rintamaki, Mr. Matti"/>
    <s v=" Mr"/>
    <x v="0"/>
    <n v="35"/>
    <n v="0"/>
    <n v="0"/>
    <x v="1"/>
    <x v="1"/>
    <n v="7.125"/>
    <x v="0"/>
    <x v="47"/>
  </r>
  <r>
    <x v="0"/>
    <x v="2"/>
    <s v="Elsbury, Mr. William James"/>
    <s v=" Mr"/>
    <x v="0"/>
    <n v="47"/>
    <n v="0"/>
    <n v="0"/>
    <x v="1"/>
    <x v="1"/>
    <n v="7.25"/>
    <x v="0"/>
    <x v="69"/>
  </r>
  <r>
    <x v="0"/>
    <x v="1"/>
    <s v="Chapman, Mr. John Henry"/>
    <s v=" Mr"/>
    <x v="0"/>
    <n v="37"/>
    <n v="1"/>
    <n v="0"/>
    <x v="2"/>
    <x v="0"/>
    <n v="26"/>
    <x v="0"/>
    <x v="58"/>
  </r>
  <r>
    <x v="0"/>
    <x v="2"/>
    <s v="Van Impe, Mr. Jean Baptiste"/>
    <s v=" Mr"/>
    <x v="0"/>
    <n v="36"/>
    <n v="1"/>
    <n v="1"/>
    <x v="0"/>
    <x v="0"/>
    <n v="24.15"/>
    <x v="0"/>
    <x v="52"/>
  </r>
  <r>
    <x v="0"/>
    <x v="2"/>
    <s v="Johnson, Mr. Alfred"/>
    <s v=" Mr"/>
    <x v="0"/>
    <n v="49"/>
    <n v="0"/>
    <n v="0"/>
    <x v="1"/>
    <x v="1"/>
    <n v="0"/>
    <x v="0"/>
    <x v="10"/>
  </r>
  <r>
    <x v="0"/>
    <x v="2"/>
    <s v="Boulos, Mr. Hanna"/>
    <s v=" Mr"/>
    <x v="0"/>
    <m/>
    <n v="0"/>
    <n v="0"/>
    <x v="1"/>
    <x v="1"/>
    <n v="7.2249999999999996"/>
    <x v="1"/>
    <x v="9"/>
  </r>
  <r>
    <x v="0"/>
    <x v="2"/>
    <s v="Slabenoff, Mr. Petco"/>
    <s v=" Mr"/>
    <x v="0"/>
    <m/>
    <n v="0"/>
    <n v="0"/>
    <x v="1"/>
    <x v="1"/>
    <n v="7.8958000000000004"/>
    <x v="0"/>
    <x v="9"/>
  </r>
  <r>
    <x v="0"/>
    <x v="0"/>
    <s v="Harrington, Mr. Charles H"/>
    <s v=" Mr"/>
    <x v="0"/>
    <m/>
    <n v="0"/>
    <n v="0"/>
    <x v="1"/>
    <x v="1"/>
    <n v="42.4"/>
    <x v="0"/>
    <x v="9"/>
  </r>
  <r>
    <x v="0"/>
    <x v="2"/>
    <s v="Torber, Mr. Ernst William"/>
    <s v=" Mr"/>
    <x v="0"/>
    <n v="44"/>
    <n v="0"/>
    <n v="0"/>
    <x v="1"/>
    <x v="1"/>
    <n v="8.0500000000000007"/>
    <x v="0"/>
    <x v="4"/>
  </r>
  <r>
    <x v="1"/>
    <x v="0"/>
    <s v="Homer, Mr. Harry (&quot;Mr E Haven&quot;)"/>
    <s v=" Mr"/>
    <x v="0"/>
    <n v="35"/>
    <n v="0"/>
    <n v="0"/>
    <x v="1"/>
    <x v="1"/>
    <n v="26.55"/>
    <x v="1"/>
    <x v="47"/>
  </r>
  <r>
    <x v="0"/>
    <x v="2"/>
    <s v="Lindell, Mr. Edvard Bengtsson"/>
    <s v=" Mr"/>
    <x v="0"/>
    <n v="36"/>
    <n v="1"/>
    <n v="0"/>
    <x v="2"/>
    <x v="0"/>
    <n v="15.55"/>
    <x v="0"/>
    <x v="52"/>
  </r>
  <r>
    <x v="0"/>
    <x v="2"/>
    <s v="Karaic, Mr. Milan"/>
    <s v=" Mr"/>
    <x v="0"/>
    <n v="30"/>
    <n v="0"/>
    <n v="0"/>
    <x v="1"/>
    <x v="1"/>
    <n v="7.8958000000000004"/>
    <x v="0"/>
    <x v="40"/>
  </r>
  <r>
    <x v="1"/>
    <x v="0"/>
    <s v="Daniel, Mr. Robert Williams"/>
    <s v=" Mr"/>
    <x v="0"/>
    <n v="27"/>
    <n v="0"/>
    <n v="0"/>
    <x v="1"/>
    <x v="1"/>
    <n v="30.5"/>
    <x v="0"/>
    <x v="49"/>
  </r>
  <r>
    <x v="0"/>
    <x v="2"/>
    <s v="Jardin, Mr. Jose Neto"/>
    <s v=" Mr"/>
    <x v="0"/>
    <m/>
    <n v="0"/>
    <n v="0"/>
    <x v="1"/>
    <x v="1"/>
    <n v="7.05"/>
    <x v="0"/>
    <x v="9"/>
  </r>
  <r>
    <x v="0"/>
    <x v="2"/>
    <s v="Horgan, Mr. John"/>
    <s v=" Mr"/>
    <x v="0"/>
    <m/>
    <n v="0"/>
    <n v="0"/>
    <x v="1"/>
    <x v="1"/>
    <n v="7.75"/>
    <x v="2"/>
    <x v="9"/>
  </r>
  <r>
    <x v="0"/>
    <x v="2"/>
    <s v="Brocklebank, Mr. William Alfred"/>
    <s v=" Mr"/>
    <x v="0"/>
    <n v="35"/>
    <n v="0"/>
    <n v="0"/>
    <x v="1"/>
    <x v="1"/>
    <n v="8.0500000000000007"/>
    <x v="0"/>
    <x v="47"/>
  </r>
  <r>
    <x v="0"/>
    <x v="2"/>
    <s v="Danbom, Mr. Ernst Gilbert"/>
    <s v=" Mr"/>
    <x v="0"/>
    <n v="34"/>
    <n v="1"/>
    <n v="1"/>
    <x v="0"/>
    <x v="0"/>
    <n v="14.4"/>
    <x v="0"/>
    <x v="59"/>
  </r>
  <r>
    <x v="0"/>
    <x v="1"/>
    <s v="Gavey, Mr. Lawrence"/>
    <s v=" Mr"/>
    <x v="0"/>
    <n v="26"/>
    <n v="0"/>
    <n v="0"/>
    <x v="1"/>
    <x v="1"/>
    <n v="10.5"/>
    <x v="0"/>
    <x v="30"/>
  </r>
  <r>
    <x v="0"/>
    <x v="2"/>
    <s v="Yasbeck, Mr. Antoni"/>
    <s v=" Mr"/>
    <x v="0"/>
    <n v="27"/>
    <n v="1"/>
    <n v="0"/>
    <x v="2"/>
    <x v="0"/>
    <n v="14.4542"/>
    <x v="1"/>
    <x v="49"/>
  </r>
  <r>
    <x v="1"/>
    <x v="0"/>
    <s v="Kimball, Mr. Edwin Nelson Jr"/>
    <s v=" Mr"/>
    <x v="0"/>
    <n v="42"/>
    <n v="1"/>
    <n v="0"/>
    <x v="2"/>
    <x v="0"/>
    <n v="52.554200000000002"/>
    <x v="0"/>
    <x v="54"/>
  </r>
  <r>
    <x v="1"/>
    <x v="2"/>
    <s v="Nakid, Mr. Sahid"/>
    <s v=" Mr"/>
    <x v="0"/>
    <n v="20"/>
    <n v="1"/>
    <n v="1"/>
    <x v="0"/>
    <x v="0"/>
    <n v="15.7417"/>
    <x v="1"/>
    <x v="43"/>
  </r>
  <r>
    <x v="0"/>
    <x v="2"/>
    <s v="Hansen, Mr. Henry Damsgaard"/>
    <s v=" Mr"/>
    <x v="0"/>
    <n v="21"/>
    <n v="0"/>
    <n v="0"/>
    <x v="1"/>
    <x v="1"/>
    <n v="7.8541999999999996"/>
    <x v="0"/>
    <x v="36"/>
  </r>
  <r>
    <x v="0"/>
    <x v="2"/>
    <s v="Bowen, Mr. David John &quot;Dai&quot;"/>
    <s v=" Mr"/>
    <x v="0"/>
    <n v="21"/>
    <n v="0"/>
    <n v="0"/>
    <x v="1"/>
    <x v="1"/>
    <n v="16.100000000000001"/>
    <x v="0"/>
    <x v="36"/>
  </r>
  <r>
    <x v="0"/>
    <x v="0"/>
    <s v="Sutton, Mr. Frederick"/>
    <s v=" Mr"/>
    <x v="0"/>
    <n v="61"/>
    <n v="0"/>
    <n v="0"/>
    <x v="1"/>
    <x v="1"/>
    <n v="32.320799999999998"/>
    <x v="0"/>
    <x v="75"/>
  </r>
  <r>
    <x v="0"/>
    <x v="2"/>
    <s v="Bostandyeff, Mr. Guentcho"/>
    <s v=" Mr"/>
    <x v="0"/>
    <n v="26"/>
    <n v="0"/>
    <n v="0"/>
    <x v="1"/>
    <x v="1"/>
    <n v="7.8958000000000004"/>
    <x v="0"/>
    <x v="30"/>
  </r>
  <r>
    <x v="0"/>
    <x v="2"/>
    <s v="O'Connell, Mr. Patrick D"/>
    <s v=" Mr"/>
    <x v="0"/>
    <m/>
    <n v="0"/>
    <n v="0"/>
    <x v="1"/>
    <x v="1"/>
    <n v="7.7332999999999998"/>
    <x v="2"/>
    <x v="9"/>
  </r>
  <r>
    <x v="1"/>
    <x v="0"/>
    <s v="Barkworth, Mr. Algernon Henry Wilson"/>
    <s v=" Mr"/>
    <x v="0"/>
    <n v="80"/>
    <n v="0"/>
    <n v="0"/>
    <x v="1"/>
    <x v="1"/>
    <n v="30"/>
    <x v="0"/>
    <x v="83"/>
  </r>
  <r>
    <x v="0"/>
    <x v="2"/>
    <s v="Lundahl, Mr. Johan Svensson"/>
    <s v=" Mr"/>
    <x v="0"/>
    <n v="51"/>
    <n v="0"/>
    <n v="0"/>
    <x v="1"/>
    <x v="1"/>
    <n v="7.0541999999999998"/>
    <x v="0"/>
    <x v="74"/>
  </r>
  <r>
    <x v="0"/>
    <x v="0"/>
    <s v="Parr, Mr. William Henry Marsh"/>
    <s v=" Mr"/>
    <x v="0"/>
    <m/>
    <n v="0"/>
    <n v="0"/>
    <x v="1"/>
    <x v="1"/>
    <n v="0"/>
    <x v="0"/>
    <x v="9"/>
  </r>
  <r>
    <x v="0"/>
    <x v="2"/>
    <s v="Leinonen, Mr. Antti Gustaf"/>
    <s v=" Mr"/>
    <x v="0"/>
    <n v="32"/>
    <n v="0"/>
    <n v="0"/>
    <x v="1"/>
    <x v="1"/>
    <n v="7.9249999999999998"/>
    <x v="0"/>
    <x v="7"/>
  </r>
  <r>
    <x v="0"/>
    <x v="1"/>
    <s v="Collyer, Mr. Harvey"/>
    <s v=" Mr"/>
    <x v="0"/>
    <n v="31"/>
    <n v="1"/>
    <n v="1"/>
    <x v="0"/>
    <x v="0"/>
    <n v="26.25"/>
    <x v="0"/>
    <x v="48"/>
  </r>
  <r>
    <x v="0"/>
    <x v="2"/>
    <s v="Thorneycroft, Mr. Percival"/>
    <s v=" Mr"/>
    <x v="0"/>
    <m/>
    <n v="1"/>
    <n v="0"/>
    <x v="2"/>
    <x v="0"/>
    <n v="16.100000000000001"/>
    <x v="0"/>
    <x v="9"/>
  </r>
  <r>
    <x v="0"/>
    <x v="2"/>
    <s v="Jensen, Mr. Hans Peder"/>
    <s v=" Mr"/>
    <x v="0"/>
    <n v="20"/>
    <n v="0"/>
    <n v="0"/>
    <x v="1"/>
    <x v="1"/>
    <n v="7.8541999999999996"/>
    <x v="0"/>
    <x v="43"/>
  </r>
  <r>
    <x v="1"/>
    <x v="2"/>
    <s v="Foo, Mr. Choong"/>
    <s v=" Mr"/>
    <x v="0"/>
    <m/>
    <n v="0"/>
    <n v="0"/>
    <x v="1"/>
    <x v="1"/>
    <n v="56.495800000000003"/>
    <x v="0"/>
    <x v="9"/>
  </r>
  <r>
    <x v="1"/>
    <x v="0"/>
    <s v="Harper, Mr. Henry Sleeper"/>
    <s v=" Mr"/>
    <x v="0"/>
    <n v="48"/>
    <n v="1"/>
    <n v="0"/>
    <x v="2"/>
    <x v="0"/>
    <n v="76.729200000000006"/>
    <x v="1"/>
    <x v="12"/>
  </r>
  <r>
    <x v="0"/>
    <x v="2"/>
    <s v="Cor, Mr. Liudevit"/>
    <s v=" Mr"/>
    <x v="0"/>
    <n v="19"/>
    <n v="0"/>
    <n v="0"/>
    <x v="1"/>
    <x v="1"/>
    <n v="7.8958000000000004"/>
    <x v="0"/>
    <x v="35"/>
  </r>
  <r>
    <x v="0"/>
    <x v="2"/>
    <s v="Willey, Mr. Edward"/>
    <s v=" Mr"/>
    <x v="0"/>
    <m/>
    <n v="0"/>
    <n v="0"/>
    <x v="1"/>
    <x v="1"/>
    <n v="7.55"/>
    <x v="0"/>
    <x v="9"/>
  </r>
  <r>
    <x v="0"/>
    <x v="2"/>
    <s v="Mitkoff, Mr. Mito"/>
    <s v=" Mr"/>
    <x v="0"/>
    <m/>
    <n v="0"/>
    <n v="0"/>
    <x v="1"/>
    <x v="1"/>
    <n v="7.8958000000000004"/>
    <x v="0"/>
    <x v="9"/>
  </r>
  <r>
    <x v="0"/>
    <x v="2"/>
    <s v="Kalvik, Mr. Johannes Halvorsen"/>
    <s v=" Mr"/>
    <x v="0"/>
    <n v="21"/>
    <n v="0"/>
    <n v="0"/>
    <x v="1"/>
    <x v="1"/>
    <n v="8.4332999999999991"/>
    <x v="0"/>
    <x v="36"/>
  </r>
  <r>
    <x v="0"/>
    <x v="1"/>
    <s v="Hickman, Mr. Leonard Mark"/>
    <s v=" Mr"/>
    <x v="0"/>
    <n v="24"/>
    <n v="2"/>
    <n v="0"/>
    <x v="0"/>
    <x v="0"/>
    <n v="73.5"/>
    <x v="0"/>
    <x v="46"/>
  </r>
  <r>
    <x v="0"/>
    <x v="2"/>
    <s v="Radeff, Mr. Alexander"/>
    <s v=" Mr"/>
    <x v="0"/>
    <m/>
    <n v="0"/>
    <n v="0"/>
    <x v="1"/>
    <x v="1"/>
    <n v="7.8958000000000004"/>
    <x v="0"/>
    <x v="9"/>
  </r>
  <r>
    <x v="0"/>
    <x v="1"/>
    <s v="Eitemiller, Mr. George Floyd"/>
    <s v=" Mr"/>
    <x v="0"/>
    <n v="23"/>
    <n v="0"/>
    <n v="0"/>
    <x v="1"/>
    <x v="1"/>
    <n v="13"/>
    <x v="0"/>
    <x v="6"/>
  </r>
  <r>
    <x v="0"/>
    <x v="0"/>
    <s v="Newell, Mr. Arthur Webster"/>
    <s v=" Mr"/>
    <x v="0"/>
    <n v="58"/>
    <n v="0"/>
    <n v="2"/>
    <x v="0"/>
    <x v="0"/>
    <n v="113.27500000000001"/>
    <x v="1"/>
    <x v="31"/>
  </r>
  <r>
    <x v="0"/>
    <x v="2"/>
    <s v="Badt, Mr. Mohamed"/>
    <s v=" Mr"/>
    <x v="0"/>
    <n v="40"/>
    <n v="0"/>
    <n v="0"/>
    <x v="1"/>
    <x v="1"/>
    <n v="7.2249999999999996"/>
    <x v="1"/>
    <x v="3"/>
  </r>
  <r>
    <x v="0"/>
    <x v="0"/>
    <s v="Colley, Mr. Edward Pomeroy"/>
    <s v=" Mr"/>
    <x v="0"/>
    <n v="47"/>
    <n v="0"/>
    <n v="0"/>
    <x v="1"/>
    <x v="1"/>
    <n v="25.587499999999999"/>
    <x v="0"/>
    <x v="69"/>
  </r>
  <r>
    <x v="0"/>
    <x v="2"/>
    <s v="Coleff, Mr. Peju"/>
    <s v=" Mr"/>
    <x v="0"/>
    <n v="36"/>
    <n v="0"/>
    <n v="0"/>
    <x v="1"/>
    <x v="1"/>
    <n v="7.4958"/>
    <x v="0"/>
    <x v="52"/>
  </r>
  <r>
    <x v="1"/>
    <x v="2"/>
    <s v="Lindqvist, Mr. Eino William"/>
    <s v=" Mr"/>
    <x v="0"/>
    <n v="20"/>
    <n v="1"/>
    <n v="0"/>
    <x v="2"/>
    <x v="0"/>
    <n v="7.9249999999999998"/>
    <x v="0"/>
    <x v="43"/>
  </r>
  <r>
    <x v="0"/>
    <x v="1"/>
    <s v="Hickman, Mr. Lewis"/>
    <s v=" Mr"/>
    <x v="0"/>
    <n v="32"/>
    <n v="2"/>
    <n v="0"/>
    <x v="0"/>
    <x v="0"/>
    <n v="73.5"/>
    <x v="0"/>
    <x v="7"/>
  </r>
  <r>
    <x v="0"/>
    <x v="1"/>
    <s v="Butler, Mr. Reginald Fenton"/>
    <s v=" Mr"/>
    <x v="0"/>
    <n v="25"/>
    <n v="0"/>
    <n v="0"/>
    <x v="1"/>
    <x v="1"/>
    <n v="13"/>
    <x v="0"/>
    <x v="50"/>
  </r>
  <r>
    <x v="0"/>
    <x v="2"/>
    <s v="Rommetvedt, Mr. Knud Paust"/>
    <s v=" Mr"/>
    <x v="0"/>
    <m/>
    <n v="0"/>
    <n v="0"/>
    <x v="1"/>
    <x v="1"/>
    <n v="7.7750000000000004"/>
    <x v="0"/>
    <x v="9"/>
  </r>
  <r>
    <x v="0"/>
    <x v="2"/>
    <s v="Cook, Mr. Jacob"/>
    <s v=" Mr"/>
    <x v="0"/>
    <n v="43"/>
    <n v="0"/>
    <n v="0"/>
    <x v="1"/>
    <x v="1"/>
    <n v="8.0500000000000007"/>
    <x v="0"/>
    <x v="80"/>
  </r>
  <r>
    <x v="0"/>
    <x v="0"/>
    <s v="Davidson, Mr. Thornton"/>
    <s v=" Mr"/>
    <x v="0"/>
    <n v="31"/>
    <n v="1"/>
    <n v="0"/>
    <x v="2"/>
    <x v="0"/>
    <n v="52"/>
    <x v="0"/>
    <x v="48"/>
  </r>
  <r>
    <x v="0"/>
    <x v="1"/>
    <s v="Mitchell, Mr. Henry Michael"/>
    <s v=" Mr"/>
    <x v="0"/>
    <n v="70"/>
    <n v="0"/>
    <n v="0"/>
    <x v="1"/>
    <x v="1"/>
    <n v="10.5"/>
    <x v="0"/>
    <x v="0"/>
  </r>
  <r>
    <x v="1"/>
    <x v="1"/>
    <s v="Wilhelms, Mr. Charles"/>
    <s v=" Mr"/>
    <x v="0"/>
    <n v="31"/>
    <n v="0"/>
    <n v="0"/>
    <x v="1"/>
    <x v="1"/>
    <n v="13"/>
    <x v="0"/>
    <x v="48"/>
  </r>
  <r>
    <x v="0"/>
    <x v="1"/>
    <s v="Watson, Mr. Ennis Hastings"/>
    <s v=" Mr"/>
    <x v="0"/>
    <m/>
    <n v="0"/>
    <n v="0"/>
    <x v="1"/>
    <x v="1"/>
    <n v="0"/>
    <x v="0"/>
    <x v="9"/>
  </r>
  <r>
    <x v="0"/>
    <x v="2"/>
    <s v="Edvardsson, Mr. Gustaf Hjalmar"/>
    <s v=" Mr"/>
    <x v="0"/>
    <n v="18"/>
    <n v="0"/>
    <n v="0"/>
    <x v="1"/>
    <x v="1"/>
    <n v="7.7750000000000004"/>
    <x v="0"/>
    <x v="34"/>
  </r>
  <r>
    <x v="0"/>
    <x v="2"/>
    <s v="Sawyer, Mr. Frederick Charles"/>
    <s v=" Mr"/>
    <x v="0"/>
    <n v="24.5"/>
    <n v="0"/>
    <n v="0"/>
    <x v="1"/>
    <x v="1"/>
    <n v="8.0500000000000007"/>
    <x v="0"/>
    <x v="84"/>
  </r>
  <r>
    <x v="1"/>
    <x v="0"/>
    <s v="Cardeza, Mr. Thomas Drake Martinez"/>
    <s v=" Mr"/>
    <x v="0"/>
    <n v="36"/>
    <n v="0"/>
    <n v="1"/>
    <x v="2"/>
    <x v="0"/>
    <n v="512.32920000000001"/>
    <x v="1"/>
    <x v="52"/>
  </r>
  <r>
    <x v="1"/>
    <x v="0"/>
    <s v="Hassab, Mr. Hammad"/>
    <s v=" Mr"/>
    <x v="0"/>
    <n v="27"/>
    <n v="0"/>
    <n v="0"/>
    <x v="1"/>
    <x v="1"/>
    <n v="76.729200000000006"/>
    <x v="1"/>
    <x v="49"/>
  </r>
  <r>
    <x v="0"/>
    <x v="2"/>
    <s v="Olsvigen, Mr. Thor Anderson"/>
    <s v=" Mr"/>
    <x v="0"/>
    <n v="20"/>
    <n v="0"/>
    <n v="0"/>
    <x v="1"/>
    <x v="1"/>
    <n v="9.2249999999999996"/>
    <x v="0"/>
    <x v="43"/>
  </r>
  <r>
    <x v="0"/>
    <x v="2"/>
    <s v="Goodwin, Mr. Charles Edward"/>
    <s v=" Mr"/>
    <x v="0"/>
    <n v="14"/>
    <n v="5"/>
    <n v="2"/>
    <x v="5"/>
    <x v="0"/>
    <n v="46.9"/>
    <x v="0"/>
    <x v="32"/>
  </r>
  <r>
    <x v="0"/>
    <x v="1"/>
    <s v="Brown, Mr. Thomas William Solomon"/>
    <s v=" Mr"/>
    <x v="0"/>
    <n v="60"/>
    <n v="1"/>
    <n v="1"/>
    <x v="0"/>
    <x v="0"/>
    <n v="39"/>
    <x v="0"/>
    <x v="2"/>
  </r>
  <r>
    <x v="0"/>
    <x v="1"/>
    <s v="Laroche, Mr. Joseph Philippe Lemercier"/>
    <s v=" Mr"/>
    <x v="0"/>
    <n v="25"/>
    <n v="1"/>
    <n v="2"/>
    <x v="8"/>
    <x v="0"/>
    <n v="41.5792"/>
    <x v="1"/>
    <x v="50"/>
  </r>
  <r>
    <x v="0"/>
    <x v="2"/>
    <s v="Panula, Mr. Jaako Arnold"/>
    <s v=" Mr"/>
    <x v="0"/>
    <n v="14"/>
    <n v="4"/>
    <n v="1"/>
    <x v="4"/>
    <x v="0"/>
    <n v="39.6875"/>
    <x v="0"/>
    <x v="32"/>
  </r>
  <r>
    <x v="0"/>
    <x v="2"/>
    <s v="Dakic, Mr. Branko"/>
    <s v=" Mr"/>
    <x v="0"/>
    <n v="19"/>
    <n v="0"/>
    <n v="0"/>
    <x v="1"/>
    <x v="1"/>
    <n v="10.1708"/>
    <x v="0"/>
    <x v="35"/>
  </r>
  <r>
    <x v="0"/>
    <x v="2"/>
    <s v="Fischer, Mr. Eberhard Thelander"/>
    <s v=" Mr"/>
    <x v="0"/>
    <n v="18"/>
    <n v="0"/>
    <n v="0"/>
    <x v="1"/>
    <x v="1"/>
    <n v="7.7957999999999998"/>
    <x v="0"/>
    <x v="34"/>
  </r>
  <r>
    <x v="1"/>
    <x v="0"/>
    <s v="Dick, Mr. Albert Adrian"/>
    <s v=" Mr"/>
    <x v="0"/>
    <n v="31"/>
    <n v="1"/>
    <n v="0"/>
    <x v="2"/>
    <x v="0"/>
    <n v="57"/>
    <x v="0"/>
    <x v="48"/>
  </r>
  <r>
    <x v="1"/>
    <x v="2"/>
    <s v="Lam, Mr. Ali"/>
    <s v=" Mr"/>
    <x v="0"/>
    <m/>
    <n v="0"/>
    <n v="0"/>
    <x v="1"/>
    <x v="1"/>
    <n v="56.495800000000003"/>
    <x v="0"/>
    <x v="9"/>
  </r>
  <r>
    <x v="0"/>
    <x v="2"/>
    <s v="Saad, Mr. Khalil"/>
    <s v=" Mr"/>
    <x v="0"/>
    <n v="25"/>
    <n v="0"/>
    <n v="0"/>
    <x v="1"/>
    <x v="1"/>
    <n v="7.2249999999999996"/>
    <x v="1"/>
    <x v="50"/>
  </r>
  <r>
    <x v="0"/>
    <x v="1"/>
    <s v="Chapman, Mr. Charles Henry"/>
    <s v=" Mr"/>
    <x v="0"/>
    <n v="52"/>
    <n v="0"/>
    <n v="0"/>
    <x v="1"/>
    <x v="1"/>
    <n v="13.5"/>
    <x v="0"/>
    <x v="13"/>
  </r>
  <r>
    <x v="0"/>
    <x v="2"/>
    <s v="Kelly, Mr. James"/>
    <s v=" Mr"/>
    <x v="0"/>
    <n v="44"/>
    <n v="0"/>
    <n v="0"/>
    <x v="1"/>
    <x v="1"/>
    <n v="8.0500000000000007"/>
    <x v="0"/>
    <x v="4"/>
  </r>
  <r>
    <x v="0"/>
    <x v="0"/>
    <s v="Thayer, Mr. John Borland"/>
    <s v=" Mr"/>
    <x v="0"/>
    <n v="49"/>
    <n v="1"/>
    <n v="1"/>
    <x v="0"/>
    <x v="0"/>
    <n v="110.88330000000001"/>
    <x v="1"/>
    <x v="10"/>
  </r>
  <r>
    <x v="0"/>
    <x v="2"/>
    <s v="Humblen, Mr. Adolf Mathias Nicolai Olsen"/>
    <s v=" Mr"/>
    <x v="0"/>
    <n v="42"/>
    <n v="0"/>
    <n v="0"/>
    <x v="1"/>
    <x v="1"/>
    <n v="7.65"/>
    <x v="0"/>
    <x v="54"/>
  </r>
  <r>
    <x v="1"/>
    <x v="0"/>
    <s v="Silverthorne, Mr. Spencer Victor"/>
    <s v=" Mr"/>
    <x v="0"/>
    <n v="35"/>
    <n v="0"/>
    <n v="0"/>
    <x v="1"/>
    <x v="1"/>
    <n v="26.287500000000001"/>
    <x v="0"/>
    <x v="47"/>
  </r>
  <r>
    <x v="0"/>
    <x v="2"/>
    <s v="Gallagher, Mr. Martin"/>
    <s v=" Mr"/>
    <x v="0"/>
    <n v="25"/>
    <n v="0"/>
    <n v="0"/>
    <x v="1"/>
    <x v="1"/>
    <n v="7.7416999999999998"/>
    <x v="2"/>
    <x v="50"/>
  </r>
  <r>
    <x v="0"/>
    <x v="2"/>
    <s v="Hansen, Mr. Henrik Juul"/>
    <s v=" Mr"/>
    <x v="0"/>
    <n v="26"/>
    <n v="1"/>
    <n v="0"/>
    <x v="2"/>
    <x v="0"/>
    <n v="7.8541999999999996"/>
    <x v="0"/>
    <x v="30"/>
  </r>
  <r>
    <x v="0"/>
    <x v="1"/>
    <s v="Morley, Mr. Henry Samuel (&quot;Mr Henry Marshall&quot;)"/>
    <s v=" Mr"/>
    <x v="0"/>
    <n v="39"/>
    <n v="0"/>
    <n v="0"/>
    <x v="1"/>
    <x v="1"/>
    <n v="26"/>
    <x v="0"/>
    <x v="62"/>
  </r>
  <r>
    <x v="1"/>
    <x v="0"/>
    <s v="Calderhead, Mr. Edward Pennington"/>
    <s v=" Mr"/>
    <x v="0"/>
    <n v="42"/>
    <n v="0"/>
    <n v="0"/>
    <x v="1"/>
    <x v="1"/>
    <n v="26.287500000000001"/>
    <x v="0"/>
    <x v="54"/>
  </r>
  <r>
    <x v="0"/>
    <x v="0"/>
    <s v="Klaber, Mr. Herman"/>
    <s v=" Mr"/>
    <x v="0"/>
    <m/>
    <n v="0"/>
    <n v="0"/>
    <x v="1"/>
    <x v="1"/>
    <n v="26.55"/>
    <x v="0"/>
    <x v="9"/>
  </r>
  <r>
    <x v="1"/>
    <x v="0"/>
    <s v="Taylor, Mr. Elmer Zebley"/>
    <s v=" Mr"/>
    <x v="0"/>
    <n v="48"/>
    <n v="1"/>
    <n v="0"/>
    <x v="2"/>
    <x v="0"/>
    <n v="52"/>
    <x v="0"/>
    <x v="12"/>
  </r>
  <r>
    <x v="0"/>
    <x v="2"/>
    <s v="Larsson, Mr. August Viktor"/>
    <s v=" Mr"/>
    <x v="0"/>
    <n v="29"/>
    <n v="0"/>
    <n v="0"/>
    <x v="1"/>
    <x v="1"/>
    <n v="9.4832999999999998"/>
    <x v="0"/>
    <x v="60"/>
  </r>
  <r>
    <x v="0"/>
    <x v="1"/>
    <s v="Greenberg, Mr. Samuel"/>
    <s v=" Mr"/>
    <x v="0"/>
    <n v="52"/>
    <n v="0"/>
    <n v="0"/>
    <x v="1"/>
    <x v="1"/>
    <n v="13"/>
    <x v="0"/>
    <x v="13"/>
  </r>
  <r>
    <x v="0"/>
    <x v="2"/>
    <s v="Soholt, Mr. Peter Andreas Lauritz Andersen"/>
    <s v=" Mr"/>
    <x v="0"/>
    <n v="19"/>
    <n v="0"/>
    <n v="0"/>
    <x v="1"/>
    <x v="1"/>
    <n v="7.65"/>
    <x v="0"/>
    <x v="35"/>
  </r>
  <r>
    <x v="0"/>
    <x v="2"/>
    <s v="McEvoy, Mr. Michael"/>
    <s v=" Mr"/>
    <x v="0"/>
    <m/>
    <n v="0"/>
    <n v="0"/>
    <x v="1"/>
    <x v="1"/>
    <n v="15.5"/>
    <x v="2"/>
    <x v="9"/>
  </r>
  <r>
    <x v="0"/>
    <x v="2"/>
    <s v="Johnson, Mr. Malkolm Joackim"/>
    <s v=" Mr"/>
    <x v="0"/>
    <n v="33"/>
    <n v="0"/>
    <n v="0"/>
    <x v="1"/>
    <x v="1"/>
    <n v="7.7750000000000004"/>
    <x v="0"/>
    <x v="55"/>
  </r>
  <r>
    <x v="0"/>
    <x v="2"/>
    <s v="Jensen, Mr. Svend Lauritz"/>
    <s v=" Mr"/>
    <x v="0"/>
    <n v="17"/>
    <n v="1"/>
    <n v="0"/>
    <x v="2"/>
    <x v="0"/>
    <n v="7.0541999999999998"/>
    <x v="0"/>
    <x v="38"/>
  </r>
  <r>
    <x v="0"/>
    <x v="1"/>
    <s v="Gillespie, Mr. William Henry"/>
    <s v=" Mr"/>
    <x v="0"/>
    <n v="34"/>
    <n v="0"/>
    <n v="0"/>
    <x v="1"/>
    <x v="1"/>
    <n v="13"/>
    <x v="0"/>
    <x v="59"/>
  </r>
  <r>
    <x v="0"/>
    <x v="1"/>
    <s v="Hodges, Mr. Henry Price"/>
    <s v=" Mr"/>
    <x v="0"/>
    <n v="50"/>
    <n v="0"/>
    <n v="0"/>
    <x v="1"/>
    <x v="1"/>
    <n v="13"/>
    <x v="0"/>
    <x v="8"/>
  </r>
  <r>
    <x v="1"/>
    <x v="0"/>
    <s v="Chambers, Mr. Norman Campbell"/>
    <s v=" Mr"/>
    <x v="0"/>
    <n v="27"/>
    <n v="1"/>
    <n v="0"/>
    <x v="2"/>
    <x v="0"/>
    <n v="53.1"/>
    <x v="0"/>
    <x v="49"/>
  </r>
  <r>
    <x v="0"/>
    <x v="2"/>
    <s v="Oreskovic, Mr. Luka"/>
    <s v=" Mr"/>
    <x v="0"/>
    <n v="20"/>
    <n v="0"/>
    <n v="0"/>
    <x v="1"/>
    <x v="1"/>
    <n v="8.6624999999999996"/>
    <x v="0"/>
    <x v="43"/>
  </r>
  <r>
    <x v="0"/>
    <x v="1"/>
    <s v="Bryhl, Mr. Kurt Arnold Gottfrid"/>
    <s v=" Mr"/>
    <x v="0"/>
    <n v="25"/>
    <n v="1"/>
    <n v="0"/>
    <x v="2"/>
    <x v="0"/>
    <n v="26"/>
    <x v="0"/>
    <x v="50"/>
  </r>
  <r>
    <x v="0"/>
    <x v="2"/>
    <s v="Hassan, Mr. Houssein G N"/>
    <s v=" Mr"/>
    <x v="0"/>
    <n v="11"/>
    <n v="0"/>
    <n v="0"/>
    <x v="1"/>
    <x v="1"/>
    <n v="18.787500000000001"/>
    <x v="1"/>
    <x v="17"/>
  </r>
  <r>
    <x v="0"/>
    <x v="1"/>
    <s v="Knight, Mr. Robert J"/>
    <s v=" Mr"/>
    <x v="0"/>
    <m/>
    <n v="0"/>
    <n v="0"/>
    <x v="1"/>
    <x v="1"/>
    <n v="0"/>
    <x v="0"/>
    <x v="9"/>
  </r>
  <r>
    <x v="0"/>
    <x v="1"/>
    <s v="Berriman, Mr. William John"/>
    <s v=" Mr"/>
    <x v="0"/>
    <n v="23"/>
    <n v="0"/>
    <n v="0"/>
    <x v="1"/>
    <x v="1"/>
    <n v="13"/>
    <x v="0"/>
    <x v="6"/>
  </r>
  <r>
    <x v="0"/>
    <x v="1"/>
    <s v="Troupiansky, Mr. Moses Aaron"/>
    <s v=" Mr"/>
    <x v="0"/>
    <n v="23"/>
    <n v="0"/>
    <n v="0"/>
    <x v="1"/>
    <x v="1"/>
    <n v="13"/>
    <x v="0"/>
    <x v="6"/>
  </r>
  <r>
    <x v="0"/>
    <x v="2"/>
    <s v="Williams, Mr. Leslie"/>
    <s v=" Mr"/>
    <x v="0"/>
    <n v="28.5"/>
    <n v="0"/>
    <n v="0"/>
    <x v="1"/>
    <x v="1"/>
    <n v="16.100000000000001"/>
    <x v="0"/>
    <x v="65"/>
  </r>
  <r>
    <x v="1"/>
    <x v="0"/>
    <s v="Lesurer, Mr. Gustave J"/>
    <s v=" Mr"/>
    <x v="0"/>
    <n v="35"/>
    <n v="0"/>
    <n v="0"/>
    <x v="1"/>
    <x v="1"/>
    <n v="512.32920000000001"/>
    <x v="1"/>
    <x v="47"/>
  </r>
  <r>
    <x v="0"/>
    <x v="2"/>
    <s v="Ivanoff, Mr. Kanio"/>
    <s v=" Mr"/>
    <x v="0"/>
    <m/>
    <n v="0"/>
    <n v="0"/>
    <x v="1"/>
    <x v="1"/>
    <n v="7.8958000000000004"/>
    <x v="0"/>
    <x v="9"/>
  </r>
  <r>
    <x v="0"/>
    <x v="2"/>
    <s v="Nankoff, Mr. Minko"/>
    <s v=" Mr"/>
    <x v="0"/>
    <m/>
    <n v="0"/>
    <n v="0"/>
    <x v="1"/>
    <x v="1"/>
    <n v="7.8958000000000004"/>
    <x v="0"/>
    <x v="9"/>
  </r>
  <r>
    <x v="1"/>
    <x v="0"/>
    <s v="Hawksford, Mr. Walter James"/>
    <s v=" Mr"/>
    <x v="0"/>
    <m/>
    <n v="0"/>
    <n v="0"/>
    <x v="1"/>
    <x v="1"/>
    <n v="30"/>
    <x v="0"/>
    <x v="9"/>
  </r>
  <r>
    <x v="0"/>
    <x v="0"/>
    <s v="Cavendish, Mr. Tyrell William"/>
    <s v=" Mr"/>
    <x v="0"/>
    <n v="36"/>
    <n v="1"/>
    <n v="0"/>
    <x v="2"/>
    <x v="0"/>
    <n v="78.849999999999994"/>
    <x v="0"/>
    <x v="52"/>
  </r>
  <r>
    <x v="0"/>
    <x v="2"/>
    <s v="McNamee, Mr. Neal"/>
    <s v=" Mr"/>
    <x v="0"/>
    <n v="24"/>
    <n v="1"/>
    <n v="0"/>
    <x v="2"/>
    <x v="0"/>
    <n v="16.100000000000001"/>
    <x v="0"/>
    <x v="46"/>
  </r>
  <r>
    <x v="1"/>
    <x v="2"/>
    <s v="Stranden, Mr. Juho"/>
    <s v=" Mr"/>
    <x v="0"/>
    <n v="31"/>
    <n v="0"/>
    <n v="0"/>
    <x v="1"/>
    <x v="1"/>
    <n v="7.9249999999999998"/>
    <x v="0"/>
    <x v="48"/>
  </r>
  <r>
    <x v="0"/>
    <x v="2"/>
    <s v="Abbott, Mr. Rossmore Edward"/>
    <s v=" Mr"/>
    <x v="0"/>
    <n v="16"/>
    <n v="1"/>
    <n v="1"/>
    <x v="0"/>
    <x v="0"/>
    <n v="20.25"/>
    <x v="0"/>
    <x v="39"/>
  </r>
  <r>
    <x v="0"/>
    <x v="0"/>
    <s v="Marvin, Mr. Daniel Warner"/>
    <s v=" Mr"/>
    <x v="0"/>
    <n v="19"/>
    <n v="1"/>
    <n v="0"/>
    <x v="2"/>
    <x v="0"/>
    <n v="53.1"/>
    <x v="0"/>
    <x v="35"/>
  </r>
  <r>
    <x v="0"/>
    <x v="2"/>
    <s v="Connaghton, Mr. Michael"/>
    <s v=" Mr"/>
    <x v="0"/>
    <n v="31"/>
    <n v="0"/>
    <n v="0"/>
    <x v="1"/>
    <x v="1"/>
    <n v="7.75"/>
    <x v="2"/>
    <x v="48"/>
  </r>
  <r>
    <x v="0"/>
    <x v="2"/>
    <s v="Vande Velde, Mr. Johannes Joseph"/>
    <s v=" Mr"/>
    <x v="0"/>
    <n v="33"/>
    <n v="0"/>
    <n v="0"/>
    <x v="1"/>
    <x v="1"/>
    <n v="9.5"/>
    <x v="0"/>
    <x v="55"/>
  </r>
  <r>
    <x v="0"/>
    <x v="2"/>
    <s v="Jonkoff, Mr. Lalio"/>
    <s v=" Mr"/>
    <x v="0"/>
    <n v="23"/>
    <n v="0"/>
    <n v="0"/>
    <x v="1"/>
    <x v="1"/>
    <n v="7.8958000000000004"/>
    <x v="0"/>
    <x v="6"/>
  </r>
  <r>
    <x v="0"/>
    <x v="2"/>
    <s v="Carlsson, Mr. August Sigfrid"/>
    <s v=" Mr"/>
    <x v="0"/>
    <n v="28"/>
    <n v="0"/>
    <n v="0"/>
    <x v="1"/>
    <x v="1"/>
    <n v="7.7957999999999998"/>
    <x v="0"/>
    <x v="41"/>
  </r>
  <r>
    <x v="0"/>
    <x v="1"/>
    <s v="Bailey, Mr. Percy Andrew"/>
    <s v=" Mr"/>
    <x v="0"/>
    <n v="18"/>
    <n v="0"/>
    <n v="0"/>
    <x v="1"/>
    <x v="1"/>
    <n v="11.5"/>
    <x v="0"/>
    <x v="34"/>
  </r>
  <r>
    <x v="0"/>
    <x v="2"/>
    <s v="Theobald, Mr. Thomas Leonard"/>
    <s v=" Mr"/>
    <x v="0"/>
    <n v="34"/>
    <n v="0"/>
    <n v="0"/>
    <x v="1"/>
    <x v="1"/>
    <n v="8.0500000000000007"/>
    <x v="0"/>
    <x v="59"/>
  </r>
  <r>
    <x v="0"/>
    <x v="2"/>
    <s v="Garfirth, Mr. John"/>
    <s v=" Mr"/>
    <x v="0"/>
    <m/>
    <n v="0"/>
    <n v="0"/>
    <x v="1"/>
    <x v="1"/>
    <n v="14.5"/>
    <x v="0"/>
    <x v="9"/>
  </r>
  <r>
    <x v="0"/>
    <x v="2"/>
    <s v="Nirva, Mr. Iisakki Antino Aijo"/>
    <s v=" Mr"/>
    <x v="0"/>
    <n v="41"/>
    <n v="0"/>
    <n v="0"/>
    <x v="1"/>
    <x v="1"/>
    <n v="7.125"/>
    <x v="0"/>
    <x v="53"/>
  </r>
  <r>
    <x v="1"/>
    <x v="2"/>
    <s v="Barah, Mr. Hanna Assi"/>
    <s v=" Mr"/>
    <x v="0"/>
    <n v="20"/>
    <n v="0"/>
    <n v="0"/>
    <x v="1"/>
    <x v="1"/>
    <n v="7.2291999999999996"/>
    <x v="1"/>
    <x v="43"/>
  </r>
  <r>
    <x v="0"/>
    <x v="2"/>
    <s v="Eklund, Mr. Hans Linus"/>
    <s v=" Mr"/>
    <x v="0"/>
    <n v="16"/>
    <n v="0"/>
    <n v="0"/>
    <x v="1"/>
    <x v="1"/>
    <n v="7.7750000000000004"/>
    <x v="0"/>
    <x v="39"/>
  </r>
  <r>
    <x v="0"/>
    <x v="2"/>
    <s v="Moran, Mr. Daniel J"/>
    <s v=" Mr"/>
    <x v="0"/>
    <m/>
    <n v="1"/>
    <n v="0"/>
    <x v="2"/>
    <x v="0"/>
    <n v="24.15"/>
    <x v="2"/>
    <x v="9"/>
  </r>
  <r>
    <x v="0"/>
    <x v="2"/>
    <s v="Gronnestad, Mr. Daniel Danielsen"/>
    <s v=" Mr"/>
    <x v="0"/>
    <n v="32"/>
    <n v="0"/>
    <n v="0"/>
    <x v="1"/>
    <x v="1"/>
    <n v="8.3625000000000007"/>
    <x v="0"/>
    <x v="7"/>
  </r>
  <r>
    <x v="0"/>
    <x v="2"/>
    <s v="Lievens, Mr. Rene Aime"/>
    <s v=" Mr"/>
    <x v="0"/>
    <n v="24"/>
    <n v="0"/>
    <n v="0"/>
    <x v="1"/>
    <x v="1"/>
    <n v="9.5"/>
    <x v="0"/>
    <x v="46"/>
  </r>
  <r>
    <x v="0"/>
    <x v="2"/>
    <s v="Jensen, Mr. Niels Peder"/>
    <s v=" Mr"/>
    <x v="0"/>
    <n v="48"/>
    <n v="0"/>
    <n v="0"/>
    <x v="1"/>
    <x v="1"/>
    <n v="7.8541999999999996"/>
    <x v="0"/>
    <x v="12"/>
  </r>
  <r>
    <x v="0"/>
    <x v="2"/>
    <s v="Elias, Mr. Dibo"/>
    <s v=" Mr"/>
    <x v="0"/>
    <m/>
    <n v="0"/>
    <n v="0"/>
    <x v="1"/>
    <x v="1"/>
    <n v="7.2249999999999996"/>
    <x v="1"/>
    <x v="9"/>
  </r>
  <r>
    <x v="0"/>
    <x v="2"/>
    <s v="Myhrman, Mr. Pehr Fabian Oliver Malkolm"/>
    <s v=" Mr"/>
    <x v="0"/>
    <n v="18"/>
    <n v="0"/>
    <n v="0"/>
    <x v="1"/>
    <x v="1"/>
    <n v="7.75"/>
    <x v="0"/>
    <x v="34"/>
  </r>
  <r>
    <x v="0"/>
    <x v="2"/>
    <s v="Tobin, Mr. Roger"/>
    <s v=" Mr"/>
    <x v="0"/>
    <m/>
    <n v="0"/>
    <n v="0"/>
    <x v="1"/>
    <x v="1"/>
    <n v="7.75"/>
    <x v="2"/>
    <x v="9"/>
  </r>
  <r>
    <x v="0"/>
    <x v="2"/>
    <s v="Kilgannon, Mr. Thomas J"/>
    <s v=" Mr"/>
    <x v="0"/>
    <m/>
    <n v="0"/>
    <n v="0"/>
    <x v="1"/>
    <x v="1"/>
    <n v="7.7374999999999998"/>
    <x v="2"/>
    <x v="9"/>
  </r>
  <r>
    <x v="0"/>
    <x v="0"/>
    <s v="Long, Mr. Milton Clyde"/>
    <s v=" Mr"/>
    <x v="0"/>
    <n v="29"/>
    <n v="0"/>
    <n v="0"/>
    <x v="1"/>
    <x v="1"/>
    <n v="30"/>
    <x v="0"/>
    <x v="60"/>
  </r>
  <r>
    <x v="0"/>
    <x v="2"/>
    <s v="Johnston, Mr. Andrew G"/>
    <s v=" Mr"/>
    <x v="0"/>
    <m/>
    <n v="1"/>
    <n v="2"/>
    <x v="8"/>
    <x v="0"/>
    <n v="23.45"/>
    <x v="0"/>
    <x v="9"/>
  </r>
  <r>
    <x v="0"/>
    <x v="2"/>
    <s v="Ali, Mr. William"/>
    <s v=" Mr"/>
    <x v="0"/>
    <n v="25"/>
    <n v="0"/>
    <n v="0"/>
    <x v="1"/>
    <x v="1"/>
    <n v="7.05"/>
    <x v="0"/>
    <x v="50"/>
  </r>
  <r>
    <x v="0"/>
    <x v="2"/>
    <s v="Harmer, Mr. Abraham (David Lishin)"/>
    <s v=" Mr"/>
    <x v="0"/>
    <n v="25"/>
    <n v="0"/>
    <n v="0"/>
    <x v="1"/>
    <x v="1"/>
    <n v="7.25"/>
    <x v="0"/>
    <x v="50"/>
  </r>
  <r>
    <x v="0"/>
    <x v="0"/>
    <s v="Guggenheim, Mr. Benjamin"/>
    <s v=" Mr"/>
    <x v="0"/>
    <n v="46"/>
    <n v="0"/>
    <n v="0"/>
    <x v="1"/>
    <x v="1"/>
    <n v="79.2"/>
    <x v="1"/>
    <x v="66"/>
  </r>
  <r>
    <x v="0"/>
    <x v="2"/>
    <s v="Keane, Mr. Andrew &quot;Andy&quot;"/>
    <s v=" Mr"/>
    <x v="0"/>
    <m/>
    <n v="0"/>
    <n v="0"/>
    <x v="1"/>
    <x v="1"/>
    <n v="7.75"/>
    <x v="2"/>
    <x v="9"/>
  </r>
  <r>
    <x v="0"/>
    <x v="1"/>
    <s v="Gaskell, Mr. Alfred"/>
    <s v=" Mr"/>
    <x v="0"/>
    <n v="16"/>
    <n v="0"/>
    <n v="0"/>
    <x v="1"/>
    <x v="1"/>
    <n v="26"/>
    <x v="0"/>
    <x v="39"/>
  </r>
  <r>
    <x v="0"/>
    <x v="0"/>
    <s v="Hoyt, Mr. William Fisher"/>
    <s v=" Mr"/>
    <x v="0"/>
    <m/>
    <n v="0"/>
    <n v="0"/>
    <x v="1"/>
    <x v="1"/>
    <n v="30.695799999999998"/>
    <x v="1"/>
    <x v="9"/>
  </r>
  <r>
    <x v="0"/>
    <x v="2"/>
    <s v="Dantcheff, Mr. Ristiu"/>
    <s v=" Mr"/>
    <x v="0"/>
    <n v="25"/>
    <n v="0"/>
    <n v="0"/>
    <x v="1"/>
    <x v="1"/>
    <n v="7.8958000000000004"/>
    <x v="0"/>
    <x v="50"/>
  </r>
  <r>
    <x v="0"/>
    <x v="1"/>
    <s v="Otter, Mr. Richard"/>
    <s v=" Mr"/>
    <x v="0"/>
    <n v="39"/>
    <n v="0"/>
    <n v="0"/>
    <x v="1"/>
    <x v="1"/>
    <n v="13"/>
    <x v="0"/>
    <x v="62"/>
  </r>
  <r>
    <x v="0"/>
    <x v="2"/>
    <s v="Ibrahim Shawah, Mr. Yousseff"/>
    <s v=" Mr"/>
    <x v="0"/>
    <n v="30"/>
    <n v="0"/>
    <n v="0"/>
    <x v="1"/>
    <x v="1"/>
    <n v="7.2291999999999996"/>
    <x v="1"/>
    <x v="40"/>
  </r>
  <r>
    <x v="0"/>
    <x v="1"/>
    <s v="Ponesell, Mr. Martin"/>
    <s v=" Mr"/>
    <x v="0"/>
    <n v="34"/>
    <n v="0"/>
    <n v="0"/>
    <x v="1"/>
    <x v="1"/>
    <n v="13"/>
    <x v="0"/>
    <x v="59"/>
  </r>
  <r>
    <x v="1"/>
    <x v="2"/>
    <s v="Hedman, Mr. Oskar Arvid"/>
    <s v=" Mr"/>
    <x v="0"/>
    <n v="27"/>
    <n v="0"/>
    <n v="0"/>
    <x v="1"/>
    <x v="1"/>
    <n v="6.9749999999999996"/>
    <x v="0"/>
    <x v="49"/>
  </r>
  <r>
    <x v="0"/>
    <x v="2"/>
    <s v="Johansson, Mr. Karl Johan"/>
    <s v=" Mr"/>
    <x v="0"/>
    <n v="31"/>
    <n v="0"/>
    <n v="0"/>
    <x v="1"/>
    <x v="1"/>
    <n v="7.7750000000000004"/>
    <x v="0"/>
    <x v="48"/>
  </r>
  <r>
    <x v="0"/>
    <x v="0"/>
    <s v="Andrews, Mr. Thomas Jr"/>
    <s v=" Mr"/>
    <x v="0"/>
    <n v="39"/>
    <n v="0"/>
    <n v="0"/>
    <x v="1"/>
    <x v="1"/>
    <n v="0"/>
    <x v="0"/>
    <x v="62"/>
  </r>
  <r>
    <x v="0"/>
    <x v="1"/>
    <s v="Meyer, Mr. August"/>
    <s v=" Mr"/>
    <x v="0"/>
    <n v="39"/>
    <n v="0"/>
    <n v="0"/>
    <x v="1"/>
    <x v="1"/>
    <n v="13"/>
    <x v="0"/>
    <x v="62"/>
  </r>
  <r>
    <x v="0"/>
    <x v="2"/>
    <s v="Alexander, Mr. William"/>
    <s v=" Mr"/>
    <x v="0"/>
    <n v="26"/>
    <n v="0"/>
    <n v="0"/>
    <x v="1"/>
    <x v="1"/>
    <n v="7.8875000000000002"/>
    <x v="0"/>
    <x v="30"/>
  </r>
  <r>
    <x v="0"/>
    <x v="2"/>
    <s v="Lester, Mr. James"/>
    <s v=" Mr"/>
    <x v="0"/>
    <n v="39"/>
    <n v="0"/>
    <n v="0"/>
    <x v="1"/>
    <x v="1"/>
    <n v="24.15"/>
    <x v="0"/>
    <x v="62"/>
  </r>
  <r>
    <x v="0"/>
    <x v="1"/>
    <s v="Slemen, Mr. Richard James"/>
    <s v=" Mr"/>
    <x v="0"/>
    <n v="35"/>
    <n v="0"/>
    <n v="0"/>
    <x v="1"/>
    <x v="1"/>
    <n v="10.5"/>
    <x v="0"/>
    <x v="47"/>
  </r>
  <r>
    <x v="0"/>
    <x v="2"/>
    <s v="Tomlin, Mr. Ernest Portage"/>
    <s v=" Mr"/>
    <x v="0"/>
    <n v="30.5"/>
    <n v="0"/>
    <n v="0"/>
    <x v="1"/>
    <x v="1"/>
    <n v="8.0500000000000007"/>
    <x v="0"/>
    <x v="61"/>
  </r>
  <r>
    <x v="0"/>
    <x v="0"/>
    <s v="Fry, Mr. Richard"/>
    <s v=" Mr"/>
    <x v="0"/>
    <m/>
    <n v="0"/>
    <n v="0"/>
    <x v="1"/>
    <x v="1"/>
    <n v="0"/>
    <x v="0"/>
    <x v="9"/>
  </r>
  <r>
    <x v="0"/>
    <x v="1"/>
    <s v="Mallet, Mr. Albert"/>
    <s v=" Mr"/>
    <x v="0"/>
    <n v="31"/>
    <n v="1"/>
    <n v="1"/>
    <x v="0"/>
    <x v="0"/>
    <n v="37.004199999999997"/>
    <x v="1"/>
    <x v="48"/>
  </r>
  <r>
    <x v="0"/>
    <x v="2"/>
    <s v="Holm, Mr. John Fredrik Alexander"/>
    <s v=" Mr"/>
    <x v="0"/>
    <n v="43"/>
    <n v="0"/>
    <n v="0"/>
    <x v="1"/>
    <x v="1"/>
    <n v="6.45"/>
    <x v="0"/>
    <x v="80"/>
  </r>
  <r>
    <x v="1"/>
    <x v="2"/>
    <s v="Lulic, Mr. Nikola"/>
    <s v=" Mr"/>
    <x v="0"/>
    <n v="27"/>
    <n v="0"/>
    <n v="0"/>
    <x v="1"/>
    <x v="1"/>
    <n v="8.6624999999999996"/>
    <x v="0"/>
    <x v="49"/>
  </r>
  <r>
    <x v="0"/>
    <x v="2"/>
    <s v="Flynn, Mr. John"/>
    <s v=" Mr"/>
    <x v="0"/>
    <m/>
    <n v="0"/>
    <n v="0"/>
    <x v="1"/>
    <x v="1"/>
    <n v="6.95"/>
    <x v="2"/>
    <x v="9"/>
  </r>
  <r>
    <x v="0"/>
    <x v="2"/>
    <s v="Lam, Mr. Len"/>
    <s v=" Mr"/>
    <x v="0"/>
    <m/>
    <n v="0"/>
    <n v="0"/>
    <x v="1"/>
    <x v="1"/>
    <n v="56.495800000000003"/>
    <x v="0"/>
    <x v="9"/>
  </r>
  <r>
    <x v="1"/>
    <x v="2"/>
    <s v="McCormack, Mr. Thomas Joseph"/>
    <s v=" Mr"/>
    <x v="0"/>
    <m/>
    <n v="0"/>
    <n v="0"/>
    <x v="1"/>
    <x v="1"/>
    <n v="7.75"/>
    <x v="2"/>
    <x v="9"/>
  </r>
  <r>
    <x v="0"/>
    <x v="2"/>
    <s v="Saad, Mr. Amin"/>
    <s v=" Mr"/>
    <x v="0"/>
    <m/>
    <n v="0"/>
    <n v="0"/>
    <x v="1"/>
    <x v="1"/>
    <n v="7.2291999999999996"/>
    <x v="1"/>
    <x v="9"/>
  </r>
  <r>
    <x v="0"/>
    <x v="2"/>
    <s v="Augustsson, Mr. Albert"/>
    <s v=" Mr"/>
    <x v="0"/>
    <n v="23"/>
    <n v="0"/>
    <n v="0"/>
    <x v="1"/>
    <x v="1"/>
    <n v="7.8541999999999996"/>
    <x v="0"/>
    <x v="6"/>
  </r>
  <r>
    <x v="0"/>
    <x v="2"/>
    <s v="Allum, Mr. Owen George"/>
    <s v=" Mr"/>
    <x v="0"/>
    <n v="18"/>
    <n v="0"/>
    <n v="0"/>
    <x v="1"/>
    <x v="1"/>
    <n v="8.3000000000000007"/>
    <x v="0"/>
    <x v="34"/>
  </r>
  <r>
    <x v="0"/>
    <x v="2"/>
    <s v="Pasic, Mr. Jakob"/>
    <s v=" Mr"/>
    <x v="0"/>
    <n v="21"/>
    <n v="0"/>
    <n v="0"/>
    <x v="1"/>
    <x v="1"/>
    <n v="8.6624999999999996"/>
    <x v="0"/>
    <x v="36"/>
  </r>
  <r>
    <x v="0"/>
    <x v="2"/>
    <s v="Sirota, Mr. Maurice"/>
    <s v=" Mr"/>
    <x v="0"/>
    <m/>
    <n v="0"/>
    <n v="0"/>
    <x v="1"/>
    <x v="1"/>
    <n v="8.0500000000000007"/>
    <x v="0"/>
    <x v="9"/>
  </r>
  <r>
    <x v="1"/>
    <x v="2"/>
    <s v="Chip, Mr. Chang"/>
    <s v=" Mr"/>
    <x v="0"/>
    <n v="32"/>
    <n v="0"/>
    <n v="0"/>
    <x v="1"/>
    <x v="1"/>
    <n v="56.495800000000003"/>
    <x v="0"/>
    <x v="7"/>
  </r>
  <r>
    <x v="1"/>
    <x v="0"/>
    <s v="Marechal, Mr. Pierre"/>
    <s v=" Mr"/>
    <x v="0"/>
    <m/>
    <n v="0"/>
    <n v="0"/>
    <x v="1"/>
    <x v="1"/>
    <n v="29.7"/>
    <x v="1"/>
    <x v="9"/>
  </r>
  <r>
    <x v="0"/>
    <x v="2"/>
    <s v="Alhomaki, Mr. Ilmari Rudolf"/>
    <s v=" Mr"/>
    <x v="0"/>
    <n v="20"/>
    <n v="0"/>
    <n v="0"/>
    <x v="1"/>
    <x v="1"/>
    <n v="7.9249999999999998"/>
    <x v="0"/>
    <x v="43"/>
  </r>
  <r>
    <x v="0"/>
    <x v="1"/>
    <s v="Mudd, Mr. Thomas Charles"/>
    <s v=" Mr"/>
    <x v="0"/>
    <n v="16"/>
    <n v="0"/>
    <n v="0"/>
    <x v="1"/>
    <x v="1"/>
    <n v="10.5"/>
    <x v="0"/>
    <x v="39"/>
  </r>
  <r>
    <x v="0"/>
    <x v="2"/>
    <s v="Lemberopolous, Mr. Peter L"/>
    <s v=" Mr"/>
    <x v="0"/>
    <n v="34.5"/>
    <n v="0"/>
    <n v="0"/>
    <x v="1"/>
    <x v="1"/>
    <n v="6.4375"/>
    <x v="1"/>
    <x v="85"/>
  </r>
  <r>
    <x v="0"/>
    <x v="2"/>
    <s v="Culumovic, Mr. Jeso"/>
    <s v=" Mr"/>
    <x v="0"/>
    <n v="17"/>
    <n v="0"/>
    <n v="0"/>
    <x v="1"/>
    <x v="1"/>
    <n v="8.6624999999999996"/>
    <x v="0"/>
    <x v="38"/>
  </r>
  <r>
    <x v="0"/>
    <x v="2"/>
    <s v="Abbing, Mr. Anthony"/>
    <s v=" Mr"/>
    <x v="0"/>
    <n v="42"/>
    <n v="0"/>
    <n v="0"/>
    <x v="1"/>
    <x v="1"/>
    <n v="7.55"/>
    <x v="0"/>
    <x v="54"/>
  </r>
  <r>
    <x v="0"/>
    <x v="2"/>
    <s v="Sage, Mr. Douglas Bullen"/>
    <s v=" Mr"/>
    <x v="0"/>
    <m/>
    <n v="8"/>
    <n v="2"/>
    <x v="6"/>
    <x v="0"/>
    <n v="69.55"/>
    <x v="0"/>
    <x v="9"/>
  </r>
  <r>
    <x v="0"/>
    <x v="2"/>
    <s v="Markoff, Mr. Marin"/>
    <s v=" Mr"/>
    <x v="0"/>
    <n v="35"/>
    <n v="0"/>
    <n v="0"/>
    <x v="1"/>
    <x v="1"/>
    <n v="7.8958000000000004"/>
    <x v="1"/>
    <x v="47"/>
  </r>
  <r>
    <x v="0"/>
    <x v="2"/>
    <s v="Svensson, Mr. Johan"/>
    <s v=" Mr"/>
    <x v="0"/>
    <n v="74"/>
    <n v="0"/>
    <n v="0"/>
    <x v="1"/>
    <x v="1"/>
    <n v="7.7750000000000004"/>
    <x v="0"/>
    <x v="86"/>
  </r>
  <r>
    <x v="1"/>
    <x v="0"/>
    <s v="Daly, Mr. Peter Denis "/>
    <s v=" Mr"/>
    <x v="0"/>
    <n v="51"/>
    <n v="0"/>
    <n v="0"/>
    <x v="1"/>
    <x v="1"/>
    <n v="26.55"/>
    <x v="0"/>
    <x v="74"/>
  </r>
  <r>
    <x v="0"/>
    <x v="2"/>
    <s v="Razi, Mr. Raihed"/>
    <s v=" Mr"/>
    <x v="0"/>
    <m/>
    <n v="0"/>
    <n v="0"/>
    <x v="1"/>
    <x v="1"/>
    <n v="7.2291999999999996"/>
    <x v="1"/>
    <x v="9"/>
  </r>
  <r>
    <x v="0"/>
    <x v="2"/>
    <s v="Hansen, Mr. Claus Peter"/>
    <s v=" Mr"/>
    <x v="0"/>
    <n v="41"/>
    <n v="2"/>
    <n v="0"/>
    <x v="0"/>
    <x v="0"/>
    <n v="14.1083"/>
    <x v="0"/>
    <x v="53"/>
  </r>
  <r>
    <x v="0"/>
    <x v="1"/>
    <s v="Giles, Mr. Frederick Edward"/>
    <s v=" Mr"/>
    <x v="0"/>
    <n v="21"/>
    <n v="1"/>
    <n v="0"/>
    <x v="2"/>
    <x v="0"/>
    <n v="11.5"/>
    <x v="0"/>
    <x v="36"/>
  </r>
  <r>
    <x v="0"/>
    <x v="1"/>
    <s v="Gill, Mr. John William"/>
    <s v=" Mr"/>
    <x v="0"/>
    <n v="24"/>
    <n v="0"/>
    <n v="0"/>
    <x v="1"/>
    <x v="1"/>
    <n v="13"/>
    <x v="0"/>
    <x v="46"/>
  </r>
  <r>
    <x v="0"/>
    <x v="0"/>
    <s v="Roebling, Mr. Washington Augustus II"/>
    <s v=" Mr"/>
    <x v="0"/>
    <n v="31"/>
    <n v="0"/>
    <n v="0"/>
    <x v="1"/>
    <x v="1"/>
    <n v="50.495800000000003"/>
    <x v="0"/>
    <x v="48"/>
  </r>
  <r>
    <x v="0"/>
    <x v="2"/>
    <s v="van Melkebeke, Mr. Philemon"/>
    <s v=" Mr"/>
    <x v="0"/>
    <m/>
    <n v="0"/>
    <n v="0"/>
    <x v="1"/>
    <x v="1"/>
    <n v="9.5"/>
    <x v="0"/>
    <x v="9"/>
  </r>
  <r>
    <x v="0"/>
    <x v="2"/>
    <s v="Balkic, Mr. Cerin"/>
    <s v=" Mr"/>
    <x v="0"/>
    <n v="26"/>
    <n v="0"/>
    <n v="0"/>
    <x v="1"/>
    <x v="1"/>
    <n v="7.8958000000000004"/>
    <x v="0"/>
    <x v="30"/>
  </r>
  <r>
    <x v="0"/>
    <x v="0"/>
    <s v="Carlsson, Mr. Frans Olof"/>
    <s v=" Mr"/>
    <x v="0"/>
    <n v="33"/>
    <n v="0"/>
    <n v="0"/>
    <x v="1"/>
    <x v="1"/>
    <n v="5"/>
    <x v="0"/>
    <x v="55"/>
  </r>
  <r>
    <x v="0"/>
    <x v="2"/>
    <s v="Vander Cruyssen, Mr. Victor"/>
    <s v=" Mr"/>
    <x v="0"/>
    <n v="47"/>
    <n v="0"/>
    <n v="0"/>
    <x v="1"/>
    <x v="1"/>
    <n v="9"/>
    <x v="0"/>
    <x v="69"/>
  </r>
  <r>
    <x v="0"/>
    <x v="2"/>
    <s v="Gustafsson, Mr. Alfred Ossian"/>
    <s v=" Mr"/>
    <x v="0"/>
    <n v="20"/>
    <n v="0"/>
    <n v="0"/>
    <x v="1"/>
    <x v="1"/>
    <n v="9.8458000000000006"/>
    <x v="0"/>
    <x v="43"/>
  </r>
  <r>
    <x v="0"/>
    <x v="2"/>
    <s v="Petroff, Mr. Nedelio"/>
    <s v=" Mr"/>
    <x v="0"/>
    <n v="19"/>
    <n v="0"/>
    <n v="0"/>
    <x v="1"/>
    <x v="1"/>
    <n v="7.8958000000000004"/>
    <x v="0"/>
    <x v="35"/>
  </r>
  <r>
    <x v="0"/>
    <x v="2"/>
    <s v="Laleff, Mr. Kristo"/>
    <s v=" Mr"/>
    <x v="0"/>
    <m/>
    <n v="0"/>
    <n v="0"/>
    <x v="1"/>
    <x v="1"/>
    <n v="7.8958000000000004"/>
    <x v="0"/>
    <x v="9"/>
  </r>
  <r>
    <x v="0"/>
    <x v="2"/>
    <s v="Markun, Mr. Johann"/>
    <s v=" Mr"/>
    <x v="0"/>
    <n v="33"/>
    <n v="0"/>
    <n v="0"/>
    <x v="1"/>
    <x v="1"/>
    <n v="7.8958000000000004"/>
    <x v="0"/>
    <x v="55"/>
  </r>
  <r>
    <x v="0"/>
    <x v="1"/>
    <s v="Banfield, Mr. Frederick James"/>
    <s v=" Mr"/>
    <x v="0"/>
    <n v="28"/>
    <n v="0"/>
    <n v="0"/>
    <x v="1"/>
    <x v="1"/>
    <n v="10.5"/>
    <x v="0"/>
    <x v="41"/>
  </r>
  <r>
    <x v="0"/>
    <x v="2"/>
    <s v="Sutehall, Mr. Henry Jr"/>
    <s v=" Mr"/>
    <x v="0"/>
    <n v="25"/>
    <n v="0"/>
    <n v="0"/>
    <x v="1"/>
    <x v="1"/>
    <n v="7.05"/>
    <x v="0"/>
    <x v="50"/>
  </r>
  <r>
    <x v="1"/>
    <x v="0"/>
    <s v="Behr, Mr. Karl Howell"/>
    <s v=" Mr"/>
    <x v="0"/>
    <n v="26"/>
    <n v="0"/>
    <n v="0"/>
    <x v="1"/>
    <x v="1"/>
    <n v="30"/>
    <x v="1"/>
    <x v="30"/>
  </r>
  <r>
    <x v="0"/>
    <x v="2"/>
    <s v="Dooley, Mr. Patrick"/>
    <s v=" Mr"/>
    <x v="0"/>
    <n v="32"/>
    <n v="0"/>
    <n v="0"/>
    <x v="1"/>
    <x v="1"/>
    <n v="7.75"/>
    <x v="2"/>
    <x v="7"/>
  </r>
  <r>
    <x v="1"/>
    <x v="0"/>
    <s v="Cumings, Mrs. John Bradley (Florence Briggs Thayer)"/>
    <s v=" Mrs"/>
    <x v="1"/>
    <n v="38"/>
    <n v="1"/>
    <n v="0"/>
    <x v="2"/>
    <x v="0"/>
    <n v="71.283299999999997"/>
    <x v="1"/>
    <x v="11"/>
  </r>
  <r>
    <x v="1"/>
    <x v="0"/>
    <s v="Futrelle, Mrs. Jacques Heath (Lily May Peel)"/>
    <s v=" Mrs"/>
    <x v="1"/>
    <n v="35"/>
    <n v="1"/>
    <n v="0"/>
    <x v="2"/>
    <x v="0"/>
    <n v="53.1"/>
    <x v="0"/>
    <x v="47"/>
  </r>
  <r>
    <x v="1"/>
    <x v="2"/>
    <s v="Johnson, Mrs. Oscar W (Elisabeth Vilhelmina Berg)"/>
    <s v=" Mrs"/>
    <x v="1"/>
    <n v="27"/>
    <n v="0"/>
    <n v="2"/>
    <x v="0"/>
    <x v="0"/>
    <n v="11.1333"/>
    <x v="0"/>
    <x v="49"/>
  </r>
  <r>
    <x v="1"/>
    <x v="1"/>
    <s v="Nasser, Mrs. Nicholas (Adele Achem)"/>
    <s v=" Mrs"/>
    <x v="1"/>
    <n v="14"/>
    <n v="1"/>
    <n v="0"/>
    <x v="2"/>
    <x v="0"/>
    <n v="30.070799999999998"/>
    <x v="1"/>
    <x v="32"/>
  </r>
  <r>
    <x v="1"/>
    <x v="1"/>
    <s v="Hewlett, Mrs. (Mary D Kingcome) "/>
    <s v=" Mrs"/>
    <x v="1"/>
    <n v="55"/>
    <n v="0"/>
    <n v="0"/>
    <x v="1"/>
    <x v="1"/>
    <n v="16"/>
    <x v="0"/>
    <x v="82"/>
  </r>
  <r>
    <x v="0"/>
    <x v="2"/>
    <s v="Vander Planke, Mrs. Julius (Emelia Maria Vandemoortele)"/>
    <s v=" Mrs"/>
    <x v="1"/>
    <n v="31"/>
    <n v="1"/>
    <n v="0"/>
    <x v="2"/>
    <x v="0"/>
    <n v="18"/>
    <x v="0"/>
    <x v="48"/>
  </r>
  <r>
    <x v="1"/>
    <x v="2"/>
    <s v="Masselmani, Mrs. Fatima"/>
    <s v=" Mrs"/>
    <x v="1"/>
    <m/>
    <n v="0"/>
    <n v="0"/>
    <x v="1"/>
    <x v="1"/>
    <n v="7.2249999999999996"/>
    <x v="1"/>
    <x v="9"/>
  </r>
  <r>
    <x v="1"/>
    <x v="2"/>
    <s v="Asplund, Mrs. Carl Oscar (Selma Augusta Emilia Johansson)"/>
    <s v=" Mrs"/>
    <x v="1"/>
    <n v="38"/>
    <n v="1"/>
    <n v="5"/>
    <x v="7"/>
    <x v="0"/>
    <n v="31.387499999999999"/>
    <x v="0"/>
    <x v="11"/>
  </r>
  <r>
    <x v="1"/>
    <x v="0"/>
    <s v="Spencer, Mrs. William Augustus (Marie Eugenie)"/>
    <s v=" Mrs"/>
    <x v="1"/>
    <m/>
    <n v="1"/>
    <n v="0"/>
    <x v="2"/>
    <x v="0"/>
    <n v="146.52080000000001"/>
    <x v="1"/>
    <x v="9"/>
  </r>
  <r>
    <x v="0"/>
    <x v="2"/>
    <s v="Ahlin, Mrs. Johan (Johanna Persdotter Larsson)"/>
    <s v=" Mrs"/>
    <x v="1"/>
    <n v="40"/>
    <n v="1"/>
    <n v="0"/>
    <x v="2"/>
    <x v="0"/>
    <n v="9.4749999999999996"/>
    <x v="0"/>
    <x v="3"/>
  </r>
  <r>
    <x v="0"/>
    <x v="1"/>
    <s v="Turpin, Mrs. William John Robert (Dorothy Ann Wonnacott)"/>
    <s v=" Mrs"/>
    <x v="1"/>
    <n v="27"/>
    <n v="1"/>
    <n v="0"/>
    <x v="2"/>
    <x v="0"/>
    <n v="21"/>
    <x v="0"/>
    <x v="49"/>
  </r>
  <r>
    <x v="0"/>
    <x v="2"/>
    <s v="Arnold-Franchi, Mrs. Josef (Josefine Franchi)"/>
    <s v=" Mrs"/>
    <x v="1"/>
    <n v="18"/>
    <n v="1"/>
    <n v="0"/>
    <x v="2"/>
    <x v="0"/>
    <n v="17.8"/>
    <x v="0"/>
    <x v="34"/>
  </r>
  <r>
    <x v="1"/>
    <x v="0"/>
    <s v="Harper, Mrs. Henry Sleeper (Myna Haxtun)"/>
    <s v=" Mrs"/>
    <x v="1"/>
    <n v="49"/>
    <n v="1"/>
    <n v="0"/>
    <x v="2"/>
    <x v="0"/>
    <n v="76.729200000000006"/>
    <x v="1"/>
    <x v="10"/>
  </r>
  <r>
    <x v="1"/>
    <x v="1"/>
    <s v="Faunthorpe, Mrs. Lizzie (Elizabeth Anne Wilkinson)"/>
    <s v=" Mrs"/>
    <x v="1"/>
    <n v="29"/>
    <n v="1"/>
    <n v="0"/>
    <x v="2"/>
    <x v="0"/>
    <n v="26"/>
    <x v="0"/>
    <x v="60"/>
  </r>
  <r>
    <x v="1"/>
    <x v="1"/>
    <s v="Nye, Mrs. (Elizabeth Ramell)"/>
    <s v=" Mrs"/>
    <x v="1"/>
    <n v="29"/>
    <n v="0"/>
    <n v="0"/>
    <x v="1"/>
    <x v="1"/>
    <n v="10.5"/>
    <x v="0"/>
    <x v="60"/>
  </r>
  <r>
    <x v="1"/>
    <x v="2"/>
    <s v="Backstrom, Mrs. Karl Alfred (Maria Mathilda Gustafsson)"/>
    <s v=" Mrs"/>
    <x v="1"/>
    <n v="33"/>
    <n v="3"/>
    <n v="0"/>
    <x v="8"/>
    <x v="0"/>
    <n v="15.85"/>
    <x v="0"/>
    <x v="55"/>
  </r>
  <r>
    <x v="1"/>
    <x v="1"/>
    <s v="Doling, Mrs. John T (Ada Julia Bone)"/>
    <s v=" Mrs"/>
    <x v="1"/>
    <n v="34"/>
    <n v="0"/>
    <n v="1"/>
    <x v="2"/>
    <x v="0"/>
    <n v="23"/>
    <x v="0"/>
    <x v="59"/>
  </r>
  <r>
    <x v="0"/>
    <x v="2"/>
    <s v="Robins, Mrs. Alexander A (Grace Charity Laury)"/>
    <s v=" Mrs"/>
    <x v="1"/>
    <n v="47"/>
    <n v="1"/>
    <n v="0"/>
    <x v="2"/>
    <x v="0"/>
    <n v="14.5"/>
    <x v="0"/>
    <x v="69"/>
  </r>
  <r>
    <x v="1"/>
    <x v="1"/>
    <s v="Weisz, Mrs. Leopold (Mathilde Francoise Pede)"/>
    <s v=" Mrs"/>
    <x v="1"/>
    <n v="29"/>
    <n v="1"/>
    <n v="0"/>
    <x v="2"/>
    <x v="0"/>
    <n v="26"/>
    <x v="0"/>
    <x v="60"/>
  </r>
  <r>
    <x v="0"/>
    <x v="2"/>
    <s v="Boulos, Mrs. Joseph (Sultana)"/>
    <s v=" Mrs"/>
    <x v="1"/>
    <m/>
    <n v="0"/>
    <n v="2"/>
    <x v="0"/>
    <x v="0"/>
    <n v="15.245799999999999"/>
    <x v="1"/>
    <x v="9"/>
  </r>
  <r>
    <x v="1"/>
    <x v="2"/>
    <s v="Hakkarainen, Mrs. Pekka Pietari (Elin Matilda Dolck)"/>
    <s v=" Mrs"/>
    <x v="1"/>
    <n v="24"/>
    <n v="1"/>
    <n v="0"/>
    <x v="2"/>
    <x v="0"/>
    <n v="15.85"/>
    <x v="0"/>
    <x v="46"/>
  </r>
  <r>
    <x v="1"/>
    <x v="0"/>
    <s v="Pears, Mrs. Thomas (Edith Wearne)"/>
    <s v=" Mrs"/>
    <x v="1"/>
    <n v="22"/>
    <n v="1"/>
    <n v="0"/>
    <x v="2"/>
    <x v="0"/>
    <n v="66.599999999999994"/>
    <x v="0"/>
    <x v="45"/>
  </r>
  <r>
    <x v="1"/>
    <x v="1"/>
    <s v="Watt, Mrs. James (Elizabeth &quot;Bessie&quot; Inglis Milne)"/>
    <s v=" Mrs"/>
    <x v="1"/>
    <n v="40"/>
    <n v="0"/>
    <n v="0"/>
    <x v="1"/>
    <x v="1"/>
    <n v="15.75"/>
    <x v="0"/>
    <x v="3"/>
  </r>
  <r>
    <x v="1"/>
    <x v="0"/>
    <s v="Chibnall, Mrs. (Edith Martha Bowerman)"/>
    <s v=" Mrs"/>
    <x v="1"/>
    <m/>
    <n v="0"/>
    <n v="1"/>
    <x v="2"/>
    <x v="0"/>
    <n v="55"/>
    <x v="0"/>
    <x v="9"/>
  </r>
  <r>
    <x v="0"/>
    <x v="2"/>
    <s v="Skoog, Mrs. William (Anna Bernhardina Karlsson)"/>
    <s v=" Mrs"/>
    <x v="1"/>
    <n v="45"/>
    <n v="1"/>
    <n v="4"/>
    <x v="4"/>
    <x v="0"/>
    <n v="27.9"/>
    <x v="0"/>
    <x v="14"/>
  </r>
  <r>
    <x v="1"/>
    <x v="2"/>
    <s v="O'Brien, Mrs. Thomas (Johanna &quot;Hannah&quot; Godfrey)"/>
    <s v=" Mrs"/>
    <x v="1"/>
    <m/>
    <n v="1"/>
    <n v="0"/>
    <x v="2"/>
    <x v="0"/>
    <n v="15.5"/>
    <x v="2"/>
    <x v="9"/>
  </r>
  <r>
    <x v="1"/>
    <x v="1"/>
    <s v="Pinsky, Mrs. (Rosa)"/>
    <s v=" Mrs"/>
    <x v="1"/>
    <n v="32"/>
    <n v="0"/>
    <n v="0"/>
    <x v="1"/>
    <x v="1"/>
    <n v="13"/>
    <x v="0"/>
    <x v="7"/>
  </r>
  <r>
    <x v="1"/>
    <x v="0"/>
    <s v="Brown, Mrs. James Joseph (Margaret Tobin)"/>
    <s v=" Mrs"/>
    <x v="1"/>
    <n v="44"/>
    <n v="0"/>
    <n v="0"/>
    <x v="1"/>
    <x v="1"/>
    <n v="27.720800000000001"/>
    <x v="1"/>
    <x v="4"/>
  </r>
  <r>
    <x v="1"/>
    <x v="0"/>
    <s v="Harris, Mrs. Henry Birkhardt (Irene Wallach)"/>
    <s v=" Mrs"/>
    <x v="1"/>
    <n v="35"/>
    <n v="1"/>
    <n v="0"/>
    <x v="2"/>
    <x v="0"/>
    <n v="83.474999999999994"/>
    <x v="0"/>
    <x v="47"/>
  </r>
  <r>
    <x v="1"/>
    <x v="1"/>
    <s v="Hamalainen, Mrs. William (Anna)"/>
    <s v=" Mrs"/>
    <x v="1"/>
    <n v="24"/>
    <n v="0"/>
    <n v="2"/>
    <x v="0"/>
    <x v="0"/>
    <n v="14.5"/>
    <x v="0"/>
    <x v="46"/>
  </r>
  <r>
    <x v="0"/>
    <x v="2"/>
    <s v="Strom, Mrs. Wilhelm (Elna Matilda Persson)"/>
    <s v=" Mrs"/>
    <x v="1"/>
    <n v="29"/>
    <n v="1"/>
    <n v="1"/>
    <x v="0"/>
    <x v="0"/>
    <n v="10.4625"/>
    <x v="0"/>
    <x v="60"/>
  </r>
  <r>
    <x v="0"/>
    <x v="2"/>
    <s v="Rosblom, Mrs. Viktor (Helena Wilhelmina)"/>
    <s v=" Mrs"/>
    <x v="1"/>
    <n v="41"/>
    <n v="0"/>
    <n v="2"/>
    <x v="0"/>
    <x v="0"/>
    <n v="20.212499999999999"/>
    <x v="0"/>
    <x v="53"/>
  </r>
  <r>
    <x v="1"/>
    <x v="2"/>
    <s v="Touma, Mrs. Darwis (Hanne Youssef Razi)"/>
    <s v=" Mrs"/>
    <x v="1"/>
    <n v="29"/>
    <n v="0"/>
    <n v="2"/>
    <x v="0"/>
    <x v="0"/>
    <n v="15.245799999999999"/>
    <x v="1"/>
    <x v="60"/>
  </r>
  <r>
    <x v="1"/>
    <x v="0"/>
    <s v="Thorne, Mrs. Gertrude Maybelle"/>
    <s v=" Mrs"/>
    <x v="1"/>
    <m/>
    <n v="0"/>
    <n v="0"/>
    <x v="1"/>
    <x v="1"/>
    <n v="79.2"/>
    <x v="1"/>
    <x v="9"/>
  </r>
  <r>
    <x v="1"/>
    <x v="1"/>
    <s v="Parrish, Mrs. (Lutie Davis)"/>
    <s v=" Mrs"/>
    <x v="1"/>
    <n v="50"/>
    <n v="0"/>
    <n v="1"/>
    <x v="2"/>
    <x v="0"/>
    <n v="26"/>
    <x v="0"/>
    <x v="8"/>
  </r>
  <r>
    <x v="1"/>
    <x v="0"/>
    <s v="Graham, Mrs. William Thompson (Edith Junkins)"/>
    <s v=" Mrs"/>
    <x v="1"/>
    <n v="58"/>
    <n v="0"/>
    <n v="1"/>
    <x v="2"/>
    <x v="0"/>
    <n v="153.46250000000001"/>
    <x v="0"/>
    <x v="31"/>
  </r>
  <r>
    <x v="1"/>
    <x v="1"/>
    <s v="Mellinger, Mrs. (Elizabeth Anne Maidment)"/>
    <s v=" Mrs"/>
    <x v="1"/>
    <n v="41"/>
    <n v="0"/>
    <n v="1"/>
    <x v="2"/>
    <x v="0"/>
    <n v="19.5"/>
    <x v="0"/>
    <x v="53"/>
  </r>
  <r>
    <x v="1"/>
    <x v="2"/>
    <s v="Abbott, Mrs. Stanton (Rosa Hunt)"/>
    <s v=" Mrs"/>
    <x v="1"/>
    <n v="35"/>
    <n v="1"/>
    <n v="1"/>
    <x v="0"/>
    <x v="0"/>
    <n v="20.25"/>
    <x v="0"/>
    <x v="47"/>
  </r>
  <r>
    <x v="1"/>
    <x v="0"/>
    <s v="Bishop, Mrs. Dickinson H (Helen Walton)"/>
    <s v=" Mrs"/>
    <x v="1"/>
    <n v="19"/>
    <n v="1"/>
    <n v="0"/>
    <x v="2"/>
    <x v="0"/>
    <n v="91.0792"/>
    <x v="1"/>
    <x v="35"/>
  </r>
  <r>
    <x v="1"/>
    <x v="0"/>
    <s v="Baxter, Mrs. James (Helene DeLaudeniere Chaput)"/>
    <s v=" Mrs"/>
    <x v="1"/>
    <n v="50"/>
    <n v="0"/>
    <n v="1"/>
    <x v="2"/>
    <x v="0"/>
    <n v="247.52080000000001"/>
    <x v="1"/>
    <x v="8"/>
  </r>
  <r>
    <x v="1"/>
    <x v="0"/>
    <s v="Penasco y Castellana, Mrs. Victor de Satode (Maria Josefa Perez de Soto y Vallejo)"/>
    <s v=" Mrs"/>
    <x v="1"/>
    <n v="17"/>
    <n v="1"/>
    <n v="0"/>
    <x v="2"/>
    <x v="0"/>
    <n v="108.9"/>
    <x v="1"/>
    <x v="38"/>
  </r>
  <r>
    <x v="0"/>
    <x v="1"/>
    <s v="Lahtinen, Mrs. William (Anna Sylfven)"/>
    <s v=" Mrs"/>
    <x v="1"/>
    <n v="26"/>
    <n v="1"/>
    <n v="1"/>
    <x v="0"/>
    <x v="0"/>
    <n v="26"/>
    <x v="0"/>
    <x v="30"/>
  </r>
  <r>
    <x v="1"/>
    <x v="1"/>
    <s v="Kantor, Mrs. Sinai (Miriam Sternin)"/>
    <s v=" Mrs"/>
    <x v="1"/>
    <n v="24"/>
    <n v="1"/>
    <n v="0"/>
    <x v="2"/>
    <x v="0"/>
    <n v="26"/>
    <x v="0"/>
    <x v="46"/>
  </r>
  <r>
    <x v="1"/>
    <x v="0"/>
    <s v="Spedden, Mrs. Frederic Oakley (Margaretta Corning Stone)"/>
    <s v=" Mrs"/>
    <x v="1"/>
    <n v="40"/>
    <n v="1"/>
    <n v="1"/>
    <x v="0"/>
    <x v="0"/>
    <n v="134.5"/>
    <x v="1"/>
    <x v="3"/>
  </r>
  <r>
    <x v="1"/>
    <x v="1"/>
    <s v="Caldwell, Mrs. Albert Francis (Sylvia Mae Harbaugh)"/>
    <s v=" Mrs"/>
    <x v="1"/>
    <n v="22"/>
    <n v="1"/>
    <n v="1"/>
    <x v="0"/>
    <x v="0"/>
    <n v="29"/>
    <x v="0"/>
    <x v="45"/>
  </r>
  <r>
    <x v="1"/>
    <x v="1"/>
    <s v="Ball, Mrs. (Ada E Hall)"/>
    <s v=" Mrs"/>
    <x v="1"/>
    <n v="36"/>
    <n v="0"/>
    <n v="0"/>
    <x v="1"/>
    <x v="1"/>
    <n v="13"/>
    <x v="0"/>
    <x v="52"/>
  </r>
  <r>
    <x v="1"/>
    <x v="2"/>
    <s v="Goldsmith, Mrs. Frank John (Emily Alice Brown)"/>
    <s v=" Mrs"/>
    <x v="1"/>
    <n v="31"/>
    <n v="1"/>
    <n v="1"/>
    <x v="0"/>
    <x v="0"/>
    <n v="20.524999999999999"/>
    <x v="0"/>
    <x v="48"/>
  </r>
  <r>
    <x v="1"/>
    <x v="0"/>
    <s v="Frauenthal, Mrs. Henry William (Clara Heinsheimer)"/>
    <s v=" Mrs"/>
    <x v="1"/>
    <m/>
    <n v="1"/>
    <n v="0"/>
    <x v="2"/>
    <x v="0"/>
    <n v="133.65"/>
    <x v="0"/>
    <x v="9"/>
  </r>
  <r>
    <x v="1"/>
    <x v="2"/>
    <s v="Davison, Mrs. Thomas Henry (Mary E Finck)"/>
    <s v=" Mrs"/>
    <x v="1"/>
    <m/>
    <n v="1"/>
    <n v="0"/>
    <x v="2"/>
    <x v="0"/>
    <n v="16.100000000000001"/>
    <x v="0"/>
    <x v="9"/>
  </r>
  <r>
    <x v="0"/>
    <x v="2"/>
    <s v="Barbara, Mrs. (Catherine David)"/>
    <s v=" Mrs"/>
    <x v="1"/>
    <n v="45"/>
    <n v="0"/>
    <n v="1"/>
    <x v="2"/>
    <x v="0"/>
    <n v="14.4542"/>
    <x v="1"/>
    <x v="14"/>
  </r>
  <r>
    <x v="1"/>
    <x v="0"/>
    <s v="Warren, Mrs. Frank Manley (Anna Sophia Atkinson)"/>
    <s v=" Mrs"/>
    <x v="1"/>
    <n v="60"/>
    <n v="1"/>
    <n v="0"/>
    <x v="2"/>
    <x v="0"/>
    <n v="75.25"/>
    <x v="1"/>
    <x v="2"/>
  </r>
  <r>
    <x v="1"/>
    <x v="2"/>
    <s v="Moussa, Mrs. (Mantoura Boulos)"/>
    <s v=" Mrs"/>
    <x v="1"/>
    <m/>
    <n v="0"/>
    <n v="0"/>
    <x v="1"/>
    <x v="1"/>
    <n v="7.2291999999999996"/>
    <x v="1"/>
    <x v="9"/>
  </r>
  <r>
    <x v="1"/>
    <x v="0"/>
    <s v="Meyer, Mrs. Edgar Joseph (Leila Saks)"/>
    <s v=" Mrs"/>
    <x v="1"/>
    <m/>
    <n v="1"/>
    <n v="0"/>
    <x v="2"/>
    <x v="0"/>
    <n v="82.1708"/>
    <x v="1"/>
    <x v="9"/>
  </r>
  <r>
    <x v="1"/>
    <x v="0"/>
    <s v="Holverson, Mrs. Alexander Oskar (Mary Aline Towner)"/>
    <s v=" Mrs"/>
    <x v="1"/>
    <n v="35"/>
    <n v="1"/>
    <n v="0"/>
    <x v="2"/>
    <x v="0"/>
    <n v="52"/>
    <x v="0"/>
    <x v="47"/>
  </r>
  <r>
    <x v="1"/>
    <x v="2"/>
    <s v="Sandstrom, Mrs. Hjalmar (Agnes Charlotta Bengtsson)"/>
    <s v=" Mrs"/>
    <x v="1"/>
    <n v="24"/>
    <n v="0"/>
    <n v="2"/>
    <x v="0"/>
    <x v="0"/>
    <n v="16.7"/>
    <x v="0"/>
    <x v="46"/>
  </r>
  <r>
    <x v="1"/>
    <x v="1"/>
    <s v="Trout, Mrs. William H (Jessie L)"/>
    <s v=" Mrs"/>
    <x v="1"/>
    <n v="28"/>
    <n v="0"/>
    <n v="0"/>
    <x v="1"/>
    <x v="1"/>
    <n v="12.65"/>
    <x v="0"/>
    <x v="41"/>
  </r>
  <r>
    <x v="0"/>
    <x v="2"/>
    <s v="Meek, Mrs. Thomas (Annie Louise Rowley)"/>
    <s v=" Mrs"/>
    <x v="1"/>
    <m/>
    <n v="0"/>
    <n v="0"/>
    <x v="1"/>
    <x v="1"/>
    <n v="8.0500000000000007"/>
    <x v="0"/>
    <x v="9"/>
  </r>
  <r>
    <x v="1"/>
    <x v="1"/>
    <s v="Drew, Mrs. James Vivian (Lulu Thorne Christian)"/>
    <s v=" Mrs"/>
    <x v="1"/>
    <n v="34"/>
    <n v="1"/>
    <n v="1"/>
    <x v="0"/>
    <x v="0"/>
    <n v="32.5"/>
    <x v="0"/>
    <x v="59"/>
  </r>
  <r>
    <x v="0"/>
    <x v="2"/>
    <s v="Danbom, Mrs. Ernst Gilbert (Anna Sigrid Maria Brogren)"/>
    <s v=" Mrs"/>
    <x v="1"/>
    <n v="28"/>
    <n v="1"/>
    <n v="1"/>
    <x v="0"/>
    <x v="0"/>
    <n v="14.4"/>
    <x v="0"/>
    <x v="41"/>
  </r>
  <r>
    <x v="1"/>
    <x v="1"/>
    <s v="Clarke, Mrs. Charles V (Ada Maria Winfield)"/>
    <s v=" Mrs"/>
    <x v="1"/>
    <n v="28"/>
    <n v="1"/>
    <n v="0"/>
    <x v="2"/>
    <x v="0"/>
    <n v="26"/>
    <x v="0"/>
    <x v="41"/>
  </r>
  <r>
    <x v="1"/>
    <x v="2"/>
    <s v="Thorneycroft, Mrs. Percival (Florence Kate White)"/>
    <s v=" Mrs"/>
    <x v="1"/>
    <m/>
    <n v="1"/>
    <n v="0"/>
    <x v="2"/>
    <x v="0"/>
    <n v="16.100000000000001"/>
    <x v="0"/>
    <x v="9"/>
  </r>
  <r>
    <x v="1"/>
    <x v="1"/>
    <s v="Louch, Mrs. Charles Alexander (Alice Adelaide Slow)"/>
    <s v=" Mrs"/>
    <x v="1"/>
    <n v="42"/>
    <n v="1"/>
    <n v="0"/>
    <x v="2"/>
    <x v="0"/>
    <n v="26"/>
    <x v="0"/>
    <x v="54"/>
  </r>
  <r>
    <x v="1"/>
    <x v="1"/>
    <s v="Richards, Mrs. Sidney (Emily Hocking)"/>
    <s v=" Mrs"/>
    <x v="1"/>
    <n v="24"/>
    <n v="2"/>
    <n v="3"/>
    <x v="4"/>
    <x v="0"/>
    <n v="18.75"/>
    <x v="0"/>
    <x v="46"/>
  </r>
  <r>
    <x v="1"/>
    <x v="1"/>
    <s v="Hart, Mrs. Benjamin (Esther Ada Bloomfield)"/>
    <s v=" Mrs"/>
    <x v="1"/>
    <n v="45"/>
    <n v="1"/>
    <n v="1"/>
    <x v="0"/>
    <x v="0"/>
    <n v="26.25"/>
    <x v="0"/>
    <x v="14"/>
  </r>
  <r>
    <x v="1"/>
    <x v="0"/>
    <s v="Kenyon, Mrs. Frederick R (Marion)"/>
    <s v=" Mrs"/>
    <x v="1"/>
    <m/>
    <n v="1"/>
    <n v="0"/>
    <x v="2"/>
    <x v="0"/>
    <n v="51.862499999999997"/>
    <x v="0"/>
    <x v="9"/>
  </r>
  <r>
    <x v="1"/>
    <x v="1"/>
    <s v="West, Mrs. Edwy Arthur (Ada Mary Worth)"/>
    <s v=" Mrs"/>
    <x v="1"/>
    <n v="33"/>
    <n v="1"/>
    <n v="2"/>
    <x v="8"/>
    <x v="0"/>
    <n v="27.75"/>
    <x v="0"/>
    <x v="55"/>
  </r>
  <r>
    <x v="1"/>
    <x v="1"/>
    <s v="Jerwan, Mrs. Amin S (Marie Marthe Thuillard)"/>
    <s v=" Mrs"/>
    <x v="1"/>
    <n v="23"/>
    <n v="0"/>
    <n v="0"/>
    <x v="1"/>
    <x v="1"/>
    <n v="13.791700000000001"/>
    <x v="1"/>
    <x v="6"/>
  </r>
  <r>
    <x v="1"/>
    <x v="2"/>
    <s v="Turkula, Mrs. (Hedwig)"/>
    <s v=" Mrs"/>
    <x v="1"/>
    <n v="63"/>
    <n v="0"/>
    <n v="0"/>
    <x v="1"/>
    <x v="1"/>
    <n v="9.5875000000000004"/>
    <x v="0"/>
    <x v="51"/>
  </r>
  <r>
    <x v="1"/>
    <x v="0"/>
    <s v="Hoyt, Mrs. Frederick Maxfield (Jane Anne Forby)"/>
    <s v=" Mrs"/>
    <x v="1"/>
    <n v="35"/>
    <n v="1"/>
    <n v="0"/>
    <x v="2"/>
    <x v="0"/>
    <n v="90"/>
    <x v="0"/>
    <x v="47"/>
  </r>
  <r>
    <x v="0"/>
    <x v="0"/>
    <s v="Allison, Mrs. Hudson J C (Bessie Waldo Daniels)"/>
    <s v=" Mrs"/>
    <x v="1"/>
    <n v="25"/>
    <n v="1"/>
    <n v="2"/>
    <x v="8"/>
    <x v="0"/>
    <n v="151.55000000000001"/>
    <x v="0"/>
    <x v="50"/>
  </r>
  <r>
    <x v="1"/>
    <x v="1"/>
    <s v="Quick, Mrs. Frederick Charles (Jane Richards)"/>
    <s v=" Mrs"/>
    <x v="1"/>
    <n v="33"/>
    <n v="0"/>
    <n v="2"/>
    <x v="0"/>
    <x v="0"/>
    <n v="26"/>
    <x v="0"/>
    <x v="55"/>
  </r>
  <r>
    <x v="1"/>
    <x v="0"/>
    <s v="Rothschild, Mrs. Martin (Elizabeth L. Barrett)"/>
    <s v=" Mrs"/>
    <x v="1"/>
    <n v="54"/>
    <n v="1"/>
    <n v="0"/>
    <x v="2"/>
    <x v="0"/>
    <n v="59.4"/>
    <x v="1"/>
    <x v="5"/>
  </r>
  <r>
    <x v="1"/>
    <x v="1"/>
    <s v="Lemore, Mrs. (Amelia Milley)"/>
    <s v=" Mrs"/>
    <x v="1"/>
    <n v="34"/>
    <n v="0"/>
    <n v="0"/>
    <x v="1"/>
    <x v="1"/>
    <n v="10.5"/>
    <x v="0"/>
    <x v="59"/>
  </r>
  <r>
    <x v="1"/>
    <x v="1"/>
    <s v="Angle, Mrs. William A (Florence &quot;Mary&quot; Agnes Hughes)"/>
    <s v=" Mrs"/>
    <x v="1"/>
    <n v="36"/>
    <n v="1"/>
    <n v="0"/>
    <x v="2"/>
    <x v="0"/>
    <n v="26"/>
    <x v="0"/>
    <x v="52"/>
  </r>
  <r>
    <x v="1"/>
    <x v="0"/>
    <s v="Hippach, Mrs. Louis Albert (Ida Sophia Fischer)"/>
    <s v=" Mrs"/>
    <x v="1"/>
    <n v="44"/>
    <n v="0"/>
    <n v="1"/>
    <x v="2"/>
    <x v="0"/>
    <n v="57.979199999999999"/>
    <x v="1"/>
    <x v="4"/>
  </r>
  <r>
    <x v="1"/>
    <x v="2"/>
    <s v="Peter, Mrs. Catherine (Catherine Rizk)"/>
    <s v=" Mrs"/>
    <x v="1"/>
    <m/>
    <n v="0"/>
    <n v="2"/>
    <x v="0"/>
    <x v="0"/>
    <n v="22.3583"/>
    <x v="1"/>
    <x v="9"/>
  </r>
  <r>
    <x v="1"/>
    <x v="1"/>
    <s v="Beane, Mrs. Edward (Ethel Clarke)"/>
    <s v=" Mrs"/>
    <x v="1"/>
    <n v="19"/>
    <n v="1"/>
    <n v="0"/>
    <x v="2"/>
    <x v="0"/>
    <n v="26"/>
    <x v="0"/>
    <x v="35"/>
  </r>
  <r>
    <x v="1"/>
    <x v="0"/>
    <s v="Taussig, Mrs. Emil (Tillie Mandelbaum)"/>
    <s v=" Mrs"/>
    <x v="1"/>
    <n v="39"/>
    <n v="1"/>
    <n v="1"/>
    <x v="0"/>
    <x v="0"/>
    <n v="79.650000000000006"/>
    <x v="0"/>
    <x v="62"/>
  </r>
  <r>
    <x v="1"/>
    <x v="2"/>
    <s v="de Messemaeker, Mrs. Guillaume Joseph (Emma)"/>
    <s v=" Mrs"/>
    <x v="1"/>
    <n v="36"/>
    <n v="1"/>
    <n v="0"/>
    <x v="2"/>
    <x v="0"/>
    <n v="17.399999999999999"/>
    <x v="0"/>
    <x v="52"/>
  </r>
  <r>
    <x v="0"/>
    <x v="2"/>
    <s v="Palsson, Mrs. Nils (Alma Cornelia Berglund)"/>
    <s v=" Mrs"/>
    <x v="1"/>
    <n v="29"/>
    <n v="0"/>
    <n v="4"/>
    <x v="3"/>
    <x v="0"/>
    <n v="21.074999999999999"/>
    <x v="0"/>
    <x v="60"/>
  </r>
  <r>
    <x v="1"/>
    <x v="0"/>
    <s v="Appleton, Mrs. Edward Dale (Charlotte Lamson)"/>
    <s v=" Mrs"/>
    <x v="1"/>
    <n v="53"/>
    <n v="2"/>
    <n v="0"/>
    <x v="0"/>
    <x v="0"/>
    <n v="51.479199999999999"/>
    <x v="0"/>
    <x v="87"/>
  </r>
  <r>
    <x v="1"/>
    <x v="0"/>
    <s v="Silvey, Mrs. William Baird (Alice Munger)"/>
    <s v=" Mrs"/>
    <x v="1"/>
    <n v="39"/>
    <n v="1"/>
    <n v="0"/>
    <x v="2"/>
    <x v="0"/>
    <n v="55.9"/>
    <x v="0"/>
    <x v="62"/>
  </r>
  <r>
    <x v="0"/>
    <x v="2"/>
    <s v="Caram, Mrs. Joseph (Maria Elias)"/>
    <s v=" Mrs"/>
    <x v="1"/>
    <m/>
    <n v="1"/>
    <n v="0"/>
    <x v="2"/>
    <x v="0"/>
    <n v="14.458299999999999"/>
    <x v="1"/>
    <x v="9"/>
  </r>
  <r>
    <x v="1"/>
    <x v="0"/>
    <s v="Thayer, Mrs. John Borland (Marian Longstreth Morris)"/>
    <s v=" Mrs"/>
    <x v="1"/>
    <n v="39"/>
    <n v="1"/>
    <n v="1"/>
    <x v="0"/>
    <x v="0"/>
    <n v="110.88330000000001"/>
    <x v="1"/>
    <x v="62"/>
  </r>
  <r>
    <x v="1"/>
    <x v="0"/>
    <s v="Stephenson, Mrs. Walter Bertram (Martha Eustis)"/>
    <s v=" Mrs"/>
    <x v="1"/>
    <n v="52"/>
    <n v="1"/>
    <n v="0"/>
    <x v="2"/>
    <x v="0"/>
    <n v="78.2667"/>
    <x v="1"/>
    <x v="13"/>
  </r>
  <r>
    <x v="1"/>
    <x v="1"/>
    <s v="Jacobsohn, Mrs. Sidney Samuel (Amy Frances Christy)"/>
    <s v=" Mrs"/>
    <x v="1"/>
    <n v="24"/>
    <n v="2"/>
    <n v="1"/>
    <x v="8"/>
    <x v="0"/>
    <n v="27"/>
    <x v="0"/>
    <x v="46"/>
  </r>
  <r>
    <x v="1"/>
    <x v="1"/>
    <s v="Laroche, Mrs. Joseph (Juliette Marie Louise Lafargue)"/>
    <s v=" Mrs"/>
    <x v="1"/>
    <n v="22"/>
    <n v="1"/>
    <n v="2"/>
    <x v="8"/>
    <x v="0"/>
    <n v="41.5792"/>
    <x v="1"/>
    <x v="45"/>
  </r>
  <r>
    <x v="0"/>
    <x v="2"/>
    <s v="Andersson, Mrs. Anders Johan (Alfrida Konstantia Brogren)"/>
    <s v=" Mrs"/>
    <x v="1"/>
    <n v="39"/>
    <n v="1"/>
    <n v="5"/>
    <x v="7"/>
    <x v="0"/>
    <n v="31.274999999999999"/>
    <x v="0"/>
    <x v="62"/>
  </r>
  <r>
    <x v="0"/>
    <x v="2"/>
    <s v="Lobb, Mrs. William Arthur (Cordelia K Stanlick)"/>
    <s v=" Mrs"/>
    <x v="1"/>
    <n v="26"/>
    <n v="1"/>
    <n v="0"/>
    <x v="2"/>
    <x v="0"/>
    <n v="16.100000000000001"/>
    <x v="0"/>
    <x v="30"/>
  </r>
  <r>
    <x v="0"/>
    <x v="2"/>
    <s v="Panula, Mrs. Juha (Maria Emilia Ojala)"/>
    <s v=" Mrs"/>
    <x v="1"/>
    <n v="41"/>
    <n v="0"/>
    <n v="5"/>
    <x v="4"/>
    <x v="0"/>
    <n v="39.6875"/>
    <x v="0"/>
    <x v="53"/>
  </r>
  <r>
    <x v="0"/>
    <x v="2"/>
    <s v="Bourke, Mrs. John (Catherine)"/>
    <s v=" Mrs"/>
    <x v="1"/>
    <n v="32"/>
    <n v="1"/>
    <n v="1"/>
    <x v="0"/>
    <x v="0"/>
    <n v="15.5"/>
    <x v="2"/>
    <x v="7"/>
  </r>
  <r>
    <x v="1"/>
    <x v="0"/>
    <s v="Taylor, Mrs. Elmer Zebley (Juliet Cummins Wright)"/>
    <s v=" Mrs"/>
    <x v="1"/>
    <m/>
    <n v="1"/>
    <n v="0"/>
    <x v="2"/>
    <x v="0"/>
    <n v="52"/>
    <x v="0"/>
    <x v="9"/>
  </r>
  <r>
    <x v="1"/>
    <x v="1"/>
    <s v="Brown, Mrs. Thomas William Solomon (Elizabeth Catherine Ford)"/>
    <s v=" Mrs"/>
    <x v="1"/>
    <n v="40"/>
    <n v="1"/>
    <n v="1"/>
    <x v="0"/>
    <x v="0"/>
    <n v="39"/>
    <x v="0"/>
    <x v="3"/>
  </r>
  <r>
    <x v="0"/>
    <x v="2"/>
    <s v="Goodwin, Mrs. Frederick (Augusta Tyler)"/>
    <s v=" Mrs"/>
    <x v="1"/>
    <n v="43"/>
    <n v="1"/>
    <n v="6"/>
    <x v="5"/>
    <x v="0"/>
    <n v="46.9"/>
    <x v="0"/>
    <x v="80"/>
  </r>
  <r>
    <x v="1"/>
    <x v="0"/>
    <s v="Astor, Mrs. John Jacob (Madeleine Talmadge Force)"/>
    <s v=" Mrs"/>
    <x v="1"/>
    <n v="18"/>
    <n v="1"/>
    <n v="0"/>
    <x v="2"/>
    <x v="0"/>
    <n v="227.52500000000001"/>
    <x v="1"/>
    <x v="34"/>
  </r>
  <r>
    <x v="1"/>
    <x v="1"/>
    <s v="Kelly, Mrs. Florence &quot;Fannie&quot;"/>
    <s v=" Mrs"/>
    <x v="1"/>
    <n v="45"/>
    <n v="0"/>
    <n v="0"/>
    <x v="1"/>
    <x v="1"/>
    <n v="13.5"/>
    <x v="0"/>
    <x v="14"/>
  </r>
  <r>
    <x v="1"/>
    <x v="1"/>
    <s v="Renouf, Mrs. Peter Henry (Lillian Jefferys)"/>
    <s v=" Mrs"/>
    <x v="1"/>
    <n v="30"/>
    <n v="3"/>
    <n v="0"/>
    <x v="8"/>
    <x v="0"/>
    <n v="21"/>
    <x v="0"/>
    <x v="40"/>
  </r>
  <r>
    <x v="0"/>
    <x v="2"/>
    <s v="Ford, Mrs. Edward (Margaret Ann Watson)"/>
    <s v=" Mrs"/>
    <x v="1"/>
    <n v="48"/>
    <n v="1"/>
    <n v="3"/>
    <x v="3"/>
    <x v="0"/>
    <n v="34.375"/>
    <x v="0"/>
    <x v="12"/>
  </r>
  <r>
    <x v="1"/>
    <x v="1"/>
    <s v="Herman, Mrs. Samuel (Jane Laver)"/>
    <s v=" Mrs"/>
    <x v="1"/>
    <n v="48"/>
    <n v="1"/>
    <n v="2"/>
    <x v="8"/>
    <x v="0"/>
    <n v="65"/>
    <x v="0"/>
    <x v="12"/>
  </r>
  <r>
    <x v="1"/>
    <x v="0"/>
    <s v="Carter, Mrs. William Ernest (Lucile Polk)"/>
    <s v=" Mrs"/>
    <x v="1"/>
    <n v="36"/>
    <n v="1"/>
    <n v="2"/>
    <x v="8"/>
    <x v="0"/>
    <n v="120"/>
    <x v="0"/>
    <x v="52"/>
  </r>
  <r>
    <x v="1"/>
    <x v="0"/>
    <s v="Hogeboom, Mrs. John C (Anna Andrews)"/>
    <s v=" Mrs"/>
    <x v="1"/>
    <n v="51"/>
    <n v="1"/>
    <n v="0"/>
    <x v="2"/>
    <x v="0"/>
    <n v="77.958299999999994"/>
    <x v="0"/>
    <x v="74"/>
  </r>
  <r>
    <x v="0"/>
    <x v="1"/>
    <s v="Mack, Mrs. (Mary)"/>
    <s v=" Mrs"/>
    <x v="1"/>
    <n v="57"/>
    <n v="0"/>
    <n v="0"/>
    <x v="1"/>
    <x v="1"/>
    <n v="10.5"/>
    <x v="0"/>
    <x v="88"/>
  </r>
  <r>
    <x v="1"/>
    <x v="1"/>
    <s v="Hocking, Mrs. Elizabeth (Eliza Needs)"/>
    <s v=" Mrs"/>
    <x v="1"/>
    <n v="54"/>
    <n v="1"/>
    <n v="3"/>
    <x v="3"/>
    <x v="0"/>
    <n v="23"/>
    <x v="0"/>
    <x v="5"/>
  </r>
  <r>
    <x v="1"/>
    <x v="0"/>
    <s v="Robert, Mrs. Edward Scott (Elisabeth Walton McMillan)"/>
    <s v=" Mrs"/>
    <x v="1"/>
    <n v="43"/>
    <n v="0"/>
    <n v="1"/>
    <x v="2"/>
    <x v="0"/>
    <n v="211.33750000000001"/>
    <x v="0"/>
    <x v="80"/>
  </r>
  <r>
    <x v="1"/>
    <x v="0"/>
    <s v="Dick, Mrs. Albert Adrian (Vera Gillespie)"/>
    <s v=" Mrs"/>
    <x v="1"/>
    <n v="17"/>
    <n v="1"/>
    <n v="0"/>
    <x v="2"/>
    <x v="0"/>
    <n v="57"/>
    <x v="0"/>
    <x v="38"/>
  </r>
  <r>
    <x v="1"/>
    <x v="2"/>
    <s v="Osman, Mrs. Mara"/>
    <s v=" Mrs"/>
    <x v="1"/>
    <n v="31"/>
    <n v="0"/>
    <n v="0"/>
    <x v="1"/>
    <x v="1"/>
    <n v="8.6832999999999991"/>
    <x v="0"/>
    <x v="48"/>
  </r>
  <r>
    <x v="0"/>
    <x v="2"/>
    <s v="Van Impe, Mrs. Jean Baptiste (Rosalie Paula Govaert)"/>
    <s v=" Mrs"/>
    <x v="1"/>
    <n v="30"/>
    <n v="1"/>
    <n v="1"/>
    <x v="0"/>
    <x v="0"/>
    <n v="24.15"/>
    <x v="0"/>
    <x v="40"/>
  </r>
  <r>
    <x v="1"/>
    <x v="1"/>
    <s v="Collyer, Mrs. Harvey (Charlotte Annie Tate)"/>
    <s v=" Mrs"/>
    <x v="1"/>
    <n v="31"/>
    <n v="1"/>
    <n v="1"/>
    <x v="0"/>
    <x v="0"/>
    <n v="26.25"/>
    <x v="0"/>
    <x v="48"/>
  </r>
  <r>
    <x v="1"/>
    <x v="0"/>
    <s v="Chambers, Mrs. Norman Campbell (Bertha Griggs)"/>
    <s v=" Mrs"/>
    <x v="1"/>
    <n v="33"/>
    <n v="1"/>
    <n v="0"/>
    <x v="2"/>
    <x v="0"/>
    <n v="53.1"/>
    <x v="0"/>
    <x v="55"/>
  </r>
  <r>
    <x v="1"/>
    <x v="0"/>
    <s v="Hays, Mrs. Charles Melville (Clara Jennings Gregg)"/>
    <s v=" Mrs"/>
    <x v="1"/>
    <n v="52"/>
    <n v="1"/>
    <n v="1"/>
    <x v="0"/>
    <x v="0"/>
    <n v="93.5"/>
    <x v="0"/>
    <x v="13"/>
  </r>
  <r>
    <x v="1"/>
    <x v="2"/>
    <s v="Moor, Mrs. (Beila)"/>
    <s v=" Mrs"/>
    <x v="1"/>
    <n v="27"/>
    <n v="0"/>
    <n v="1"/>
    <x v="2"/>
    <x v="0"/>
    <n v="12.475"/>
    <x v="0"/>
    <x v="49"/>
  </r>
  <r>
    <x v="1"/>
    <x v="0"/>
    <s v="Stone, Mrs. George Nelson (Martha Evelyn)"/>
    <s v=" Mrs"/>
    <x v="1"/>
    <n v="62"/>
    <n v="0"/>
    <n v="0"/>
    <x v="1"/>
    <x v="1"/>
    <n v="80"/>
    <x v="3"/>
    <x v="78"/>
  </r>
  <r>
    <x v="1"/>
    <x v="2"/>
    <s v="Yasbeck, Mrs. Antoni (Selini Alexander)"/>
    <s v=" Mrs"/>
    <x v="1"/>
    <n v="15"/>
    <n v="1"/>
    <n v="0"/>
    <x v="2"/>
    <x v="0"/>
    <n v="14.4542"/>
    <x v="1"/>
    <x v="33"/>
  </r>
  <r>
    <x v="1"/>
    <x v="0"/>
    <s v="Goldenberg, Mrs. Samuel L (Edwiga Grabowska)"/>
    <s v=" Mrs"/>
    <x v="1"/>
    <m/>
    <n v="1"/>
    <n v="0"/>
    <x v="2"/>
    <x v="0"/>
    <n v="89.104200000000006"/>
    <x v="1"/>
    <x v="9"/>
  </r>
  <r>
    <x v="0"/>
    <x v="1"/>
    <s v="Carter, Mrs. Ernest Courtenay (Lilian Hughes)"/>
    <s v=" Mrs"/>
    <x v="1"/>
    <n v="44"/>
    <n v="1"/>
    <n v="0"/>
    <x v="2"/>
    <x v="0"/>
    <n v="26"/>
    <x v="0"/>
    <x v="4"/>
  </r>
  <r>
    <x v="1"/>
    <x v="2"/>
    <s v="Aks, Mrs. Sam (Leah Rosen)"/>
    <s v=" Mrs"/>
    <x v="1"/>
    <n v="18"/>
    <n v="0"/>
    <n v="1"/>
    <x v="2"/>
    <x v="0"/>
    <n v="9.35"/>
    <x v="0"/>
    <x v="34"/>
  </r>
  <r>
    <x v="1"/>
    <x v="0"/>
    <s v="Wick, Mrs. George Dennick (Mary Hitchcock)"/>
    <s v=" Mrs"/>
    <x v="1"/>
    <n v="45"/>
    <n v="1"/>
    <n v="1"/>
    <x v="0"/>
    <x v="0"/>
    <n v="164.86670000000001"/>
    <x v="0"/>
    <x v="14"/>
  </r>
  <r>
    <x v="1"/>
    <x v="2"/>
    <s v="Baclini, Mrs. Solomon (Latifa Qurban)"/>
    <s v=" Mrs"/>
    <x v="1"/>
    <n v="24"/>
    <n v="0"/>
    <n v="3"/>
    <x v="8"/>
    <x v="0"/>
    <n v="19.258299999999998"/>
    <x v="1"/>
    <x v="46"/>
  </r>
  <r>
    <x v="1"/>
    <x v="0"/>
    <s v="Swift, Mrs. Frederick Joel (Margaret Welles Barron)"/>
    <s v=" Mrs"/>
    <x v="1"/>
    <n v="48"/>
    <n v="0"/>
    <n v="0"/>
    <x v="1"/>
    <x v="1"/>
    <n v="25.929200000000002"/>
    <x v="0"/>
    <x v="12"/>
  </r>
  <r>
    <x v="1"/>
    <x v="1"/>
    <s v="Bystrom, Mrs. (Karolina)"/>
    <s v=" Mrs"/>
    <x v="1"/>
    <n v="42"/>
    <n v="0"/>
    <n v="0"/>
    <x v="1"/>
    <x v="1"/>
    <n v="13"/>
    <x v="0"/>
    <x v="54"/>
  </r>
  <r>
    <x v="1"/>
    <x v="0"/>
    <s v="Beckwith, Mrs. Richard Leonard (Sallie Monypeny)"/>
    <s v=" Mrs"/>
    <x v="1"/>
    <n v="47"/>
    <n v="1"/>
    <n v="1"/>
    <x v="0"/>
    <x v="0"/>
    <n v="52.554200000000002"/>
    <x v="0"/>
    <x v="69"/>
  </r>
  <r>
    <x v="1"/>
    <x v="1"/>
    <s v="Abelson, Mrs. Samuel (Hannah Wizosky)"/>
    <s v=" Mrs"/>
    <x v="1"/>
    <n v="28"/>
    <n v="1"/>
    <n v="0"/>
    <x v="2"/>
    <x v="0"/>
    <n v="24"/>
    <x v="1"/>
    <x v="41"/>
  </r>
  <r>
    <x v="1"/>
    <x v="0"/>
    <s v="Potter, Mrs. Thomas Jr (Lily Alexenia Wilson)"/>
    <s v=" Mrs"/>
    <x v="1"/>
    <n v="56"/>
    <n v="0"/>
    <n v="1"/>
    <x v="2"/>
    <x v="0"/>
    <n v="83.158299999999997"/>
    <x v="1"/>
    <x v="1"/>
  </r>
  <r>
    <x v="1"/>
    <x v="1"/>
    <s v="Shelley, Mrs. William (Imanita Parrish Hall)"/>
    <s v=" Mrs"/>
    <x v="1"/>
    <n v="25"/>
    <n v="0"/>
    <n v="1"/>
    <x v="2"/>
    <x v="0"/>
    <n v="26"/>
    <x v="0"/>
    <x v="50"/>
  </r>
  <r>
    <x v="0"/>
    <x v="2"/>
    <s v="Rice, Mrs. William (Margaret Norton)"/>
    <s v=" Mrs"/>
    <x v="1"/>
    <n v="39"/>
    <n v="0"/>
    <n v="5"/>
    <x v="4"/>
    <x v="0"/>
    <n v="29.125"/>
    <x v="2"/>
    <x v="62"/>
  </r>
  <r>
    <x v="1"/>
    <x v="1"/>
    <s v="Reynaldo, Ms. Encarnacion"/>
    <s v=" Ms"/>
    <x v="1"/>
    <n v="28"/>
    <n v="0"/>
    <n v="0"/>
    <x v="1"/>
    <x v="1"/>
    <n v="13"/>
    <x v="0"/>
    <x v="41"/>
  </r>
  <r>
    <x v="0"/>
    <x v="1"/>
    <s v="Byles, Rev. Thomas Roussel Davids"/>
    <s v=" Rev"/>
    <x v="0"/>
    <n v="42"/>
    <n v="0"/>
    <n v="0"/>
    <x v="1"/>
    <x v="1"/>
    <n v="13"/>
    <x v="0"/>
    <x v="54"/>
  </r>
  <r>
    <x v="0"/>
    <x v="1"/>
    <s v="Bateman, Rev. Robert James"/>
    <s v=" Rev"/>
    <x v="0"/>
    <n v="51"/>
    <n v="0"/>
    <n v="0"/>
    <x v="1"/>
    <x v="1"/>
    <n v="12.525"/>
    <x v="0"/>
    <x v="74"/>
  </r>
  <r>
    <x v="0"/>
    <x v="1"/>
    <s v="Carter, Rev. Ernest Courtenay"/>
    <s v=" Rev"/>
    <x v="0"/>
    <n v="54"/>
    <n v="1"/>
    <n v="0"/>
    <x v="2"/>
    <x v="0"/>
    <n v="26"/>
    <x v="0"/>
    <x v="5"/>
  </r>
  <r>
    <x v="0"/>
    <x v="1"/>
    <s v="Kirkland, Rev. Charles Leonard"/>
    <s v=" Rev"/>
    <x v="0"/>
    <n v="57"/>
    <n v="0"/>
    <n v="0"/>
    <x v="1"/>
    <x v="1"/>
    <n v="12.35"/>
    <x v="2"/>
    <x v="88"/>
  </r>
  <r>
    <x v="0"/>
    <x v="1"/>
    <s v="Harper, Rev. John"/>
    <s v=" Rev"/>
    <x v="0"/>
    <n v="28"/>
    <n v="0"/>
    <n v="1"/>
    <x v="2"/>
    <x v="0"/>
    <n v="33"/>
    <x v="0"/>
    <x v="41"/>
  </r>
  <r>
    <x v="0"/>
    <x v="1"/>
    <s v="Montvila, Rev. Juozas"/>
    <s v=" Rev"/>
    <x v="0"/>
    <n v="27"/>
    <n v="0"/>
    <n v="0"/>
    <x v="1"/>
    <x v="1"/>
    <n v="13"/>
    <x v="0"/>
    <x v="49"/>
  </r>
  <r>
    <x v="1"/>
    <x v="0"/>
    <s v="Duff Gordon, Sir. Cosmo Edmund (&quot;Mr Morgan&quot;)"/>
    <s v=" Sir"/>
    <x v="0"/>
    <n v="49"/>
    <n v="1"/>
    <n v="0"/>
    <x v="2"/>
    <x v="0"/>
    <n v="56.929200000000002"/>
    <x v="1"/>
    <x v="10"/>
  </r>
  <r>
    <x v="1"/>
    <x v="0"/>
    <s v="Rothes, the Countess. of (Lucy Noel Martha Dyer-Edwards)"/>
    <s v=" the Countess"/>
    <x v="1"/>
    <n v="33"/>
    <n v="0"/>
    <n v="0"/>
    <x v="1"/>
    <x v="1"/>
    <n v="86.5"/>
    <x v="0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8FCE2-818F-4715-97E0-4AEB95DD1173}" name="PivotTable10" cacheId="1" applyNumberFormats="0" applyBorderFormats="0" applyFontFormats="0" applyPatternFormats="0" applyAlignmentFormats="0" applyWidthHeightFormats="1" dataCaption="Values" tag="bafbb9de-0ffc-4353-b5f8-07f0386a7f6b" updatedVersion="8" minRefreshableVersion="3" useAutoFormatting="1" rowGrandTotals="0" colGrandTotals="0" itemPrintTitles="1" createdVersion="8" indent="0" outline="1" outlineData="1" multipleFieldFilters="0" chartFormat="3">
  <location ref="A3:B16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dataField="1" subtotalTop="0" showAll="0" defaultSubtotal="0"/>
    <pivotField axis="axisPage" allDrilled="1" subtotalTop="0" showAll="0" dataSourceSort="1" defaultSubtotal="0" defaultAttributeDrillState="1">
      <items count="2">
        <item s="1" x="0"/>
        <item x="1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pageFields count="1">
    <pageField fld="2" hier="0" name="[titanic].[Survived].&amp;[Alive]" cap="Alive"/>
  </pageFields>
  <dataFields count="1">
    <dataField name="Count of Survived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ss study (version 1).xlsx!titanic">
        <x15:activeTabTopLevelEntity name="[titanic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9A92F9-F5E9-4454-9AFA-84BF9107D43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1:D26" firstHeaderRow="1" firstDataRow="2" firstDataCol="1"/>
  <pivotFields count="13">
    <pivotField axis="axisCol" dataField="1"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urvived" fld="0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03C3A-E73A-4B2D-A221-DBF8FDCAF3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3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0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name="Count of Survived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0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DE0E7-D374-4671-8114-DE10F06EC62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8:D63" firstHeaderRow="1" firstDataRow="2" firstDataCol="1"/>
  <pivotFields count="13">
    <pivotField axis="axisCol" multipleItemSelectionAllowe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h="1" x="3"/>
        <item x="1"/>
        <item x="2"/>
        <item x="0"/>
        <item t="default"/>
      </items>
    </pivotField>
    <pivotField showAll="0"/>
  </pivotFields>
  <rowFields count="1">
    <field x="11"/>
  </rowFields>
  <rowItems count="4"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Embarked" fld="11" subtotal="count" baseField="0" baseItem="0"/>
  </dataFields>
  <chartFormats count="8">
    <chartFormat chart="0" format="1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13B53-E916-41CE-B6A3-DBEB755A75E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1:D42" firstHeaderRow="1" firstDataRow="2" firstDataCol="1"/>
  <pivotFields count="13"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2"/>
        <item x="0"/>
        <item x="8"/>
        <item x="3"/>
        <item x="4"/>
        <item x="7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urvived" fld="0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32D710-F1E5-4B27-9FDE-F30D82A3AB6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8:D52" firstHeaderRow="1" firstDataRow="2" firstDataCol="1"/>
  <pivotFields count="13"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urvived" fld="0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9C4B5-57F7-45DD-B9E6-77D92DF26B5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5:C142" firstHeaderRow="1" firstDataRow="1" firstDataCol="1" rowPageCount="1" colPageCount="1"/>
  <pivotFields count="13">
    <pivotField axis="axisPage" dataField="1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0">
        <item x="28"/>
        <item x="27"/>
        <item x="57"/>
        <item x="19"/>
        <item x="24"/>
        <item x="21"/>
        <item x="15"/>
        <item x="23"/>
        <item x="18"/>
        <item x="37"/>
        <item x="26"/>
        <item x="16"/>
        <item x="25"/>
        <item x="22"/>
        <item x="29"/>
        <item x="17"/>
        <item x="20"/>
        <item x="56"/>
        <item x="32"/>
        <item x="42"/>
        <item x="33"/>
        <item x="39"/>
        <item x="38"/>
        <item x="34"/>
        <item x="35"/>
        <item x="43"/>
        <item x="77"/>
        <item x="36"/>
        <item x="45"/>
        <item x="6"/>
        <item x="79"/>
        <item x="46"/>
        <item x="84"/>
        <item x="50"/>
        <item x="30"/>
        <item x="49"/>
        <item x="41"/>
        <item x="65"/>
        <item x="60"/>
        <item x="40"/>
        <item x="61"/>
        <item x="48"/>
        <item x="7"/>
        <item x="44"/>
        <item x="55"/>
        <item x="59"/>
        <item x="85"/>
        <item x="47"/>
        <item x="52"/>
        <item x="71"/>
        <item x="58"/>
        <item x="11"/>
        <item x="62"/>
        <item x="3"/>
        <item x="73"/>
        <item x="53"/>
        <item x="54"/>
        <item x="80"/>
        <item x="4"/>
        <item x="14"/>
        <item x="76"/>
        <item x="66"/>
        <item x="69"/>
        <item x="12"/>
        <item x="10"/>
        <item x="8"/>
        <item x="74"/>
        <item x="13"/>
        <item x="87"/>
        <item x="5"/>
        <item x="82"/>
        <item x="72"/>
        <item x="1"/>
        <item x="88"/>
        <item x="31"/>
        <item x="67"/>
        <item x="2"/>
        <item x="75"/>
        <item x="78"/>
        <item x="51"/>
        <item x="81"/>
        <item x="64"/>
        <item x="63"/>
        <item x="0"/>
        <item x="70"/>
        <item x="68"/>
        <item x="86"/>
        <item x="83"/>
        <item x="9"/>
        <item t="default"/>
      </items>
    </pivotField>
  </pivotFields>
  <rowFields count="1">
    <field x="12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1"/>
    </i>
    <i>
      <x v="33"/>
    </i>
    <i>
      <x v="34"/>
    </i>
    <i>
      <x v="35"/>
    </i>
    <i>
      <x v="36"/>
    </i>
    <i>
      <x v="38"/>
    </i>
    <i>
      <x v="39"/>
    </i>
    <i>
      <x v="41"/>
    </i>
    <i>
      <x v="42"/>
    </i>
    <i>
      <x v="43"/>
    </i>
    <i>
      <x v="44"/>
    </i>
    <i>
      <x v="45"/>
    </i>
    <i>
      <x v="47"/>
    </i>
    <i>
      <x v="48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4"/>
    </i>
    <i>
      <x v="76"/>
    </i>
    <i>
      <x v="78"/>
    </i>
    <i>
      <x v="79"/>
    </i>
    <i>
      <x v="87"/>
    </i>
    <i>
      <x v="88"/>
    </i>
    <i t="grand">
      <x/>
    </i>
  </rowItems>
  <colItems count="1">
    <i/>
  </colItems>
  <pageFields count="1">
    <pageField fld="0" hier="-1"/>
  </pageFields>
  <dataFields count="1">
    <dataField name="Count of Survived" fld="0" subtotal="count" baseField="0" baseItem="0"/>
  </dataFields>
  <formats count="2">
    <format dxfId="8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">
      <pivotArea dataOnly="0" labelOnly="1" fieldPosition="0">
        <references count="1">
          <reference field="12" count="3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89C8A-7CE2-4386-84CE-D6870F2AA1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:B15" firstHeaderRow="1" firstDataRow="1" firstDataCol="1"/>
  <pivotFields count="13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0"/>
  </rowFields>
  <rowItems count="4">
    <i>
      <x v="1"/>
    </i>
    <i r="1">
      <x/>
    </i>
    <i r="1">
      <x v="1"/>
    </i>
    <i t="grand">
      <x/>
    </i>
  </rowItems>
  <colItems count="1">
    <i/>
  </colItems>
  <dataFields count="1">
    <dataField name="Count of Survived" fld="0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49F3E-9EC1-48FB-BAA4-86C7F662D635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 rowHeaderCaption="ALONE">
  <location ref="F8:G11" firstHeaderRow="1" firstDataRow="2" firstDataCol="1"/>
  <pivotFields count="13">
    <pivotField axis="axisCol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9"/>
  </rowFields>
  <rowItems count="2">
    <i>
      <x/>
    </i>
    <i>
      <x v="1"/>
    </i>
  </rowItems>
  <colFields count="1">
    <field x="0"/>
  </colFields>
  <colItems count="1">
    <i>
      <x/>
    </i>
  </colItems>
  <dataFields count="1">
    <dataField name="Count of Survived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A72D7-6697-40E4-8A45-D3CCE9E6BF2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69:E71" firstHeaderRow="1" firstDataRow="2" firstDataCol="1"/>
  <pivotFields count="13">
    <pivotField axis="axisCol" dataField="1" multipleItemSelectionAllowe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Count of Survive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7CF20E-2151-4409-A7D0-995A15223717}" name="PivotTable1" cacheId="2" applyNumberFormats="0" applyBorderFormats="0" applyFontFormats="0" applyPatternFormats="0" applyAlignmentFormats="0" applyWidthHeightFormats="1" dataCaption="Values" tag="f1c6b8cf-9402-4dda-8ff2-1d54f93a1881" updatedVersion="8" minRefreshableVersion="3" useAutoFormatting="1" subtotalHiddenItems="1" itemPrintTitles="1" createdVersion="8" indent="0" outline="1" outlineData="1" multipleFieldFilters="0">
  <location ref="D8:F25" firstHeaderRow="1" firstDataRow="1" firstDataCol="0"/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96C747-8212-4F3A-B937-97DF5677FC05}" autoFormatId="16" applyNumberFormats="0" applyBorderFormats="0" applyFontFormats="0" applyPatternFormats="0" applyAlignmentFormats="0" applyWidthHeightFormats="0">
  <queryTableRefresh nextId="27" unboundColumnsRight="1">
    <queryTableFields count="13">
      <queryTableField id="1" name="Survived" tableColumnId="1"/>
      <queryTableField id="2" name="Pclass" tableColumnId="2"/>
      <queryTableField id="3" name="Name" tableColumnId="3"/>
      <queryTableField id="18" dataBound="0" tableColumnId="12"/>
      <queryTableField id="4" name="Sex" tableColumnId="4"/>
      <queryTableField id="5" name="Age" tableColumnId="5"/>
      <queryTableField id="6" name="SibSp" tableColumnId="6"/>
      <queryTableField id="7" name="Parch" tableColumnId="7"/>
      <queryTableField id="23" name="Family_size" tableColumnId="16"/>
      <queryTableField id="14" name="Alone" tableColumnId="13"/>
      <queryTableField id="8" name="Fare" tableColumnId="8"/>
      <queryTableField id="9" name="Embarked" tableColumnId="9"/>
      <queryTableField id="26" dataBound="0" tableColumnId="10"/>
    </queryTableFields>
    <queryTableDeletedFields count="1">
      <deletedField name="Family_siz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CDD28-6B06-4FA1-AE36-F64C489DFF4C}" name="titanic" displayName="titanic" ref="A1:M892" tableType="queryTable" totalsRowShown="0">
  <autoFilter ref="A1:M892" xr:uid="{11DCDD28-6B06-4FA1-AE36-F64C489DFF4C}"/>
  <sortState xmlns:xlrd2="http://schemas.microsoft.com/office/spreadsheetml/2017/richdata2" ref="A2:M892">
    <sortCondition ref="D1:D892"/>
  </sortState>
  <tableColumns count="13">
    <tableColumn id="1" xr3:uid="{DF9465AA-7F38-45C6-B346-5E155195EE31}" uniqueName="1" name="Survived" queryTableFieldId="1" dataDxfId="6"/>
    <tableColumn id="2" xr3:uid="{865107C0-D7AF-42CC-92B8-8D781F5409C6}" uniqueName="2" name="Pclass" queryTableFieldId="2" dataDxfId="5"/>
    <tableColumn id="3" xr3:uid="{55379911-73AF-4E7C-991C-2143425E772D}" uniqueName="3" name="Name" queryTableFieldId="3" dataDxfId="4"/>
    <tableColumn id="12" xr3:uid="{DB3BA198-F0EB-4BC4-ACCB-5B19B8E1332E}" uniqueName="12" name="Titles" queryTableFieldId="18" dataDxfId="3">
      <calculatedColumnFormula>MID(titanic[[#This Row],[Name]],SEARCH(", ",titanic[[#This Row],[Name]])+1,SEARCH(".",titanic[[#This Row],[Name]])-SEARCH(", ",titanic[[#This Row],[Name]])-1)</calculatedColumnFormula>
    </tableColumn>
    <tableColumn id="4" xr3:uid="{FBA10AF1-E594-4F0F-BEE2-9E95042686A0}" uniqueName="4" name="Sex" queryTableFieldId="4" dataDxfId="2"/>
    <tableColumn id="5" xr3:uid="{230DDE66-EFC5-4CE2-957E-A292BB24ADCB}" uniqueName="5" name="Age" queryTableFieldId="5"/>
    <tableColumn id="6" xr3:uid="{D139ED87-180E-48B5-9D17-961CB6F5F49D}" uniqueName="6" name="SibSp" queryTableFieldId="6"/>
    <tableColumn id="7" xr3:uid="{2008C06F-DF1C-4F04-85CE-BABE92F3F9B3}" uniqueName="7" name="Parch" queryTableFieldId="7"/>
    <tableColumn id="16" xr3:uid="{BEFF568F-F4F3-4E6B-ADB5-D0B31AB83AA5}" uniqueName="16" name="Family_size" queryTableFieldId="23"/>
    <tableColumn id="13" xr3:uid="{1EBDA715-3F4D-45DC-9022-A93E2C2EA6A3}" uniqueName="13" name="Alone" queryTableFieldId="14"/>
    <tableColumn id="8" xr3:uid="{59F157E1-43A4-4C5A-B624-95E69420546A}" uniqueName="8" name="Fare" queryTableFieldId="8"/>
    <tableColumn id="9" xr3:uid="{4704C156-2E3C-479A-ABA5-3E345A166880}" uniqueName="9" name="Embarked" queryTableFieldId="9" dataDxfId="1"/>
    <tableColumn id="10" xr3:uid="{155AACA9-1E25-4264-A29D-02D0C67A3030}" uniqueName="10" name="New_Age" queryTableFieldId="26" dataDxfId="0">
      <calculatedColumnFormula>IF(F2="Dr",42,IF(F2="Mr",32,IF(F2="Mrs",36,IF(F2="Miss",22,IF(F2="Master",5,F2)))))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258D-1601-42F5-88B9-6F1F8EA6108F}">
  <dimension ref="A1:B16"/>
  <sheetViews>
    <sheetView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6.21875" bestFit="1" customWidth="1"/>
    <col min="3" max="3" width="5.33203125" bestFit="1" customWidth="1"/>
    <col min="4" max="4" width="10.77734375" bestFit="1" customWidth="1"/>
  </cols>
  <sheetData>
    <row r="1" spans="1:2" x14ac:dyDescent="0.3">
      <c r="A1" s="2" t="s">
        <v>0</v>
      </c>
      <c r="B1" t="s" vm="1">
        <v>14</v>
      </c>
    </row>
    <row r="3" spans="1:2" x14ac:dyDescent="0.3">
      <c r="A3" s="2" t="s">
        <v>915</v>
      </c>
      <c r="B3" t="s">
        <v>917</v>
      </c>
    </row>
    <row r="4" spans="1:2" x14ac:dyDescent="0.3">
      <c r="A4" s="3" t="s">
        <v>925</v>
      </c>
      <c r="B4" s="1">
        <v>1</v>
      </c>
    </row>
    <row r="5" spans="1:2" x14ac:dyDescent="0.3">
      <c r="A5" s="3" t="s">
        <v>926</v>
      </c>
      <c r="B5" s="1">
        <v>3</v>
      </c>
    </row>
    <row r="6" spans="1:2" x14ac:dyDescent="0.3">
      <c r="A6" s="3" t="s">
        <v>927</v>
      </c>
      <c r="B6" s="1">
        <v>1</v>
      </c>
    </row>
    <row r="7" spans="1:2" x14ac:dyDescent="0.3">
      <c r="A7" s="3" t="s">
        <v>928</v>
      </c>
      <c r="B7" s="1">
        <v>1</v>
      </c>
    </row>
    <row r="8" spans="1:2" x14ac:dyDescent="0.3">
      <c r="A8" s="3" t="s">
        <v>921</v>
      </c>
      <c r="B8" s="1">
        <v>23</v>
      </c>
    </row>
    <row r="9" spans="1:2" x14ac:dyDescent="0.3">
      <c r="A9" s="3" t="s">
        <v>922</v>
      </c>
      <c r="B9" s="1">
        <v>127</v>
      </c>
    </row>
    <row r="10" spans="1:2" x14ac:dyDescent="0.3">
      <c r="A10" s="3" t="s">
        <v>929</v>
      </c>
      <c r="B10" s="1">
        <v>2</v>
      </c>
    </row>
    <row r="11" spans="1:2" x14ac:dyDescent="0.3">
      <c r="A11" s="3" t="s">
        <v>930</v>
      </c>
      <c r="B11" s="1">
        <v>1</v>
      </c>
    </row>
    <row r="12" spans="1:2" x14ac:dyDescent="0.3">
      <c r="A12" s="3" t="s">
        <v>923</v>
      </c>
      <c r="B12" s="1">
        <v>81</v>
      </c>
    </row>
    <row r="13" spans="1:2" x14ac:dyDescent="0.3">
      <c r="A13" s="3" t="s">
        <v>924</v>
      </c>
      <c r="B13" s="1">
        <v>99</v>
      </c>
    </row>
    <row r="14" spans="1:2" x14ac:dyDescent="0.3">
      <c r="A14" s="3" t="s">
        <v>931</v>
      </c>
      <c r="B14" s="1">
        <v>1</v>
      </c>
    </row>
    <row r="15" spans="1:2" x14ac:dyDescent="0.3">
      <c r="A15" s="3" t="s">
        <v>932</v>
      </c>
      <c r="B15" s="1">
        <v>1</v>
      </c>
    </row>
    <row r="16" spans="1:2" x14ac:dyDescent="0.3">
      <c r="A16" s="3" t="s">
        <v>933</v>
      </c>
      <c r="B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3C92-B0A9-45EF-A0AA-692D0390A27D}">
  <dimension ref="A3:I162"/>
  <sheetViews>
    <sheetView topLeftCell="A111" workbookViewId="0">
      <selection activeCell="K111" sqref="K111"/>
    </sheetView>
  </sheetViews>
  <sheetFormatPr defaultRowHeight="14.4" x14ac:dyDescent="0.3"/>
  <cols>
    <col min="1" max="1" width="12.5546875" bestFit="1" customWidth="1"/>
    <col min="2" max="2" width="16.21875" bestFit="1" customWidth="1"/>
    <col min="3" max="3" width="5.33203125" bestFit="1" customWidth="1"/>
    <col min="4" max="5" width="10.77734375" bestFit="1" customWidth="1"/>
    <col min="6" max="6" width="16.21875" bestFit="1" customWidth="1"/>
    <col min="7" max="8" width="15.5546875" bestFit="1" customWidth="1"/>
    <col min="9" max="10" width="10.77734375" bestFit="1" customWidth="1"/>
  </cols>
  <sheetData>
    <row r="3" spans="1:7" x14ac:dyDescent="0.3">
      <c r="A3" s="2" t="s">
        <v>915</v>
      </c>
      <c r="B3" t="s">
        <v>917</v>
      </c>
    </row>
    <row r="4" spans="1:7" x14ac:dyDescent="0.3">
      <c r="A4" s="3" t="s">
        <v>17</v>
      </c>
      <c r="B4" s="1">
        <v>314</v>
      </c>
    </row>
    <row r="5" spans="1:7" x14ac:dyDescent="0.3">
      <c r="A5" s="4" t="s">
        <v>14</v>
      </c>
      <c r="B5" s="1">
        <v>233</v>
      </c>
      <c r="C5" s="5">
        <f>GETPIVOTDATA("Survived",$A$3,"Survived","Alive","Sex","female")/GETPIVOTDATA("Survived",$A$3)</f>
        <v>0.7420382165605095</v>
      </c>
    </row>
    <row r="6" spans="1:7" x14ac:dyDescent="0.3">
      <c r="A6" s="4" t="s">
        <v>9</v>
      </c>
      <c r="B6" s="1">
        <v>81</v>
      </c>
    </row>
    <row r="7" spans="1:7" x14ac:dyDescent="0.3">
      <c r="A7" s="3" t="s">
        <v>916</v>
      </c>
      <c r="B7" s="1">
        <v>314</v>
      </c>
    </row>
    <row r="8" spans="1:7" x14ac:dyDescent="0.3">
      <c r="F8" s="2" t="s">
        <v>917</v>
      </c>
      <c r="G8" s="2" t="s">
        <v>918</v>
      </c>
    </row>
    <row r="9" spans="1:7" x14ac:dyDescent="0.3">
      <c r="F9" s="2" t="s">
        <v>919</v>
      </c>
      <c r="G9" t="s">
        <v>14</v>
      </c>
    </row>
    <row r="10" spans="1:7" x14ac:dyDescent="0.3">
      <c r="F10" s="3" t="s">
        <v>913</v>
      </c>
      <c r="G10" s="1">
        <v>179</v>
      </c>
    </row>
    <row r="11" spans="1:7" x14ac:dyDescent="0.3">
      <c r="A11" s="2" t="s">
        <v>915</v>
      </c>
      <c r="B11" t="s">
        <v>917</v>
      </c>
      <c r="F11" s="3" t="s">
        <v>914</v>
      </c>
      <c r="G11" s="1">
        <v>163</v>
      </c>
    </row>
    <row r="12" spans="1:7" x14ac:dyDescent="0.3">
      <c r="A12" s="3" t="s">
        <v>12</v>
      </c>
      <c r="B12" s="1">
        <v>577</v>
      </c>
      <c r="C12" s="5">
        <f>GETPIVOTDATA("Survived",$A$11,"Survived","Alive","Sex","male")/GETPIVOTDATA("Survived",$A$11)</f>
        <v>0.18890814558058924</v>
      </c>
    </row>
    <row r="13" spans="1:7" x14ac:dyDescent="0.3">
      <c r="A13" s="4" t="s">
        <v>14</v>
      </c>
      <c r="B13" s="1">
        <v>109</v>
      </c>
    </row>
    <row r="14" spans="1:7" x14ac:dyDescent="0.3">
      <c r="A14" s="4" t="s">
        <v>9</v>
      </c>
      <c r="B14" s="1">
        <v>468</v>
      </c>
    </row>
    <row r="15" spans="1:7" x14ac:dyDescent="0.3">
      <c r="A15" s="3" t="s">
        <v>916</v>
      </c>
      <c r="B15" s="1">
        <v>577</v>
      </c>
    </row>
    <row r="21" spans="1:4" x14ac:dyDescent="0.3">
      <c r="A21" s="2" t="s">
        <v>917</v>
      </c>
      <c r="B21" s="2" t="s">
        <v>918</v>
      </c>
    </row>
    <row r="22" spans="1:4" x14ac:dyDescent="0.3">
      <c r="A22" s="2" t="s">
        <v>915</v>
      </c>
      <c r="B22" t="s">
        <v>14</v>
      </c>
      <c r="C22" t="s">
        <v>9</v>
      </c>
      <c r="D22" t="s">
        <v>916</v>
      </c>
    </row>
    <row r="23" spans="1:4" x14ac:dyDescent="0.3">
      <c r="A23" s="3" t="s">
        <v>15</v>
      </c>
      <c r="B23" s="1">
        <v>136</v>
      </c>
      <c r="C23" s="1">
        <v>80</v>
      </c>
      <c r="D23" s="1">
        <v>216</v>
      </c>
    </row>
    <row r="24" spans="1:4" x14ac:dyDescent="0.3">
      <c r="A24" s="3" t="s">
        <v>27</v>
      </c>
      <c r="B24" s="1">
        <v>87</v>
      </c>
      <c r="C24" s="1">
        <v>97</v>
      </c>
      <c r="D24" s="1">
        <v>184</v>
      </c>
    </row>
    <row r="25" spans="1:4" x14ac:dyDescent="0.3">
      <c r="A25" s="3" t="s">
        <v>10</v>
      </c>
      <c r="B25" s="1">
        <v>119</v>
      </c>
      <c r="C25" s="1">
        <v>372</v>
      </c>
      <c r="D25" s="1">
        <v>491</v>
      </c>
    </row>
    <row r="26" spans="1:4" x14ac:dyDescent="0.3">
      <c r="A26" s="3" t="s">
        <v>916</v>
      </c>
      <c r="B26" s="1">
        <v>342</v>
      </c>
      <c r="C26" s="1">
        <v>549</v>
      </c>
      <c r="D26" s="1">
        <v>891</v>
      </c>
    </row>
    <row r="31" spans="1:4" x14ac:dyDescent="0.3">
      <c r="A31" s="2" t="s">
        <v>917</v>
      </c>
      <c r="B31" s="2" t="s">
        <v>918</v>
      </c>
    </row>
    <row r="32" spans="1:4" x14ac:dyDescent="0.3">
      <c r="A32" s="2" t="s">
        <v>915</v>
      </c>
      <c r="B32" t="s">
        <v>14</v>
      </c>
      <c r="C32" t="s">
        <v>9</v>
      </c>
      <c r="D32" t="s">
        <v>916</v>
      </c>
    </row>
    <row r="33" spans="1:4" x14ac:dyDescent="0.3">
      <c r="A33" s="3">
        <v>0</v>
      </c>
      <c r="B33" s="1">
        <v>163</v>
      </c>
      <c r="C33" s="1">
        <v>374</v>
      </c>
      <c r="D33" s="1">
        <v>537</v>
      </c>
    </row>
    <row r="34" spans="1:4" x14ac:dyDescent="0.3">
      <c r="A34" s="3">
        <v>1</v>
      </c>
      <c r="B34" s="1">
        <v>89</v>
      </c>
      <c r="C34" s="1">
        <v>72</v>
      </c>
      <c r="D34" s="1">
        <v>161</v>
      </c>
    </row>
    <row r="35" spans="1:4" x14ac:dyDescent="0.3">
      <c r="A35" s="3">
        <v>2</v>
      </c>
      <c r="B35" s="1">
        <v>59</v>
      </c>
      <c r="C35" s="1">
        <v>43</v>
      </c>
      <c r="D35" s="1">
        <v>102</v>
      </c>
    </row>
    <row r="36" spans="1:4" x14ac:dyDescent="0.3">
      <c r="A36" s="3">
        <v>3</v>
      </c>
      <c r="B36" s="1">
        <v>21</v>
      </c>
      <c r="C36" s="1">
        <v>8</v>
      </c>
      <c r="D36" s="1">
        <v>29</v>
      </c>
    </row>
    <row r="37" spans="1:4" x14ac:dyDescent="0.3">
      <c r="A37" s="3">
        <v>4</v>
      </c>
      <c r="B37" s="1">
        <v>3</v>
      </c>
      <c r="C37" s="1">
        <v>12</v>
      </c>
      <c r="D37" s="1">
        <v>15</v>
      </c>
    </row>
    <row r="38" spans="1:4" x14ac:dyDescent="0.3">
      <c r="A38" s="3">
        <v>5</v>
      </c>
      <c r="B38" s="1">
        <v>3</v>
      </c>
      <c r="C38" s="1">
        <v>19</v>
      </c>
      <c r="D38" s="1">
        <v>22</v>
      </c>
    </row>
    <row r="39" spans="1:4" x14ac:dyDescent="0.3">
      <c r="A39" s="3">
        <v>6</v>
      </c>
      <c r="B39" s="1">
        <v>4</v>
      </c>
      <c r="C39" s="1">
        <v>8</v>
      </c>
      <c r="D39" s="1">
        <v>12</v>
      </c>
    </row>
    <row r="40" spans="1:4" x14ac:dyDescent="0.3">
      <c r="A40" s="3">
        <v>7</v>
      </c>
      <c r="B40" s="1"/>
      <c r="C40" s="1">
        <v>6</v>
      </c>
      <c r="D40" s="1">
        <v>6</v>
      </c>
    </row>
    <row r="41" spans="1:4" x14ac:dyDescent="0.3">
      <c r="A41" s="3">
        <v>10</v>
      </c>
      <c r="B41" s="1"/>
      <c r="C41" s="1">
        <v>7</v>
      </c>
      <c r="D41" s="1">
        <v>7</v>
      </c>
    </row>
    <row r="42" spans="1:4" x14ac:dyDescent="0.3">
      <c r="A42" s="3" t="s">
        <v>916</v>
      </c>
      <c r="B42" s="1">
        <v>342</v>
      </c>
      <c r="C42" s="1">
        <v>549</v>
      </c>
      <c r="D42" s="1">
        <v>891</v>
      </c>
    </row>
    <row r="48" spans="1:4" x14ac:dyDescent="0.3">
      <c r="A48" s="2" t="s">
        <v>917</v>
      </c>
      <c r="B48" s="2" t="s">
        <v>918</v>
      </c>
    </row>
    <row r="49" spans="1:9" x14ac:dyDescent="0.3">
      <c r="A49" s="2" t="s">
        <v>915</v>
      </c>
      <c r="B49" t="s">
        <v>14</v>
      </c>
      <c r="C49" t="s">
        <v>9</v>
      </c>
      <c r="D49" t="s">
        <v>916</v>
      </c>
    </row>
    <row r="50" spans="1:9" x14ac:dyDescent="0.3">
      <c r="A50" s="3" t="s">
        <v>17</v>
      </c>
      <c r="B50" s="1">
        <v>233</v>
      </c>
      <c r="C50" s="1">
        <v>81</v>
      </c>
      <c r="D50" s="1">
        <v>314</v>
      </c>
    </row>
    <row r="51" spans="1:9" x14ac:dyDescent="0.3">
      <c r="A51" s="3" t="s">
        <v>12</v>
      </c>
      <c r="B51" s="1">
        <v>109</v>
      </c>
      <c r="C51" s="1">
        <v>468</v>
      </c>
      <c r="D51" s="1">
        <v>577</v>
      </c>
    </row>
    <row r="52" spans="1:9" x14ac:dyDescent="0.3">
      <c r="A52" s="3" t="s">
        <v>916</v>
      </c>
      <c r="B52" s="1">
        <v>342</v>
      </c>
      <c r="C52" s="1">
        <v>549</v>
      </c>
      <c r="D52" s="1">
        <v>891</v>
      </c>
    </row>
    <row r="58" spans="1:9" x14ac:dyDescent="0.3">
      <c r="A58" s="2" t="s">
        <v>934</v>
      </c>
      <c r="B58" s="2" t="s">
        <v>918</v>
      </c>
    </row>
    <row r="59" spans="1:9" x14ac:dyDescent="0.3">
      <c r="A59" s="2" t="s">
        <v>915</v>
      </c>
      <c r="B59" t="s">
        <v>14</v>
      </c>
      <c r="C59" t="s">
        <v>9</v>
      </c>
      <c r="D59" t="s">
        <v>916</v>
      </c>
    </row>
    <row r="60" spans="1:9" x14ac:dyDescent="0.3">
      <c r="A60" s="3" t="s">
        <v>18</v>
      </c>
      <c r="B60" s="1">
        <v>93</v>
      </c>
      <c r="C60" s="1">
        <v>75</v>
      </c>
      <c r="D60" s="1">
        <v>168</v>
      </c>
    </row>
    <row r="61" spans="1:9" x14ac:dyDescent="0.3">
      <c r="A61" s="3" t="s">
        <v>23</v>
      </c>
      <c r="B61" s="1">
        <v>30</v>
      </c>
      <c r="C61" s="1">
        <v>47</v>
      </c>
      <c r="D61" s="1">
        <v>77</v>
      </c>
      <c r="F61" s="3"/>
      <c r="G61" s="1"/>
      <c r="H61" s="1"/>
      <c r="I61" s="1"/>
    </row>
    <row r="62" spans="1:9" x14ac:dyDescent="0.3">
      <c r="A62" s="3" t="s">
        <v>13</v>
      </c>
      <c r="B62" s="1">
        <v>217</v>
      </c>
      <c r="C62" s="1">
        <v>427</v>
      </c>
      <c r="D62" s="1">
        <v>644</v>
      </c>
      <c r="F62" s="3"/>
    </row>
    <row r="63" spans="1:9" x14ac:dyDescent="0.3">
      <c r="A63" s="3" t="s">
        <v>916</v>
      </c>
      <c r="B63" s="1">
        <v>340</v>
      </c>
      <c r="C63" s="1">
        <v>549</v>
      </c>
      <c r="D63" s="1">
        <v>889</v>
      </c>
      <c r="F63" s="3"/>
    </row>
    <row r="69" spans="2:9" x14ac:dyDescent="0.3">
      <c r="C69" s="2" t="s">
        <v>918</v>
      </c>
    </row>
    <row r="70" spans="2:9" x14ac:dyDescent="0.3">
      <c r="C70" t="s">
        <v>14</v>
      </c>
      <c r="D70" t="s">
        <v>9</v>
      </c>
      <c r="E70" t="s">
        <v>916</v>
      </c>
    </row>
    <row r="71" spans="2:9" x14ac:dyDescent="0.3">
      <c r="B71" t="s">
        <v>917</v>
      </c>
      <c r="C71" s="1">
        <v>342</v>
      </c>
      <c r="D71" s="1">
        <v>549</v>
      </c>
      <c r="E71" s="1">
        <v>891</v>
      </c>
    </row>
    <row r="73" spans="2:9" x14ac:dyDescent="0.3">
      <c r="B73" s="2" t="s">
        <v>0</v>
      </c>
      <c r="C73" t="s">
        <v>14</v>
      </c>
    </row>
    <row r="75" spans="2:9" x14ac:dyDescent="0.3">
      <c r="B75" s="2" t="s">
        <v>915</v>
      </c>
      <c r="C75" t="s">
        <v>917</v>
      </c>
      <c r="E75" s="17">
        <v>0.42</v>
      </c>
      <c r="G75" s="17"/>
    </row>
    <row r="76" spans="2:9" x14ac:dyDescent="0.3">
      <c r="B76" s="17">
        <v>0.42</v>
      </c>
      <c r="C76" s="1">
        <v>1</v>
      </c>
      <c r="E76" s="17">
        <v>0.67</v>
      </c>
      <c r="G76" s="17"/>
    </row>
    <row r="77" spans="2:9" x14ac:dyDescent="0.3">
      <c r="B77" s="17">
        <v>0.67</v>
      </c>
      <c r="C77" s="1">
        <v>1</v>
      </c>
      <c r="E77" s="17">
        <v>0.75</v>
      </c>
      <c r="G77" s="17"/>
    </row>
    <row r="78" spans="2:9" x14ac:dyDescent="0.3">
      <c r="B78" s="17">
        <v>0.75</v>
      </c>
      <c r="C78" s="1">
        <v>2</v>
      </c>
      <c r="E78" s="17">
        <v>0.83</v>
      </c>
      <c r="G78" s="17"/>
    </row>
    <row r="79" spans="2:9" x14ac:dyDescent="0.3">
      <c r="B79" s="17">
        <v>0.83</v>
      </c>
      <c r="C79" s="1">
        <v>2</v>
      </c>
      <c r="E79" s="17">
        <v>0.92</v>
      </c>
      <c r="G79" s="17"/>
    </row>
    <row r="80" spans="2:9" x14ac:dyDescent="0.3">
      <c r="B80" s="17">
        <v>0.92</v>
      </c>
      <c r="C80" s="1">
        <v>1</v>
      </c>
      <c r="E80" s="17">
        <v>1</v>
      </c>
      <c r="G80" s="17"/>
      <c r="I80" s="1"/>
    </row>
    <row r="81" spans="2:9" x14ac:dyDescent="0.3">
      <c r="B81" s="17">
        <v>1</v>
      </c>
      <c r="C81" s="1">
        <v>5</v>
      </c>
      <c r="E81" s="17">
        <v>2</v>
      </c>
      <c r="G81" s="17"/>
      <c r="I81" s="1"/>
    </row>
    <row r="82" spans="2:9" x14ac:dyDescent="0.3">
      <c r="B82" s="17">
        <v>2</v>
      </c>
      <c r="C82" s="1">
        <v>3</v>
      </c>
      <c r="E82" s="17">
        <v>3</v>
      </c>
      <c r="G82" s="17"/>
      <c r="I82" s="1"/>
    </row>
    <row r="83" spans="2:9" x14ac:dyDescent="0.3">
      <c r="B83" s="17">
        <v>3</v>
      </c>
      <c r="C83" s="1">
        <v>5</v>
      </c>
      <c r="E83" s="17">
        <v>4</v>
      </c>
      <c r="G83" s="17"/>
      <c r="I83" s="1"/>
    </row>
    <row r="84" spans="2:9" x14ac:dyDescent="0.3">
      <c r="B84" s="17">
        <v>4</v>
      </c>
      <c r="C84" s="1">
        <v>7</v>
      </c>
      <c r="E84" s="17">
        <v>5</v>
      </c>
      <c r="G84" s="17"/>
      <c r="I84" s="1"/>
    </row>
    <row r="85" spans="2:9" x14ac:dyDescent="0.3">
      <c r="B85" s="17">
        <v>5</v>
      </c>
      <c r="C85" s="1">
        <v>4</v>
      </c>
      <c r="E85" s="17">
        <v>6</v>
      </c>
      <c r="G85" s="17"/>
      <c r="I85" s="1"/>
    </row>
    <row r="86" spans="2:9" x14ac:dyDescent="0.3">
      <c r="B86" s="17">
        <v>6</v>
      </c>
      <c r="C86" s="1">
        <v>2</v>
      </c>
      <c r="E86" s="17">
        <v>7</v>
      </c>
      <c r="G86" s="17"/>
      <c r="I86" s="1"/>
    </row>
    <row r="87" spans="2:9" x14ac:dyDescent="0.3">
      <c r="B87" s="17">
        <v>7</v>
      </c>
      <c r="C87" s="1">
        <v>1</v>
      </c>
      <c r="E87" s="17">
        <v>8</v>
      </c>
      <c r="G87" s="17"/>
      <c r="I87" s="1"/>
    </row>
    <row r="88" spans="2:9" x14ac:dyDescent="0.3">
      <c r="B88" s="17">
        <v>8</v>
      </c>
      <c r="C88" s="1">
        <v>2</v>
      </c>
      <c r="E88" s="17">
        <v>9</v>
      </c>
      <c r="G88" s="17"/>
      <c r="I88" s="1"/>
    </row>
    <row r="89" spans="2:9" x14ac:dyDescent="0.3">
      <c r="B89" s="17">
        <v>9</v>
      </c>
      <c r="C89" s="1">
        <v>2</v>
      </c>
      <c r="E89" s="17">
        <v>11</v>
      </c>
      <c r="G89" s="17"/>
      <c r="I89" s="1"/>
    </row>
    <row r="90" spans="2:9" x14ac:dyDescent="0.3">
      <c r="B90" s="17">
        <v>11</v>
      </c>
      <c r="C90" s="1">
        <v>1</v>
      </c>
      <c r="E90" s="17">
        <v>12</v>
      </c>
      <c r="G90" s="17"/>
      <c r="I90" s="1"/>
    </row>
    <row r="91" spans="2:9" x14ac:dyDescent="0.3">
      <c r="B91" s="17">
        <v>12</v>
      </c>
      <c r="C91" s="1">
        <v>1</v>
      </c>
      <c r="E91" s="17">
        <v>13</v>
      </c>
      <c r="G91" s="17"/>
      <c r="I91" s="1"/>
    </row>
    <row r="92" spans="2:9" x14ac:dyDescent="0.3">
      <c r="B92" s="17">
        <v>13</v>
      </c>
      <c r="C92" s="1">
        <v>2</v>
      </c>
      <c r="E92" s="17">
        <v>14</v>
      </c>
      <c r="G92" s="17"/>
      <c r="H92" s="3"/>
      <c r="I92" s="1"/>
    </row>
    <row r="93" spans="2:9" x14ac:dyDescent="0.3">
      <c r="B93" s="17">
        <v>14</v>
      </c>
      <c r="C93" s="1">
        <v>3</v>
      </c>
      <c r="E93" s="17">
        <v>15</v>
      </c>
      <c r="G93" s="17"/>
      <c r="H93" s="3"/>
      <c r="I93" s="1"/>
    </row>
    <row r="94" spans="2:9" x14ac:dyDescent="0.3">
      <c r="B94" s="17">
        <v>15</v>
      </c>
      <c r="C94" s="1">
        <v>4</v>
      </c>
      <c r="E94" s="17">
        <v>16</v>
      </c>
      <c r="G94" s="17"/>
      <c r="H94" s="3"/>
      <c r="I94" s="1"/>
    </row>
    <row r="95" spans="2:9" x14ac:dyDescent="0.3">
      <c r="B95" s="17">
        <v>16</v>
      </c>
      <c r="C95" s="1">
        <v>6</v>
      </c>
      <c r="E95" s="17">
        <v>17</v>
      </c>
      <c r="G95" s="17"/>
      <c r="H95" s="3"/>
      <c r="I95" s="1"/>
    </row>
    <row r="96" spans="2:9" x14ac:dyDescent="0.3">
      <c r="B96" s="17">
        <v>17</v>
      </c>
      <c r="C96" s="1">
        <v>6</v>
      </c>
      <c r="E96" s="17">
        <v>18</v>
      </c>
      <c r="G96" s="17"/>
      <c r="H96" s="3"/>
      <c r="I96" s="1"/>
    </row>
    <row r="97" spans="2:9" x14ac:dyDescent="0.3">
      <c r="B97" s="17">
        <v>18</v>
      </c>
      <c r="C97" s="1">
        <v>9</v>
      </c>
      <c r="E97" s="17">
        <v>19</v>
      </c>
      <c r="G97" s="17"/>
      <c r="H97" s="3"/>
      <c r="I97" s="1"/>
    </row>
    <row r="98" spans="2:9" x14ac:dyDescent="0.3">
      <c r="B98" s="17">
        <v>19</v>
      </c>
      <c r="C98" s="1">
        <v>9</v>
      </c>
      <c r="E98" s="17">
        <v>20</v>
      </c>
      <c r="G98" s="17"/>
      <c r="H98" s="3"/>
      <c r="I98" s="1"/>
    </row>
    <row r="99" spans="2:9" x14ac:dyDescent="0.3">
      <c r="B99" s="17">
        <v>20</v>
      </c>
      <c r="C99" s="1">
        <v>3</v>
      </c>
      <c r="E99" s="17">
        <v>21</v>
      </c>
      <c r="G99" s="17"/>
      <c r="H99" s="3"/>
      <c r="I99" s="1"/>
    </row>
    <row r="100" spans="2:9" x14ac:dyDescent="0.3">
      <c r="B100" s="17">
        <v>21</v>
      </c>
      <c r="C100" s="1">
        <v>5</v>
      </c>
      <c r="E100" s="17">
        <v>22</v>
      </c>
      <c r="G100" s="17"/>
      <c r="H100" s="3"/>
      <c r="I100" s="1"/>
    </row>
    <row r="101" spans="2:9" x14ac:dyDescent="0.3">
      <c r="B101" s="17">
        <v>22</v>
      </c>
      <c r="C101" s="1">
        <v>11</v>
      </c>
      <c r="E101" s="17">
        <v>23</v>
      </c>
      <c r="G101" s="17"/>
      <c r="H101" s="3"/>
      <c r="I101" s="1"/>
    </row>
    <row r="102" spans="2:9" x14ac:dyDescent="0.3">
      <c r="B102" s="17">
        <v>23</v>
      </c>
      <c r="C102" s="1">
        <v>5</v>
      </c>
      <c r="E102" s="17">
        <v>24</v>
      </c>
      <c r="G102" s="17"/>
      <c r="H102" s="3"/>
      <c r="I102" s="1"/>
    </row>
    <row r="103" spans="2:9" x14ac:dyDescent="0.3">
      <c r="B103" s="17">
        <v>24</v>
      </c>
      <c r="C103" s="1">
        <v>15</v>
      </c>
      <c r="E103" s="17">
        <v>25</v>
      </c>
      <c r="G103" s="17"/>
      <c r="H103" s="3"/>
      <c r="I103" s="1"/>
    </row>
    <row r="104" spans="2:9" x14ac:dyDescent="0.3">
      <c r="B104" s="17">
        <v>25</v>
      </c>
      <c r="C104" s="1">
        <v>6</v>
      </c>
      <c r="E104" s="17">
        <v>26</v>
      </c>
      <c r="G104" s="17"/>
      <c r="H104" s="3"/>
      <c r="I104" s="1"/>
    </row>
    <row r="105" spans="2:9" x14ac:dyDescent="0.3">
      <c r="B105" s="17">
        <v>26</v>
      </c>
      <c r="C105" s="1">
        <v>6</v>
      </c>
      <c r="E105" s="17">
        <v>27</v>
      </c>
      <c r="G105" s="17"/>
      <c r="H105" s="3"/>
      <c r="I105" s="1"/>
    </row>
    <row r="106" spans="2:9" x14ac:dyDescent="0.3">
      <c r="B106" s="17">
        <v>27</v>
      </c>
      <c r="C106" s="1">
        <v>11</v>
      </c>
      <c r="E106" s="17">
        <v>28</v>
      </c>
      <c r="G106" s="17"/>
      <c r="H106" s="3"/>
      <c r="I106" s="1"/>
    </row>
    <row r="107" spans="2:9" x14ac:dyDescent="0.3">
      <c r="B107" s="17">
        <v>28</v>
      </c>
      <c r="C107" s="1">
        <v>7</v>
      </c>
      <c r="E107" s="17">
        <v>29</v>
      </c>
      <c r="G107" s="17"/>
      <c r="H107" s="3"/>
      <c r="I107" s="1"/>
    </row>
    <row r="108" spans="2:9" x14ac:dyDescent="0.3">
      <c r="B108" s="17">
        <v>29</v>
      </c>
      <c r="C108" s="1">
        <v>8</v>
      </c>
      <c r="E108" s="17">
        <v>30</v>
      </c>
      <c r="G108" s="17"/>
      <c r="H108" s="3"/>
      <c r="I108" s="1"/>
    </row>
    <row r="109" spans="2:9" x14ac:dyDescent="0.3">
      <c r="B109" s="17">
        <v>30</v>
      </c>
      <c r="C109" s="1">
        <v>10</v>
      </c>
      <c r="E109" s="17">
        <v>31</v>
      </c>
      <c r="G109" s="17"/>
      <c r="H109" s="3"/>
      <c r="I109" s="1"/>
    </row>
    <row r="110" spans="2:9" x14ac:dyDescent="0.3">
      <c r="B110" s="17">
        <v>31</v>
      </c>
      <c r="C110" s="1">
        <v>8</v>
      </c>
      <c r="E110" s="17">
        <v>32</v>
      </c>
      <c r="G110" s="17"/>
      <c r="H110" s="3"/>
      <c r="I110" s="1"/>
    </row>
    <row r="111" spans="2:9" x14ac:dyDescent="0.3">
      <c r="B111" s="17">
        <v>32</v>
      </c>
      <c r="C111" s="1">
        <v>9</v>
      </c>
      <c r="E111" s="17">
        <v>32.5</v>
      </c>
      <c r="G111" s="17"/>
      <c r="H111" s="3"/>
      <c r="I111" s="1"/>
    </row>
    <row r="112" spans="2:9" x14ac:dyDescent="0.3">
      <c r="B112" s="17">
        <v>32.5</v>
      </c>
      <c r="C112" s="1">
        <v>1</v>
      </c>
      <c r="E112" s="17">
        <v>33</v>
      </c>
      <c r="G112" s="17"/>
      <c r="H112" s="3"/>
      <c r="I112" s="1"/>
    </row>
    <row r="113" spans="2:9" x14ac:dyDescent="0.3">
      <c r="B113" s="17">
        <v>33</v>
      </c>
      <c r="C113" s="1">
        <v>6</v>
      </c>
      <c r="E113" s="17">
        <v>34</v>
      </c>
      <c r="G113" s="17"/>
      <c r="H113" s="3"/>
      <c r="I113" s="1"/>
    </row>
    <row r="114" spans="2:9" x14ac:dyDescent="0.3">
      <c r="B114" s="17">
        <v>34</v>
      </c>
      <c r="C114" s="1">
        <v>6</v>
      </c>
      <c r="E114" s="17">
        <v>35</v>
      </c>
      <c r="G114" s="17"/>
      <c r="H114" s="3"/>
      <c r="I114" s="1"/>
    </row>
    <row r="115" spans="2:9" x14ac:dyDescent="0.3">
      <c r="B115" s="17">
        <v>35</v>
      </c>
      <c r="C115" s="1">
        <v>11</v>
      </c>
      <c r="E115" s="17">
        <v>36</v>
      </c>
      <c r="G115" s="17"/>
      <c r="H115" s="3"/>
      <c r="I115" s="1"/>
    </row>
    <row r="116" spans="2:9" x14ac:dyDescent="0.3">
      <c r="B116" s="17">
        <v>36</v>
      </c>
      <c r="C116" s="1">
        <v>11</v>
      </c>
      <c r="E116" s="17">
        <v>37</v>
      </c>
      <c r="G116" s="17"/>
      <c r="H116" s="3"/>
      <c r="I116" s="1"/>
    </row>
    <row r="117" spans="2:9" x14ac:dyDescent="0.3">
      <c r="B117" s="17">
        <v>37</v>
      </c>
      <c r="C117" s="1">
        <v>1</v>
      </c>
      <c r="E117" s="17">
        <v>38</v>
      </c>
      <c r="G117" s="17"/>
      <c r="H117" s="3"/>
      <c r="I117" s="1"/>
    </row>
    <row r="118" spans="2:9" x14ac:dyDescent="0.3">
      <c r="B118" s="17">
        <v>38</v>
      </c>
      <c r="C118" s="1">
        <v>5</v>
      </c>
      <c r="E118" s="17">
        <v>39</v>
      </c>
      <c r="G118" s="17"/>
      <c r="H118" s="3"/>
      <c r="I118" s="1"/>
    </row>
    <row r="119" spans="2:9" x14ac:dyDescent="0.3">
      <c r="B119" s="17">
        <v>39</v>
      </c>
      <c r="C119" s="1">
        <v>5</v>
      </c>
      <c r="E119" s="17">
        <v>40</v>
      </c>
      <c r="G119" s="17"/>
      <c r="H119" s="3"/>
      <c r="I119" s="1"/>
    </row>
    <row r="120" spans="2:9" x14ac:dyDescent="0.3">
      <c r="B120" s="17">
        <v>40</v>
      </c>
      <c r="C120" s="1">
        <v>6</v>
      </c>
      <c r="E120" s="17">
        <v>41</v>
      </c>
      <c r="G120" s="17"/>
      <c r="H120" s="3"/>
      <c r="I120" s="1"/>
    </row>
    <row r="121" spans="2:9" x14ac:dyDescent="0.3">
      <c r="B121" s="17">
        <v>41</v>
      </c>
      <c r="C121" s="1">
        <v>2</v>
      </c>
      <c r="E121" s="17">
        <v>42</v>
      </c>
      <c r="G121" s="17"/>
      <c r="H121" s="3"/>
      <c r="I121" s="1"/>
    </row>
    <row r="122" spans="2:9" x14ac:dyDescent="0.3">
      <c r="B122" s="17">
        <v>42</v>
      </c>
      <c r="C122" s="1">
        <v>6</v>
      </c>
      <c r="E122" s="17">
        <v>43</v>
      </c>
      <c r="G122" s="17"/>
      <c r="H122" s="3"/>
      <c r="I122" s="1"/>
    </row>
    <row r="123" spans="2:9" x14ac:dyDescent="0.3">
      <c r="B123" s="17">
        <v>43</v>
      </c>
      <c r="C123" s="1">
        <v>1</v>
      </c>
      <c r="E123" s="17">
        <v>44</v>
      </c>
      <c r="G123" s="17"/>
      <c r="H123" s="3"/>
      <c r="I123" s="1"/>
    </row>
    <row r="124" spans="2:9" x14ac:dyDescent="0.3">
      <c r="B124" s="17">
        <v>44</v>
      </c>
      <c r="C124" s="1">
        <v>3</v>
      </c>
      <c r="E124" s="17">
        <v>45</v>
      </c>
      <c r="G124" s="17"/>
      <c r="H124" s="3"/>
      <c r="I124" s="1"/>
    </row>
    <row r="125" spans="2:9" x14ac:dyDescent="0.3">
      <c r="B125" s="17">
        <v>45</v>
      </c>
      <c r="C125" s="1">
        <v>5</v>
      </c>
      <c r="E125" s="17">
        <v>47</v>
      </c>
      <c r="G125" s="17"/>
      <c r="H125" s="3"/>
      <c r="I125" s="1"/>
    </row>
    <row r="126" spans="2:9" x14ac:dyDescent="0.3">
      <c r="B126" s="17">
        <v>47</v>
      </c>
      <c r="C126" s="1">
        <v>1</v>
      </c>
      <c r="E126" s="17">
        <v>48</v>
      </c>
      <c r="G126" s="17"/>
      <c r="H126" s="3"/>
      <c r="I126" s="1"/>
    </row>
    <row r="127" spans="2:9" x14ac:dyDescent="0.3">
      <c r="B127" s="17">
        <v>48</v>
      </c>
      <c r="C127" s="1">
        <v>6</v>
      </c>
      <c r="E127" s="17">
        <v>49</v>
      </c>
      <c r="G127" s="17"/>
      <c r="H127" s="3"/>
      <c r="I127" s="1"/>
    </row>
    <row r="128" spans="2:9" x14ac:dyDescent="0.3">
      <c r="B128" s="17">
        <v>49</v>
      </c>
      <c r="C128" s="1">
        <v>4</v>
      </c>
      <c r="E128" s="17">
        <v>50</v>
      </c>
      <c r="G128" s="17"/>
      <c r="H128" s="3"/>
      <c r="I128" s="1"/>
    </row>
    <row r="129" spans="2:9" x14ac:dyDescent="0.3">
      <c r="B129" s="17">
        <v>50</v>
      </c>
      <c r="C129" s="1">
        <v>5</v>
      </c>
      <c r="E129" s="17">
        <v>51</v>
      </c>
      <c r="G129" s="17"/>
      <c r="H129" s="3"/>
      <c r="I129" s="1"/>
    </row>
    <row r="130" spans="2:9" x14ac:dyDescent="0.3">
      <c r="B130" s="17">
        <v>51</v>
      </c>
      <c r="C130" s="1">
        <v>2</v>
      </c>
      <c r="E130" s="17">
        <v>52</v>
      </c>
      <c r="G130" s="17"/>
      <c r="H130" s="3"/>
      <c r="I130" s="1"/>
    </row>
    <row r="131" spans="2:9" x14ac:dyDescent="0.3">
      <c r="B131" s="17">
        <v>52</v>
      </c>
      <c r="C131" s="1">
        <v>3</v>
      </c>
      <c r="E131" s="17">
        <v>53</v>
      </c>
      <c r="G131" s="17"/>
      <c r="H131" s="3"/>
      <c r="I131" s="1"/>
    </row>
    <row r="132" spans="2:9" x14ac:dyDescent="0.3">
      <c r="B132" s="17">
        <v>53</v>
      </c>
      <c r="C132" s="1">
        <v>1</v>
      </c>
      <c r="E132" s="17">
        <v>54</v>
      </c>
      <c r="G132" s="17"/>
      <c r="H132" s="3"/>
      <c r="I132" s="1"/>
    </row>
    <row r="133" spans="2:9" x14ac:dyDescent="0.3">
      <c r="B133" s="17">
        <v>54</v>
      </c>
      <c r="C133" s="1">
        <v>3</v>
      </c>
      <c r="E133" s="17">
        <v>55</v>
      </c>
      <c r="G133" s="17"/>
      <c r="H133" s="3"/>
      <c r="I133" s="1"/>
    </row>
    <row r="134" spans="2:9" x14ac:dyDescent="0.3">
      <c r="B134" s="17">
        <v>55</v>
      </c>
      <c r="C134" s="1">
        <v>1</v>
      </c>
      <c r="E134" s="17">
        <v>56</v>
      </c>
      <c r="G134" s="17"/>
      <c r="H134" s="3"/>
      <c r="I134" s="1"/>
    </row>
    <row r="135" spans="2:9" x14ac:dyDescent="0.3">
      <c r="B135" s="17">
        <v>56</v>
      </c>
      <c r="C135" s="1">
        <v>2</v>
      </c>
      <c r="E135" s="17">
        <v>58</v>
      </c>
      <c r="G135" s="17"/>
      <c r="H135" s="3"/>
      <c r="I135" s="1"/>
    </row>
    <row r="136" spans="2:9" x14ac:dyDescent="0.3">
      <c r="B136" s="17">
        <v>58</v>
      </c>
      <c r="C136" s="1">
        <v>3</v>
      </c>
      <c r="E136" s="17">
        <v>60</v>
      </c>
      <c r="G136" s="17"/>
      <c r="H136" s="3"/>
      <c r="I136" s="1"/>
    </row>
    <row r="137" spans="2:9" x14ac:dyDescent="0.3">
      <c r="B137" s="17">
        <v>60</v>
      </c>
      <c r="C137" s="1">
        <v>2</v>
      </c>
      <c r="E137" s="17">
        <v>62</v>
      </c>
      <c r="G137" s="17"/>
      <c r="H137" s="3"/>
      <c r="I137" s="1"/>
    </row>
    <row r="138" spans="2:9" x14ac:dyDescent="0.3">
      <c r="B138" s="17">
        <v>62</v>
      </c>
      <c r="C138" s="1">
        <v>2</v>
      </c>
      <c r="E138" s="17">
        <v>63</v>
      </c>
      <c r="G138" s="17"/>
      <c r="H138" s="3"/>
      <c r="I138" s="1"/>
    </row>
    <row r="139" spans="2:9" x14ac:dyDescent="0.3">
      <c r="B139" s="17">
        <v>63</v>
      </c>
      <c r="C139" s="1">
        <v>2</v>
      </c>
      <c r="E139" s="17">
        <v>80</v>
      </c>
      <c r="G139" s="17"/>
      <c r="H139" s="3"/>
      <c r="I139" s="1"/>
    </row>
    <row r="140" spans="2:9" x14ac:dyDescent="0.3">
      <c r="B140" s="17">
        <v>80</v>
      </c>
      <c r="C140" s="1">
        <v>1</v>
      </c>
      <c r="E140" s="17">
        <v>0</v>
      </c>
      <c r="G140" s="17"/>
      <c r="H140" s="3"/>
      <c r="I140" s="1"/>
    </row>
    <row r="141" spans="2:9" x14ac:dyDescent="0.3">
      <c r="B141" s="17">
        <v>0</v>
      </c>
      <c r="C141" s="1">
        <v>52</v>
      </c>
      <c r="G141" s="17"/>
      <c r="H141" s="3"/>
      <c r="I141" s="1"/>
    </row>
    <row r="142" spans="2:9" x14ac:dyDescent="0.3">
      <c r="B142" s="3" t="s">
        <v>916</v>
      </c>
      <c r="C142" s="1">
        <v>342</v>
      </c>
      <c r="G142" s="17"/>
      <c r="H142" s="3"/>
      <c r="I142" s="1"/>
    </row>
    <row r="143" spans="2:9" x14ac:dyDescent="0.3">
      <c r="G143" s="17"/>
      <c r="H143" s="3"/>
      <c r="I143" s="1"/>
    </row>
    <row r="144" spans="2:9" x14ac:dyDescent="0.3">
      <c r="G144" s="17"/>
      <c r="H144" s="3"/>
      <c r="I144" s="1"/>
    </row>
    <row r="145" spans="7:9" x14ac:dyDescent="0.3">
      <c r="G145" s="17"/>
      <c r="H145" s="3"/>
      <c r="I145" s="1"/>
    </row>
    <row r="146" spans="7:9" x14ac:dyDescent="0.3">
      <c r="G146" s="17"/>
      <c r="H146" s="3"/>
      <c r="I146" s="1"/>
    </row>
    <row r="147" spans="7:9" x14ac:dyDescent="0.3">
      <c r="G147" s="17"/>
      <c r="H147" s="3"/>
      <c r="I147" s="1"/>
    </row>
    <row r="148" spans="7:9" x14ac:dyDescent="0.3">
      <c r="G148" s="17"/>
      <c r="H148" s="3"/>
      <c r="I148" s="1"/>
    </row>
    <row r="149" spans="7:9" x14ac:dyDescent="0.3">
      <c r="G149" s="17"/>
      <c r="H149" s="3"/>
      <c r="I149" s="1"/>
    </row>
    <row r="150" spans="7:9" x14ac:dyDescent="0.3">
      <c r="G150" s="17"/>
      <c r="H150" s="3"/>
      <c r="I150" s="1"/>
    </row>
    <row r="151" spans="7:9" x14ac:dyDescent="0.3">
      <c r="G151" s="17"/>
      <c r="I151" s="15"/>
    </row>
    <row r="152" spans="7:9" x14ac:dyDescent="0.3">
      <c r="G152" s="17"/>
    </row>
    <row r="153" spans="7:9" x14ac:dyDescent="0.3">
      <c r="G153" s="17"/>
    </row>
    <row r="154" spans="7:9" x14ac:dyDescent="0.3">
      <c r="G154" s="17"/>
    </row>
    <row r="155" spans="7:9" x14ac:dyDescent="0.3">
      <c r="G155" s="17"/>
    </row>
    <row r="156" spans="7:9" x14ac:dyDescent="0.3">
      <c r="G156" s="17"/>
    </row>
    <row r="157" spans="7:9" x14ac:dyDescent="0.3">
      <c r="G157" s="17"/>
    </row>
    <row r="158" spans="7:9" x14ac:dyDescent="0.3">
      <c r="G158" s="17"/>
    </row>
    <row r="159" spans="7:9" x14ac:dyDescent="0.3">
      <c r="G159" s="17"/>
    </row>
    <row r="160" spans="7:9" x14ac:dyDescent="0.3">
      <c r="G160" s="17"/>
    </row>
    <row r="161" spans="7:7" x14ac:dyDescent="0.3">
      <c r="G161" s="17"/>
    </row>
    <row r="162" spans="7:7" x14ac:dyDescent="0.3">
      <c r="G162" s="17"/>
    </row>
  </sheetData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292D-D3F0-4F3C-8A07-BE2161757EA6}">
  <dimension ref="A1:O892"/>
  <sheetViews>
    <sheetView tabSelected="1" workbookViewId="0">
      <selection activeCell="N8" sqref="N8"/>
    </sheetView>
  </sheetViews>
  <sheetFormatPr defaultRowHeight="14.4" x14ac:dyDescent="0.3"/>
  <cols>
    <col min="1" max="1" width="10.5546875" bestFit="1" customWidth="1"/>
    <col min="3" max="3" width="68.88671875" bestFit="1" customWidth="1"/>
    <col min="4" max="4" width="12" bestFit="1" customWidth="1"/>
    <col min="5" max="5" width="6.6640625" bestFit="1" customWidth="1"/>
    <col min="6" max="6" width="6.44140625" hidden="1" customWidth="1"/>
    <col min="7" max="7" width="7.88671875" bestFit="1" customWidth="1"/>
    <col min="8" max="8" width="8" bestFit="1" customWidth="1"/>
    <col min="9" max="9" width="12.6640625" bestFit="1" customWidth="1"/>
    <col min="10" max="10" width="8.109375" bestFit="1" customWidth="1"/>
    <col min="11" max="11" width="9" bestFit="1" customWidth="1"/>
    <col min="12" max="12" width="12" bestFit="1" customWidth="1"/>
    <col min="13" max="13" width="11.21875" style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920</v>
      </c>
      <c r="E1" t="s">
        <v>3</v>
      </c>
      <c r="F1" t="s">
        <v>4</v>
      </c>
      <c r="G1" t="s">
        <v>5</v>
      </c>
      <c r="H1" t="s">
        <v>6</v>
      </c>
      <c r="I1" t="s">
        <v>911</v>
      </c>
      <c r="J1" t="s">
        <v>912</v>
      </c>
      <c r="K1" t="s">
        <v>7</v>
      </c>
      <c r="L1" t="s">
        <v>8</v>
      </c>
      <c r="M1" s="16" t="s">
        <v>935</v>
      </c>
    </row>
    <row r="2" spans="1:15" x14ac:dyDescent="0.3">
      <c r="A2" s="1" t="s">
        <v>9</v>
      </c>
      <c r="B2" s="1" t="s">
        <v>15</v>
      </c>
      <c r="C2" s="1" t="s">
        <v>765</v>
      </c>
      <c r="D2" s="1" t="str">
        <f>MID(titanic[[#This Row],[Name]],SEARCH(", ",titanic[[#This Row],[Name]])+1,SEARCH(".",titanic[[#This Row],[Name]])-SEARCH(", ",titanic[[#This Row],[Name]])-1)</f>
        <v xml:space="preserve"> Capt</v>
      </c>
      <c r="E2" s="1" t="s">
        <v>12</v>
      </c>
      <c r="F2">
        <v>70</v>
      </c>
      <c r="G2">
        <v>1</v>
      </c>
      <c r="H2">
        <v>1</v>
      </c>
      <c r="I2">
        <v>2</v>
      </c>
      <c r="J2" t="s">
        <v>913</v>
      </c>
      <c r="K2">
        <v>71</v>
      </c>
      <c r="L2" s="1" t="s">
        <v>13</v>
      </c>
      <c r="M2" s="16">
        <f t="shared" ref="M2:M65" si="0">IF(F2="Dr",42,IF(F2="Mr",32,IF(F2="Mrs",36,IF(F2="Miss",22,IF(F2="Master",5,F2)))))</f>
        <v>70</v>
      </c>
    </row>
    <row r="3" spans="1:15" x14ac:dyDescent="0.3">
      <c r="A3" s="1" t="s">
        <v>14</v>
      </c>
      <c r="B3" s="1" t="s">
        <v>15</v>
      </c>
      <c r="C3" s="1" t="s">
        <v>667</v>
      </c>
      <c r="D3" s="1" t="str">
        <f>MID(titanic[[#This Row],[Name]],SEARCH(", ",titanic[[#This Row],[Name]])+1,SEARCH(".",titanic[[#This Row],[Name]])-SEARCH(", ",titanic[[#This Row],[Name]])-1)</f>
        <v xml:space="preserve"> Col</v>
      </c>
      <c r="E3" s="1" t="s">
        <v>12</v>
      </c>
      <c r="F3">
        <v>56</v>
      </c>
      <c r="G3">
        <v>0</v>
      </c>
      <c r="H3">
        <v>0</v>
      </c>
      <c r="I3">
        <v>0</v>
      </c>
      <c r="J3" t="s">
        <v>914</v>
      </c>
      <c r="K3">
        <v>35.5</v>
      </c>
      <c r="L3" s="1" t="s">
        <v>18</v>
      </c>
      <c r="M3" s="16">
        <f t="shared" si="0"/>
        <v>56</v>
      </c>
    </row>
    <row r="4" spans="1:15" x14ac:dyDescent="0.3">
      <c r="A4" s="1" t="s">
        <v>9</v>
      </c>
      <c r="B4" s="1" t="s">
        <v>15</v>
      </c>
      <c r="C4" s="1" t="s">
        <v>714</v>
      </c>
      <c r="D4" s="1" t="str">
        <f>MID(titanic[[#This Row],[Name]],SEARCH(", ",titanic[[#This Row],[Name]])+1,SEARCH(".",titanic[[#This Row],[Name]])-SEARCH(", ",titanic[[#This Row],[Name]])-1)</f>
        <v xml:space="preserve"> Col</v>
      </c>
      <c r="E4" s="1" t="s">
        <v>12</v>
      </c>
      <c r="F4">
        <v>60</v>
      </c>
      <c r="G4">
        <v>0</v>
      </c>
      <c r="H4">
        <v>0</v>
      </c>
      <c r="I4">
        <v>0</v>
      </c>
      <c r="J4" t="s">
        <v>914</v>
      </c>
      <c r="K4">
        <v>26.55</v>
      </c>
      <c r="L4" s="1" t="s">
        <v>13</v>
      </c>
      <c r="M4" s="16">
        <f t="shared" si="0"/>
        <v>60</v>
      </c>
    </row>
    <row r="5" spans="1:15" x14ac:dyDescent="0.3">
      <c r="A5" s="1" t="s">
        <v>9</v>
      </c>
      <c r="B5" s="1" t="s">
        <v>15</v>
      </c>
      <c r="C5" s="1" t="s">
        <v>49</v>
      </c>
      <c r="D5" s="1" t="str">
        <f>MID(titanic[[#This Row],[Name]],SEARCH(", ",titanic[[#This Row],[Name]])+1,SEARCH(".",titanic[[#This Row],[Name]])-SEARCH(", ",titanic[[#This Row],[Name]])-1)</f>
        <v xml:space="preserve"> Don</v>
      </c>
      <c r="E5" s="1" t="s">
        <v>12</v>
      </c>
      <c r="F5">
        <v>40</v>
      </c>
      <c r="G5">
        <v>0</v>
      </c>
      <c r="H5">
        <v>0</v>
      </c>
      <c r="I5">
        <v>0</v>
      </c>
      <c r="J5" t="s">
        <v>914</v>
      </c>
      <c r="K5">
        <v>27.720800000000001</v>
      </c>
      <c r="L5" s="1" t="s">
        <v>18</v>
      </c>
      <c r="M5" s="16">
        <f t="shared" si="0"/>
        <v>40</v>
      </c>
    </row>
    <row r="6" spans="1:15" x14ac:dyDescent="0.3">
      <c r="A6" s="1" t="s">
        <v>9</v>
      </c>
      <c r="B6" s="1" t="s">
        <v>15</v>
      </c>
      <c r="C6" s="1" t="s">
        <v>265</v>
      </c>
      <c r="D6" s="1" t="str">
        <f>MID(titanic[[#This Row],[Name]],SEARCH(", ",titanic[[#This Row],[Name]])+1,SEARCH(".",titanic[[#This Row],[Name]])-SEARCH(", ",titanic[[#This Row],[Name]])-1)</f>
        <v xml:space="preserve"> Dr</v>
      </c>
      <c r="E6" s="1" t="s">
        <v>12</v>
      </c>
      <c r="F6">
        <v>44</v>
      </c>
      <c r="G6">
        <v>2</v>
      </c>
      <c r="H6">
        <v>0</v>
      </c>
      <c r="I6">
        <v>2</v>
      </c>
      <c r="J6" t="s">
        <v>913</v>
      </c>
      <c r="K6">
        <v>90</v>
      </c>
      <c r="L6" s="1" t="s">
        <v>23</v>
      </c>
      <c r="M6" s="16">
        <f t="shared" si="0"/>
        <v>44</v>
      </c>
      <c r="N6" s="3"/>
      <c r="O6" s="16"/>
    </row>
    <row r="7" spans="1:15" x14ac:dyDescent="0.3">
      <c r="A7" s="1" t="s">
        <v>9</v>
      </c>
      <c r="B7" s="1" t="s">
        <v>27</v>
      </c>
      <c r="C7" s="1" t="s">
        <v>337</v>
      </c>
      <c r="D7" s="1" t="str">
        <f>MID(titanic[[#This Row],[Name]],SEARCH(", ",titanic[[#This Row],[Name]])+1,SEARCH(".",titanic[[#This Row],[Name]])-SEARCH(", ",titanic[[#This Row],[Name]])-1)</f>
        <v xml:space="preserve"> Dr</v>
      </c>
      <c r="E7" s="1" t="s">
        <v>12</v>
      </c>
      <c r="F7">
        <v>54</v>
      </c>
      <c r="G7">
        <v>0</v>
      </c>
      <c r="H7">
        <v>0</v>
      </c>
      <c r="I7">
        <v>0</v>
      </c>
      <c r="J7" t="s">
        <v>914</v>
      </c>
      <c r="K7">
        <v>14</v>
      </c>
      <c r="L7" s="1" t="s">
        <v>13</v>
      </c>
      <c r="M7" s="16">
        <f t="shared" si="0"/>
        <v>54</v>
      </c>
      <c r="N7" s="3"/>
      <c r="O7" s="16"/>
    </row>
    <row r="8" spans="1:15" x14ac:dyDescent="0.3">
      <c r="A8" s="1" t="s">
        <v>9</v>
      </c>
      <c r="B8" s="1" t="s">
        <v>27</v>
      </c>
      <c r="C8" s="1" t="s">
        <v>418</v>
      </c>
      <c r="D8" s="1" t="str">
        <f>MID(titanic[[#This Row],[Name]],SEARCH(", ",titanic[[#This Row],[Name]])+1,SEARCH(".",titanic[[#This Row],[Name]])-SEARCH(", ",titanic[[#This Row],[Name]])-1)</f>
        <v xml:space="preserve"> Dr</v>
      </c>
      <c r="E8" s="1" t="s">
        <v>12</v>
      </c>
      <c r="F8">
        <v>23</v>
      </c>
      <c r="G8">
        <v>0</v>
      </c>
      <c r="H8">
        <v>0</v>
      </c>
      <c r="I8">
        <v>0</v>
      </c>
      <c r="J8" t="s">
        <v>914</v>
      </c>
      <c r="K8">
        <v>10.5</v>
      </c>
      <c r="L8" s="1" t="s">
        <v>13</v>
      </c>
      <c r="M8" s="16">
        <f t="shared" si="0"/>
        <v>23</v>
      </c>
      <c r="N8" s="3"/>
      <c r="O8" s="16"/>
    </row>
    <row r="9" spans="1:15" x14ac:dyDescent="0.3">
      <c r="A9" s="1" t="s">
        <v>14</v>
      </c>
      <c r="B9" s="1" t="s">
        <v>15</v>
      </c>
      <c r="C9" s="1" t="s">
        <v>652</v>
      </c>
      <c r="D9" s="1" t="str">
        <f>MID(titanic[[#This Row],[Name]],SEARCH(", ",titanic[[#This Row],[Name]])+1,SEARCH(".",titanic[[#This Row],[Name]])-SEARCH(", ",titanic[[#This Row],[Name]])-1)</f>
        <v xml:space="preserve"> Dr</v>
      </c>
      <c r="E9" s="1" t="s">
        <v>12</v>
      </c>
      <c r="F9">
        <v>32</v>
      </c>
      <c r="G9">
        <v>0</v>
      </c>
      <c r="H9">
        <v>0</v>
      </c>
      <c r="I9">
        <v>0</v>
      </c>
      <c r="J9" t="s">
        <v>914</v>
      </c>
      <c r="K9">
        <v>30.5</v>
      </c>
      <c r="L9" s="1" t="s">
        <v>18</v>
      </c>
      <c r="M9" s="16">
        <f t="shared" si="0"/>
        <v>32</v>
      </c>
      <c r="N9" s="3"/>
      <c r="O9" s="16"/>
    </row>
    <row r="10" spans="1:15" x14ac:dyDescent="0.3">
      <c r="A10" s="1" t="s">
        <v>14</v>
      </c>
      <c r="B10" s="1" t="s">
        <v>15</v>
      </c>
      <c r="C10" s="1" t="s">
        <v>680</v>
      </c>
      <c r="D10" s="1" t="str">
        <f>MID(titanic[[#This Row],[Name]],SEARCH(", ",titanic[[#This Row],[Name]])+1,SEARCH(".",titanic[[#This Row],[Name]])-SEARCH(", ",titanic[[#This Row],[Name]])-1)</f>
        <v xml:space="preserve"> Dr</v>
      </c>
      <c r="E10" s="1" t="s">
        <v>12</v>
      </c>
      <c r="F10">
        <v>50</v>
      </c>
      <c r="G10">
        <v>2</v>
      </c>
      <c r="H10">
        <v>0</v>
      </c>
      <c r="I10">
        <v>2</v>
      </c>
      <c r="J10" t="s">
        <v>913</v>
      </c>
      <c r="K10">
        <v>133.65</v>
      </c>
      <c r="L10" s="1" t="s">
        <v>13</v>
      </c>
      <c r="M10" s="16">
        <f t="shared" si="0"/>
        <v>50</v>
      </c>
      <c r="N10" s="3"/>
      <c r="O10" s="16"/>
    </row>
    <row r="11" spans="1:15" x14ac:dyDescent="0.3">
      <c r="A11" s="1" t="s">
        <v>9</v>
      </c>
      <c r="B11" s="1" t="s">
        <v>15</v>
      </c>
      <c r="C11" s="1" t="s">
        <v>786</v>
      </c>
      <c r="D11" s="1" t="str">
        <f>MID(titanic[[#This Row],[Name]],SEARCH(", ",titanic[[#This Row],[Name]])+1,SEARCH(".",titanic[[#This Row],[Name]])-SEARCH(", ",titanic[[#This Row],[Name]])-1)</f>
        <v xml:space="preserve"> Dr</v>
      </c>
      <c r="E11" s="1" t="s">
        <v>12</v>
      </c>
      <c r="G11">
        <v>0</v>
      </c>
      <c r="H11">
        <v>0</v>
      </c>
      <c r="I11">
        <v>0</v>
      </c>
      <c r="J11" t="s">
        <v>914</v>
      </c>
      <c r="K11">
        <v>39.6</v>
      </c>
      <c r="L11" s="1" t="s">
        <v>18</v>
      </c>
      <c r="M11" s="16">
        <f t="shared" si="0"/>
        <v>0</v>
      </c>
      <c r="N11" s="3"/>
      <c r="O11" s="16"/>
    </row>
    <row r="12" spans="1:15" x14ac:dyDescent="0.3">
      <c r="A12" s="1" t="s">
        <v>14</v>
      </c>
      <c r="B12" s="1" t="s">
        <v>15</v>
      </c>
      <c r="C12" s="1" t="s">
        <v>816</v>
      </c>
      <c r="D12" s="1" t="str">
        <f>MID(titanic[[#This Row],[Name]],SEARCH(", ",titanic[[#This Row],[Name]])+1,SEARCH(".",titanic[[#This Row],[Name]])-SEARCH(", ",titanic[[#This Row],[Name]])-1)</f>
        <v xml:space="preserve"> Dr</v>
      </c>
      <c r="E12" s="1" t="s">
        <v>17</v>
      </c>
      <c r="F12">
        <v>49</v>
      </c>
      <c r="G12">
        <v>0</v>
      </c>
      <c r="H12">
        <v>0</v>
      </c>
      <c r="I12">
        <v>0</v>
      </c>
      <c r="J12" t="s">
        <v>914</v>
      </c>
      <c r="K12">
        <v>25.929200000000002</v>
      </c>
      <c r="L12" s="1" t="s">
        <v>13</v>
      </c>
      <c r="M12" s="16">
        <f t="shared" si="0"/>
        <v>49</v>
      </c>
      <c r="N12" s="3"/>
      <c r="O12" s="16"/>
    </row>
    <row r="13" spans="1:15" x14ac:dyDescent="0.3">
      <c r="A13" s="1" t="s">
        <v>9</v>
      </c>
      <c r="B13" s="1" t="s">
        <v>15</v>
      </c>
      <c r="C13" s="1" t="s">
        <v>842</v>
      </c>
      <c r="D13" s="1" t="str">
        <f>MID(titanic[[#This Row],[Name]],SEARCH(", ",titanic[[#This Row],[Name]])+1,SEARCH(".",titanic[[#This Row],[Name]])-SEARCH(", ",titanic[[#This Row],[Name]])-1)</f>
        <v xml:space="preserve"> Jonkheer</v>
      </c>
      <c r="E13" s="1" t="s">
        <v>12</v>
      </c>
      <c r="F13">
        <v>38</v>
      </c>
      <c r="G13">
        <v>0</v>
      </c>
      <c r="H13">
        <v>0</v>
      </c>
      <c r="I13">
        <v>0</v>
      </c>
      <c r="J13" t="s">
        <v>914</v>
      </c>
      <c r="K13">
        <v>0</v>
      </c>
      <c r="L13" s="1" t="s">
        <v>13</v>
      </c>
      <c r="M13" s="16">
        <f t="shared" si="0"/>
        <v>38</v>
      </c>
      <c r="N13" s="3"/>
      <c r="O13" s="16"/>
    </row>
    <row r="14" spans="1:15" x14ac:dyDescent="0.3">
      <c r="A14" s="1" t="s">
        <v>14</v>
      </c>
      <c r="B14" s="1" t="s">
        <v>15</v>
      </c>
      <c r="C14" s="1" t="s">
        <v>576</v>
      </c>
      <c r="D14" s="1" t="str">
        <f>MID(titanic[[#This Row],[Name]],SEARCH(", ",titanic[[#This Row],[Name]])+1,SEARCH(".",titanic[[#This Row],[Name]])-SEARCH(", ",titanic[[#This Row],[Name]])-1)</f>
        <v xml:space="preserve"> Lady</v>
      </c>
      <c r="E14" s="1" t="s">
        <v>17</v>
      </c>
      <c r="F14">
        <v>48</v>
      </c>
      <c r="G14">
        <v>1</v>
      </c>
      <c r="H14">
        <v>0</v>
      </c>
      <c r="I14">
        <v>1</v>
      </c>
      <c r="J14" t="s">
        <v>913</v>
      </c>
      <c r="K14">
        <v>39.6</v>
      </c>
      <c r="L14" s="1" t="s">
        <v>18</v>
      </c>
      <c r="M14" s="16">
        <f t="shared" si="0"/>
        <v>48</v>
      </c>
      <c r="N14" s="3"/>
      <c r="O14" s="16"/>
    </row>
    <row r="15" spans="1:15" collapsed="1" x14ac:dyDescent="0.3">
      <c r="A15" s="1" t="s">
        <v>14</v>
      </c>
      <c r="B15" s="1" t="s">
        <v>15</v>
      </c>
      <c r="C15" s="1" t="s">
        <v>469</v>
      </c>
      <c r="D15" s="1" t="str">
        <f>MID(titanic[[#This Row],[Name]],SEARCH(", ",titanic[[#This Row],[Name]])+1,SEARCH(".",titanic[[#This Row],[Name]])-SEARCH(", ",titanic[[#This Row],[Name]])-1)</f>
        <v xml:space="preserve"> Major</v>
      </c>
      <c r="E15" s="1" t="s">
        <v>12</v>
      </c>
      <c r="F15">
        <v>52</v>
      </c>
      <c r="G15">
        <v>0</v>
      </c>
      <c r="H15">
        <v>0</v>
      </c>
      <c r="I15">
        <v>0</v>
      </c>
      <c r="J15" t="s">
        <v>914</v>
      </c>
      <c r="K15">
        <v>30.5</v>
      </c>
      <c r="L15" s="1" t="s">
        <v>13</v>
      </c>
      <c r="M15" s="16">
        <f t="shared" si="0"/>
        <v>52</v>
      </c>
      <c r="N15" s="3"/>
      <c r="O15" s="16"/>
    </row>
    <row r="16" spans="1:15" x14ac:dyDescent="0.3">
      <c r="A16" s="1" t="s">
        <v>9</v>
      </c>
      <c r="B16" s="1" t="s">
        <v>15</v>
      </c>
      <c r="C16" s="1" t="s">
        <v>556</v>
      </c>
      <c r="D16" s="1" t="str">
        <f>MID(titanic[[#This Row],[Name]],SEARCH(", ",titanic[[#This Row],[Name]])+1,SEARCH(".",titanic[[#This Row],[Name]])-SEARCH(", ",titanic[[#This Row],[Name]])-1)</f>
        <v xml:space="preserve"> Major</v>
      </c>
      <c r="E16" s="1" t="s">
        <v>12</v>
      </c>
      <c r="F16">
        <v>45</v>
      </c>
      <c r="G16">
        <v>0</v>
      </c>
      <c r="H16">
        <v>0</v>
      </c>
      <c r="I16">
        <v>0</v>
      </c>
      <c r="J16" t="s">
        <v>914</v>
      </c>
      <c r="K16">
        <v>26.55</v>
      </c>
      <c r="L16" s="1" t="s">
        <v>13</v>
      </c>
      <c r="M16" s="16">
        <f t="shared" si="0"/>
        <v>45</v>
      </c>
      <c r="N16" s="3"/>
      <c r="O16" s="16"/>
    </row>
    <row r="17" spans="1:15" x14ac:dyDescent="0.3">
      <c r="A17" s="1" t="s">
        <v>9</v>
      </c>
      <c r="B17" s="1" t="s">
        <v>10</v>
      </c>
      <c r="C17" s="1" t="s">
        <v>25</v>
      </c>
      <c r="D17" s="1" t="str">
        <f>MID(titanic[[#This Row],[Name]],SEARCH(", ",titanic[[#This Row],[Name]])+1,SEARCH(".",titanic[[#This Row],[Name]])-SEARCH(", ",titanic[[#This Row],[Name]])-1)</f>
        <v xml:space="preserve"> Master</v>
      </c>
      <c r="E17" s="1" t="s">
        <v>12</v>
      </c>
      <c r="F17">
        <v>2</v>
      </c>
      <c r="G17">
        <v>3</v>
      </c>
      <c r="H17">
        <v>1</v>
      </c>
      <c r="I17">
        <v>4</v>
      </c>
      <c r="J17" t="s">
        <v>913</v>
      </c>
      <c r="K17">
        <v>21.074999999999999</v>
      </c>
      <c r="L17" s="1" t="s">
        <v>13</v>
      </c>
      <c r="M17" s="16">
        <f t="shared" si="0"/>
        <v>2</v>
      </c>
      <c r="N17" s="3"/>
      <c r="O17" s="16"/>
    </row>
    <row r="18" spans="1:15" x14ac:dyDescent="0.3">
      <c r="A18" s="1" t="s">
        <v>9</v>
      </c>
      <c r="B18" s="1" t="s">
        <v>10</v>
      </c>
      <c r="C18" s="1" t="s">
        <v>35</v>
      </c>
      <c r="D18" s="1" t="str">
        <f>MID(titanic[[#This Row],[Name]],SEARCH(", ",titanic[[#This Row],[Name]])+1,SEARCH(".",titanic[[#This Row],[Name]])-SEARCH(", ",titanic[[#This Row],[Name]])-1)</f>
        <v xml:space="preserve"> Master</v>
      </c>
      <c r="E18" s="1" t="s">
        <v>12</v>
      </c>
      <c r="F18">
        <v>2</v>
      </c>
      <c r="G18">
        <v>4</v>
      </c>
      <c r="H18">
        <v>1</v>
      </c>
      <c r="I18">
        <v>5</v>
      </c>
      <c r="J18" t="s">
        <v>913</v>
      </c>
      <c r="K18">
        <v>29.125</v>
      </c>
      <c r="L18" s="1" t="s">
        <v>23</v>
      </c>
      <c r="M18" s="16">
        <f t="shared" si="0"/>
        <v>2</v>
      </c>
      <c r="N18" s="3"/>
      <c r="O18" s="16"/>
    </row>
    <row r="19" spans="1:15" x14ac:dyDescent="0.3">
      <c r="A19" s="1" t="s">
        <v>9</v>
      </c>
      <c r="B19" s="1" t="s">
        <v>10</v>
      </c>
      <c r="C19" s="1" t="s">
        <v>69</v>
      </c>
      <c r="D19" s="1" t="str">
        <f>MID(titanic[[#This Row],[Name]],SEARCH(", ",titanic[[#This Row],[Name]])+1,SEARCH(".",titanic[[#This Row],[Name]])-SEARCH(", ",titanic[[#This Row],[Name]])-1)</f>
        <v xml:space="preserve"> Master</v>
      </c>
      <c r="E19" s="1" t="s">
        <v>12</v>
      </c>
      <c r="F19">
        <v>7</v>
      </c>
      <c r="G19">
        <v>4</v>
      </c>
      <c r="H19">
        <v>1</v>
      </c>
      <c r="I19">
        <v>5</v>
      </c>
      <c r="J19" t="s">
        <v>913</v>
      </c>
      <c r="K19">
        <v>39.6875</v>
      </c>
      <c r="L19" s="1" t="s">
        <v>13</v>
      </c>
      <c r="M19" s="16">
        <f t="shared" si="0"/>
        <v>7</v>
      </c>
      <c r="N19" s="3"/>
      <c r="O19" s="16"/>
    </row>
    <row r="20" spans="1:15" x14ac:dyDescent="0.3">
      <c r="A20" s="1" t="s">
        <v>9</v>
      </c>
      <c r="B20" s="1" t="s">
        <v>10</v>
      </c>
      <c r="C20" s="1" t="s">
        <v>78</v>
      </c>
      <c r="D20" s="1" t="str">
        <f>MID(titanic[[#This Row],[Name]],SEARCH(", ",titanic[[#This Row],[Name]])+1,SEARCH(".",titanic[[#This Row],[Name]])-SEARCH(", ",titanic[[#This Row],[Name]])-1)</f>
        <v xml:space="preserve"> Master</v>
      </c>
      <c r="E20" s="1" t="s">
        <v>12</v>
      </c>
      <c r="F20">
        <v>11</v>
      </c>
      <c r="G20">
        <v>5</v>
      </c>
      <c r="H20">
        <v>2</v>
      </c>
      <c r="I20">
        <v>7</v>
      </c>
      <c r="J20" t="s">
        <v>913</v>
      </c>
      <c r="K20">
        <v>46.9</v>
      </c>
      <c r="L20" s="1" t="s">
        <v>13</v>
      </c>
      <c r="M20" s="16">
        <f t="shared" si="0"/>
        <v>11</v>
      </c>
      <c r="N20" s="3"/>
      <c r="O20" s="16"/>
    </row>
    <row r="21" spans="1:15" x14ac:dyDescent="0.3">
      <c r="A21" s="1" t="s">
        <v>9</v>
      </c>
      <c r="B21" s="1" t="s">
        <v>10</v>
      </c>
      <c r="C21" s="1" t="s">
        <v>83</v>
      </c>
      <c r="D21" s="1" t="str">
        <f>MID(titanic[[#This Row],[Name]],SEARCH(", ",titanic[[#This Row],[Name]])+1,SEARCH(".",titanic[[#This Row],[Name]])-SEARCH(", ",titanic[[#This Row],[Name]])-1)</f>
        <v xml:space="preserve"> Master</v>
      </c>
      <c r="E21" s="1" t="s">
        <v>12</v>
      </c>
      <c r="F21">
        <v>4</v>
      </c>
      <c r="G21">
        <v>3</v>
      </c>
      <c r="H21">
        <v>2</v>
      </c>
      <c r="I21">
        <v>5</v>
      </c>
      <c r="J21" t="s">
        <v>913</v>
      </c>
      <c r="K21">
        <v>27.9</v>
      </c>
      <c r="L21" s="1" t="s">
        <v>13</v>
      </c>
      <c r="M21" s="16">
        <f t="shared" si="0"/>
        <v>4</v>
      </c>
      <c r="N21" s="3"/>
      <c r="O21" s="16"/>
    </row>
    <row r="22" spans="1:15" x14ac:dyDescent="0.3">
      <c r="A22" s="1" t="s">
        <v>14</v>
      </c>
      <c r="B22" s="1" t="s">
        <v>10</v>
      </c>
      <c r="C22" s="1" t="s">
        <v>85</v>
      </c>
      <c r="D22" s="1" t="str">
        <f>MID(titanic[[#This Row],[Name]],SEARCH(", ",titanic[[#This Row],[Name]])+1,SEARCH(".",titanic[[#This Row],[Name]])-SEARCH(", ",titanic[[#This Row],[Name]])-1)</f>
        <v xml:space="preserve"> Master</v>
      </c>
      <c r="E22" s="1" t="s">
        <v>12</v>
      </c>
      <c r="G22">
        <v>1</v>
      </c>
      <c r="H22">
        <v>1</v>
      </c>
      <c r="I22">
        <v>2</v>
      </c>
      <c r="J22" t="s">
        <v>913</v>
      </c>
      <c r="K22">
        <v>15.245799999999999</v>
      </c>
      <c r="L22" s="1" t="s">
        <v>18</v>
      </c>
      <c r="M22" s="16">
        <f t="shared" si="0"/>
        <v>0</v>
      </c>
      <c r="N22" s="3"/>
      <c r="O22" s="16"/>
    </row>
    <row r="23" spans="1:15" x14ac:dyDescent="0.3">
      <c r="A23" s="1" t="s">
        <v>14</v>
      </c>
      <c r="B23" s="1" t="s">
        <v>27</v>
      </c>
      <c r="C23" s="1" t="s">
        <v>98</v>
      </c>
      <c r="D23" s="1" t="str">
        <f>MID(titanic[[#This Row],[Name]],SEARCH(", ",titanic[[#This Row],[Name]])+1,SEARCH(".",titanic[[#This Row],[Name]])-SEARCH(", ",titanic[[#This Row],[Name]])-1)</f>
        <v xml:space="preserve"> Master</v>
      </c>
      <c r="E23" s="1" t="s">
        <v>12</v>
      </c>
      <c r="F23">
        <v>0.83</v>
      </c>
      <c r="G23">
        <v>0</v>
      </c>
      <c r="H23">
        <v>2</v>
      </c>
      <c r="I23">
        <v>2</v>
      </c>
      <c r="J23" t="s">
        <v>913</v>
      </c>
      <c r="K23">
        <v>29</v>
      </c>
      <c r="L23" s="1" t="s">
        <v>13</v>
      </c>
      <c r="M23" s="16">
        <f t="shared" si="0"/>
        <v>0.83</v>
      </c>
    </row>
    <row r="24" spans="1:15" x14ac:dyDescent="0.3">
      <c r="A24" s="1" t="s">
        <v>14</v>
      </c>
      <c r="B24" s="1" t="s">
        <v>10</v>
      </c>
      <c r="C24" s="1" t="s">
        <v>145</v>
      </c>
      <c r="D24" s="1" t="str">
        <f>MID(titanic[[#This Row],[Name]],SEARCH(", ",titanic[[#This Row],[Name]])+1,SEARCH(".",titanic[[#This Row],[Name]])-SEARCH(", ",titanic[[#This Row],[Name]])-1)</f>
        <v xml:space="preserve"> Master</v>
      </c>
      <c r="E24" s="1" t="s">
        <v>12</v>
      </c>
      <c r="F24">
        <v>12</v>
      </c>
      <c r="G24">
        <v>1</v>
      </c>
      <c r="H24">
        <v>0</v>
      </c>
      <c r="I24">
        <v>1</v>
      </c>
      <c r="J24" t="s">
        <v>913</v>
      </c>
      <c r="K24">
        <v>11.2417</v>
      </c>
      <c r="L24" s="1" t="s">
        <v>18</v>
      </c>
      <c r="M24" s="16">
        <f t="shared" si="0"/>
        <v>12</v>
      </c>
    </row>
    <row r="25" spans="1:15" x14ac:dyDescent="0.3">
      <c r="A25" s="1" t="s">
        <v>9</v>
      </c>
      <c r="B25" s="1" t="s">
        <v>10</v>
      </c>
      <c r="C25" s="1" t="s">
        <v>179</v>
      </c>
      <c r="D25" s="1" t="str">
        <f>MID(titanic[[#This Row],[Name]],SEARCH(", ",titanic[[#This Row],[Name]])+1,SEARCH(".",titanic[[#This Row],[Name]])-SEARCH(", ",titanic[[#This Row],[Name]])-1)</f>
        <v xml:space="preserve"> Master</v>
      </c>
      <c r="E25" s="1" t="s">
        <v>12</v>
      </c>
      <c r="G25">
        <v>8</v>
      </c>
      <c r="H25">
        <v>2</v>
      </c>
      <c r="I25">
        <v>10</v>
      </c>
      <c r="J25" t="s">
        <v>913</v>
      </c>
      <c r="K25">
        <v>69.55</v>
      </c>
      <c r="L25" s="1" t="s">
        <v>13</v>
      </c>
      <c r="M25" s="16">
        <f t="shared" si="0"/>
        <v>0</v>
      </c>
    </row>
    <row r="26" spans="1:15" x14ac:dyDescent="0.3">
      <c r="A26" s="1" t="s">
        <v>9</v>
      </c>
      <c r="B26" s="1" t="s">
        <v>10</v>
      </c>
      <c r="C26" s="1" t="s">
        <v>184</v>
      </c>
      <c r="D26" s="1" t="str">
        <f>MID(titanic[[#This Row],[Name]],SEARCH(", ",titanic[[#This Row],[Name]])+1,SEARCH(".",titanic[[#This Row],[Name]])-SEARCH(", ",titanic[[#This Row],[Name]])-1)</f>
        <v xml:space="preserve"> Master</v>
      </c>
      <c r="E26" s="1" t="s">
        <v>12</v>
      </c>
      <c r="F26">
        <v>1</v>
      </c>
      <c r="G26">
        <v>4</v>
      </c>
      <c r="H26">
        <v>1</v>
      </c>
      <c r="I26">
        <v>5</v>
      </c>
      <c r="J26" t="s">
        <v>913</v>
      </c>
      <c r="K26">
        <v>39.6875</v>
      </c>
      <c r="L26" s="1" t="s">
        <v>13</v>
      </c>
      <c r="M26" s="16">
        <f t="shared" si="0"/>
        <v>1</v>
      </c>
    </row>
    <row r="27" spans="1:15" x14ac:dyDescent="0.3">
      <c r="A27" s="1" t="s">
        <v>14</v>
      </c>
      <c r="B27" s="1" t="s">
        <v>10</v>
      </c>
      <c r="C27" s="1" t="s">
        <v>185</v>
      </c>
      <c r="D27" s="1" t="str">
        <f>MID(titanic[[#This Row],[Name]],SEARCH(", ",titanic[[#This Row],[Name]])+1,SEARCH(".",titanic[[#This Row],[Name]])-SEARCH(", ",titanic[[#This Row],[Name]])-1)</f>
        <v xml:space="preserve"> Master</v>
      </c>
      <c r="E27" s="1" t="s">
        <v>12</v>
      </c>
      <c r="F27">
        <v>9</v>
      </c>
      <c r="G27">
        <v>0</v>
      </c>
      <c r="H27">
        <v>2</v>
      </c>
      <c r="I27">
        <v>2</v>
      </c>
      <c r="J27" t="s">
        <v>913</v>
      </c>
      <c r="K27">
        <v>20.524999999999999</v>
      </c>
      <c r="L27" s="1" t="s">
        <v>13</v>
      </c>
      <c r="M27" s="16">
        <f t="shared" si="0"/>
        <v>9</v>
      </c>
    </row>
    <row r="28" spans="1:15" x14ac:dyDescent="0.3">
      <c r="A28" s="1" t="s">
        <v>9</v>
      </c>
      <c r="B28" s="1" t="s">
        <v>10</v>
      </c>
      <c r="C28" s="1" t="s">
        <v>191</v>
      </c>
      <c r="D28" s="1" t="str">
        <f>MID(titanic[[#This Row],[Name]],SEARCH(", ",titanic[[#This Row],[Name]])+1,SEARCH(".",titanic[[#This Row],[Name]])-SEARCH(", ",titanic[[#This Row],[Name]])-1)</f>
        <v xml:space="preserve"> Master</v>
      </c>
      <c r="E28" s="1" t="s">
        <v>12</v>
      </c>
      <c r="F28">
        <v>4</v>
      </c>
      <c r="G28">
        <v>4</v>
      </c>
      <c r="H28">
        <v>1</v>
      </c>
      <c r="I28">
        <v>5</v>
      </c>
      <c r="J28" t="s">
        <v>913</v>
      </c>
      <c r="K28">
        <v>29.125</v>
      </c>
      <c r="L28" s="1" t="s">
        <v>23</v>
      </c>
      <c r="M28" s="16">
        <f t="shared" si="0"/>
        <v>4</v>
      </c>
    </row>
    <row r="29" spans="1:15" x14ac:dyDescent="0.3">
      <c r="A29" s="1" t="s">
        <v>9</v>
      </c>
      <c r="B29" s="1" t="s">
        <v>10</v>
      </c>
      <c r="C29" s="1" t="s">
        <v>196</v>
      </c>
      <c r="D29" s="1" t="str">
        <f>MID(titanic[[#This Row],[Name]],SEARCH(", ",titanic[[#This Row],[Name]])+1,SEARCH(".",titanic[[#This Row],[Name]])-SEARCH(", ",titanic[[#This Row],[Name]])-1)</f>
        <v xml:space="preserve"> Master</v>
      </c>
      <c r="E29" s="1" t="s">
        <v>12</v>
      </c>
      <c r="G29">
        <v>3</v>
      </c>
      <c r="H29">
        <v>1</v>
      </c>
      <c r="I29">
        <v>4</v>
      </c>
      <c r="J29" t="s">
        <v>913</v>
      </c>
      <c r="K29">
        <v>25.466699999999999</v>
      </c>
      <c r="L29" s="1" t="s">
        <v>13</v>
      </c>
      <c r="M29" s="16">
        <f t="shared" si="0"/>
        <v>0</v>
      </c>
    </row>
    <row r="30" spans="1:15" x14ac:dyDescent="0.3">
      <c r="A30" s="1" t="s">
        <v>9</v>
      </c>
      <c r="B30" s="1" t="s">
        <v>10</v>
      </c>
      <c r="C30" s="1" t="s">
        <v>202</v>
      </c>
      <c r="D30" s="1" t="str">
        <f>MID(titanic[[#This Row],[Name]],SEARCH(", ",titanic[[#This Row],[Name]])+1,SEARCH(".",titanic[[#This Row],[Name]])-SEARCH(", ",titanic[[#This Row],[Name]])-1)</f>
        <v xml:space="preserve"> Master</v>
      </c>
      <c r="E30" s="1" t="s">
        <v>12</v>
      </c>
      <c r="F30">
        <v>9</v>
      </c>
      <c r="G30">
        <v>4</v>
      </c>
      <c r="H30">
        <v>2</v>
      </c>
      <c r="I30">
        <v>6</v>
      </c>
      <c r="J30" t="s">
        <v>913</v>
      </c>
      <c r="K30">
        <v>31.387499999999999</v>
      </c>
      <c r="L30" s="1" t="s">
        <v>13</v>
      </c>
      <c r="M30" s="16">
        <f t="shared" si="0"/>
        <v>9</v>
      </c>
    </row>
    <row r="31" spans="1:15" x14ac:dyDescent="0.3">
      <c r="A31" s="1" t="s">
        <v>14</v>
      </c>
      <c r="B31" s="1" t="s">
        <v>27</v>
      </c>
      <c r="C31" s="1" t="s">
        <v>203</v>
      </c>
      <c r="D31" s="1" t="str">
        <f>MID(titanic[[#This Row],[Name]],SEARCH(", ",titanic[[#This Row],[Name]])+1,SEARCH(".",titanic[[#This Row],[Name]])-SEARCH(", ",titanic[[#This Row],[Name]])-1)</f>
        <v xml:space="preserve"> Master</v>
      </c>
      <c r="E31" s="1" t="s">
        <v>12</v>
      </c>
      <c r="F31">
        <v>1</v>
      </c>
      <c r="G31">
        <v>2</v>
      </c>
      <c r="H31">
        <v>1</v>
      </c>
      <c r="I31">
        <v>3</v>
      </c>
      <c r="J31" t="s">
        <v>913</v>
      </c>
      <c r="K31">
        <v>39</v>
      </c>
      <c r="L31" s="1" t="s">
        <v>13</v>
      </c>
      <c r="M31" s="16">
        <f t="shared" si="0"/>
        <v>1</v>
      </c>
    </row>
    <row r="32" spans="1:15" x14ac:dyDescent="0.3">
      <c r="A32" s="1" t="s">
        <v>14</v>
      </c>
      <c r="B32" s="1" t="s">
        <v>27</v>
      </c>
      <c r="C32" s="1" t="s">
        <v>213</v>
      </c>
      <c r="D32" s="1" t="str">
        <f>MID(titanic[[#This Row],[Name]],SEARCH(", ",titanic[[#This Row],[Name]])+1,SEARCH(".",titanic[[#This Row],[Name]])-SEARCH(", ",titanic[[#This Row],[Name]])-1)</f>
        <v xml:space="preserve"> Master</v>
      </c>
      <c r="E32" s="1" t="s">
        <v>12</v>
      </c>
      <c r="F32">
        <v>3</v>
      </c>
      <c r="G32">
        <v>1</v>
      </c>
      <c r="H32">
        <v>1</v>
      </c>
      <c r="I32">
        <v>2</v>
      </c>
      <c r="J32" t="s">
        <v>913</v>
      </c>
      <c r="K32">
        <v>26</v>
      </c>
      <c r="L32" s="1" t="s">
        <v>13</v>
      </c>
      <c r="M32" s="16">
        <f t="shared" si="0"/>
        <v>3</v>
      </c>
    </row>
    <row r="33" spans="1:13" x14ac:dyDescent="0.3">
      <c r="A33" s="1" t="s">
        <v>14</v>
      </c>
      <c r="B33" s="1" t="s">
        <v>10</v>
      </c>
      <c r="C33" s="1" t="s">
        <v>281</v>
      </c>
      <c r="D33" s="1" t="str">
        <f>MID(titanic[[#This Row],[Name]],SEARCH(", ",titanic[[#This Row],[Name]])+1,SEARCH(".",titanic[[#This Row],[Name]])-SEARCH(", ",titanic[[#This Row],[Name]])-1)</f>
        <v xml:space="preserve"> Master</v>
      </c>
      <c r="E33" s="1" t="s">
        <v>12</v>
      </c>
      <c r="F33">
        <v>3</v>
      </c>
      <c r="G33">
        <v>4</v>
      </c>
      <c r="H33">
        <v>2</v>
      </c>
      <c r="I33">
        <v>6</v>
      </c>
      <c r="J33" t="s">
        <v>913</v>
      </c>
      <c r="K33">
        <v>31.387499999999999</v>
      </c>
      <c r="L33" s="1" t="s">
        <v>13</v>
      </c>
      <c r="M33" s="16">
        <f t="shared" si="0"/>
        <v>3</v>
      </c>
    </row>
    <row r="34" spans="1:13" x14ac:dyDescent="0.3">
      <c r="A34" s="1" t="s">
        <v>9</v>
      </c>
      <c r="B34" s="1" t="s">
        <v>10</v>
      </c>
      <c r="C34" s="1" t="s">
        <v>298</v>
      </c>
      <c r="D34" s="1" t="str">
        <f>MID(titanic[[#This Row],[Name]],SEARCH(", ",titanic[[#This Row],[Name]])+1,SEARCH(".",titanic[[#This Row],[Name]])-SEARCH(", ",titanic[[#This Row],[Name]])-1)</f>
        <v xml:space="preserve"> Master</v>
      </c>
      <c r="E34" s="1" t="s">
        <v>12</v>
      </c>
      <c r="F34">
        <v>7</v>
      </c>
      <c r="G34">
        <v>4</v>
      </c>
      <c r="H34">
        <v>1</v>
      </c>
      <c r="I34">
        <v>5</v>
      </c>
      <c r="J34" t="s">
        <v>913</v>
      </c>
      <c r="K34">
        <v>29.125</v>
      </c>
      <c r="L34" s="1" t="s">
        <v>23</v>
      </c>
      <c r="M34" s="16">
        <f t="shared" si="0"/>
        <v>7</v>
      </c>
    </row>
    <row r="35" spans="1:13" x14ac:dyDescent="0.3">
      <c r="A35" s="1" t="s">
        <v>14</v>
      </c>
      <c r="B35" s="1" t="s">
        <v>15</v>
      </c>
      <c r="C35" s="1" t="s">
        <v>325</v>
      </c>
      <c r="D35" s="1" t="str">
        <f>MID(titanic[[#This Row],[Name]],SEARCH(", ",titanic[[#This Row],[Name]])+1,SEARCH(".",titanic[[#This Row],[Name]])-SEARCH(", ",titanic[[#This Row],[Name]])-1)</f>
        <v xml:space="preserve"> Master</v>
      </c>
      <c r="E35" s="1" t="s">
        <v>12</v>
      </c>
      <c r="F35">
        <v>0.92</v>
      </c>
      <c r="G35">
        <v>1</v>
      </c>
      <c r="H35">
        <v>2</v>
      </c>
      <c r="I35">
        <v>3</v>
      </c>
      <c r="J35" t="s">
        <v>913</v>
      </c>
      <c r="K35">
        <v>151.55000000000001</v>
      </c>
      <c r="L35" s="1" t="s">
        <v>13</v>
      </c>
      <c r="M35" s="16">
        <f t="shared" si="0"/>
        <v>0.92</v>
      </c>
    </row>
    <row r="36" spans="1:13" x14ac:dyDescent="0.3">
      <c r="A36" s="1" t="s">
        <v>14</v>
      </c>
      <c r="B36" s="1" t="s">
        <v>27</v>
      </c>
      <c r="C36" s="1" t="s">
        <v>360</v>
      </c>
      <c r="D36" s="1" t="str">
        <f>MID(titanic[[#This Row],[Name]],SEARCH(", ",titanic[[#This Row],[Name]])+1,SEARCH(".",titanic[[#This Row],[Name]])-SEARCH(", ",titanic[[#This Row],[Name]])-1)</f>
        <v xml:space="preserve"> Master</v>
      </c>
      <c r="E36" s="1" t="s">
        <v>12</v>
      </c>
      <c r="F36">
        <v>2</v>
      </c>
      <c r="G36">
        <v>1</v>
      </c>
      <c r="H36">
        <v>1</v>
      </c>
      <c r="I36">
        <v>2</v>
      </c>
      <c r="J36" t="s">
        <v>913</v>
      </c>
      <c r="K36">
        <v>26</v>
      </c>
      <c r="L36" s="1" t="s">
        <v>13</v>
      </c>
      <c r="M36" s="16">
        <f t="shared" si="0"/>
        <v>2</v>
      </c>
    </row>
    <row r="37" spans="1:13" x14ac:dyDescent="0.3">
      <c r="A37" s="1" t="s">
        <v>14</v>
      </c>
      <c r="B37" s="1" t="s">
        <v>10</v>
      </c>
      <c r="C37" s="1" t="s">
        <v>368</v>
      </c>
      <c r="D37" s="1" t="str">
        <f>MID(titanic[[#This Row],[Name]],SEARCH(", ",titanic[[#This Row],[Name]])+1,SEARCH(".",titanic[[#This Row],[Name]])-SEARCH(", ",titanic[[#This Row],[Name]])-1)</f>
        <v xml:space="preserve"> Master</v>
      </c>
      <c r="E37" s="1" t="s">
        <v>12</v>
      </c>
      <c r="F37">
        <v>3</v>
      </c>
      <c r="G37">
        <v>1</v>
      </c>
      <c r="H37">
        <v>1</v>
      </c>
      <c r="I37">
        <v>2</v>
      </c>
      <c r="J37" t="s">
        <v>913</v>
      </c>
      <c r="K37">
        <v>15.9</v>
      </c>
      <c r="L37" s="1" t="s">
        <v>13</v>
      </c>
      <c r="M37" s="16">
        <f t="shared" si="0"/>
        <v>3</v>
      </c>
    </row>
    <row r="38" spans="1:13" x14ac:dyDescent="0.3">
      <c r="A38" s="1" t="s">
        <v>9</v>
      </c>
      <c r="B38" s="1" t="s">
        <v>10</v>
      </c>
      <c r="C38" s="1" t="s">
        <v>406</v>
      </c>
      <c r="D38" s="1" t="str">
        <f>MID(titanic[[#This Row],[Name]],SEARCH(", ",titanic[[#This Row],[Name]])+1,SEARCH(".",titanic[[#This Row],[Name]])-SEARCH(", ",titanic[[#This Row],[Name]])-1)</f>
        <v xml:space="preserve"> Master</v>
      </c>
      <c r="E38" s="1" t="s">
        <v>12</v>
      </c>
      <c r="F38">
        <v>1</v>
      </c>
      <c r="G38">
        <v>5</v>
      </c>
      <c r="H38">
        <v>2</v>
      </c>
      <c r="I38">
        <v>7</v>
      </c>
      <c r="J38" t="s">
        <v>913</v>
      </c>
      <c r="K38">
        <v>46.9</v>
      </c>
      <c r="L38" s="1" t="s">
        <v>13</v>
      </c>
      <c r="M38" s="16">
        <f t="shared" si="0"/>
        <v>1</v>
      </c>
    </row>
    <row r="39" spans="1:13" x14ac:dyDescent="0.3">
      <c r="A39" s="1" t="s">
        <v>14</v>
      </c>
      <c r="B39" s="1" t="s">
        <v>27</v>
      </c>
      <c r="C39" s="1" t="s">
        <v>427</v>
      </c>
      <c r="D39" s="1" t="str">
        <f>MID(titanic[[#This Row],[Name]],SEARCH(", ",titanic[[#This Row],[Name]])+1,SEARCH(".",titanic[[#This Row],[Name]])-SEARCH(", ",titanic[[#This Row],[Name]])-1)</f>
        <v xml:space="preserve"> Master</v>
      </c>
      <c r="E39" s="1" t="s">
        <v>12</v>
      </c>
      <c r="F39">
        <v>3</v>
      </c>
      <c r="G39">
        <v>1</v>
      </c>
      <c r="H39">
        <v>1</v>
      </c>
      <c r="I39">
        <v>2</v>
      </c>
      <c r="J39" t="s">
        <v>913</v>
      </c>
      <c r="K39">
        <v>18.75</v>
      </c>
      <c r="L39" s="1" t="s">
        <v>13</v>
      </c>
      <c r="M39" s="16">
        <f t="shared" si="0"/>
        <v>3</v>
      </c>
    </row>
    <row r="40" spans="1:13" x14ac:dyDescent="0.3">
      <c r="A40" s="1" t="s">
        <v>14</v>
      </c>
      <c r="B40" s="1" t="s">
        <v>15</v>
      </c>
      <c r="C40" s="1" t="s">
        <v>465</v>
      </c>
      <c r="D40" s="1" t="str">
        <f>MID(titanic[[#This Row],[Name]],SEARCH(", ",titanic[[#This Row],[Name]])+1,SEARCH(".",titanic[[#This Row],[Name]])-SEARCH(", ",titanic[[#This Row],[Name]])-1)</f>
        <v xml:space="preserve"> Master</v>
      </c>
      <c r="E40" s="1" t="s">
        <v>12</v>
      </c>
      <c r="F40">
        <v>4</v>
      </c>
      <c r="G40">
        <v>0</v>
      </c>
      <c r="H40">
        <v>2</v>
      </c>
      <c r="I40">
        <v>2</v>
      </c>
      <c r="J40" t="s">
        <v>913</v>
      </c>
      <c r="K40">
        <v>81.8583</v>
      </c>
      <c r="L40" s="1" t="s">
        <v>13</v>
      </c>
      <c r="M40" s="16">
        <f t="shared" si="0"/>
        <v>4</v>
      </c>
    </row>
    <row r="41" spans="1:13" x14ac:dyDescent="0.3">
      <c r="A41" s="1" t="s">
        <v>9</v>
      </c>
      <c r="B41" s="1" t="s">
        <v>10</v>
      </c>
      <c r="C41" s="1" t="s">
        <v>500</v>
      </c>
      <c r="D41" s="1" t="str">
        <f>MID(titanic[[#This Row],[Name]],SEARCH(", ",titanic[[#This Row],[Name]])+1,SEARCH(".",titanic[[#This Row],[Name]])-SEARCH(", ",titanic[[#This Row],[Name]])-1)</f>
        <v xml:space="preserve"> Master</v>
      </c>
      <c r="E41" s="1" t="s">
        <v>12</v>
      </c>
      <c r="F41">
        <v>9</v>
      </c>
      <c r="G41">
        <v>5</v>
      </c>
      <c r="H41">
        <v>2</v>
      </c>
      <c r="I41">
        <v>7</v>
      </c>
      <c r="J41" t="s">
        <v>913</v>
      </c>
      <c r="K41">
        <v>46.9</v>
      </c>
      <c r="L41" s="1" t="s">
        <v>13</v>
      </c>
      <c r="M41" s="16">
        <f t="shared" si="0"/>
        <v>9</v>
      </c>
    </row>
    <row r="42" spans="1:13" x14ac:dyDescent="0.3">
      <c r="A42" s="1" t="s">
        <v>14</v>
      </c>
      <c r="B42" s="1" t="s">
        <v>10</v>
      </c>
      <c r="C42" s="1" t="s">
        <v>509</v>
      </c>
      <c r="D42" s="1" t="str">
        <f>MID(titanic[[#This Row],[Name]],SEARCH(", ",titanic[[#This Row],[Name]])+1,SEARCH(".",titanic[[#This Row],[Name]])-SEARCH(", ",titanic[[#This Row],[Name]])-1)</f>
        <v xml:space="preserve"> Master</v>
      </c>
      <c r="E42" s="1" t="s">
        <v>12</v>
      </c>
      <c r="F42">
        <v>9</v>
      </c>
      <c r="G42">
        <v>1</v>
      </c>
      <c r="H42">
        <v>1</v>
      </c>
      <c r="I42">
        <v>2</v>
      </c>
      <c r="J42" t="s">
        <v>913</v>
      </c>
      <c r="K42">
        <v>15.9</v>
      </c>
      <c r="L42" s="1" t="s">
        <v>13</v>
      </c>
      <c r="M42" s="16">
        <f t="shared" si="0"/>
        <v>9</v>
      </c>
    </row>
    <row r="43" spans="1:13" x14ac:dyDescent="0.3">
      <c r="A43" s="1" t="s">
        <v>14</v>
      </c>
      <c r="B43" s="1" t="s">
        <v>27</v>
      </c>
      <c r="C43" s="1" t="s">
        <v>569</v>
      </c>
      <c r="D43" s="1" t="str">
        <f>MID(titanic[[#This Row],[Name]],SEARCH(", ",titanic[[#This Row],[Name]])+1,SEARCH(".",titanic[[#This Row],[Name]])-SEARCH(", ",titanic[[#This Row],[Name]])-1)</f>
        <v xml:space="preserve"> Master</v>
      </c>
      <c r="E43" s="1" t="s">
        <v>12</v>
      </c>
      <c r="F43">
        <v>8</v>
      </c>
      <c r="G43">
        <v>1</v>
      </c>
      <c r="H43">
        <v>1</v>
      </c>
      <c r="I43">
        <v>2</v>
      </c>
      <c r="J43" t="s">
        <v>913</v>
      </c>
      <c r="K43">
        <v>36.75</v>
      </c>
      <c r="L43" s="1" t="s">
        <v>13</v>
      </c>
      <c r="M43" s="16">
        <f t="shared" si="0"/>
        <v>8</v>
      </c>
    </row>
    <row r="44" spans="1:13" x14ac:dyDescent="0.3">
      <c r="A44" s="1" t="s">
        <v>14</v>
      </c>
      <c r="B44" s="1" t="s">
        <v>10</v>
      </c>
      <c r="C44" s="1" t="s">
        <v>729</v>
      </c>
      <c r="D44" s="1" t="str">
        <f>MID(titanic[[#This Row],[Name]],SEARCH(", ",titanic[[#This Row],[Name]])+1,SEARCH(".",titanic[[#This Row],[Name]])-SEARCH(", ",titanic[[#This Row],[Name]])-1)</f>
        <v xml:space="preserve"> Master</v>
      </c>
      <c r="E44" s="1" t="s">
        <v>12</v>
      </c>
      <c r="G44">
        <v>1</v>
      </c>
      <c r="H44">
        <v>1</v>
      </c>
      <c r="I44">
        <v>2</v>
      </c>
      <c r="J44" t="s">
        <v>913</v>
      </c>
      <c r="K44">
        <v>15.245799999999999</v>
      </c>
      <c r="L44" s="1" t="s">
        <v>18</v>
      </c>
      <c r="M44" s="16">
        <f t="shared" si="0"/>
        <v>0</v>
      </c>
    </row>
    <row r="45" spans="1:13" x14ac:dyDescent="0.3">
      <c r="A45" s="1" t="s">
        <v>14</v>
      </c>
      <c r="B45" s="1" t="s">
        <v>10</v>
      </c>
      <c r="C45" s="1" t="s">
        <v>771</v>
      </c>
      <c r="D45" s="1" t="str">
        <f>MID(titanic[[#This Row],[Name]],SEARCH(", ",titanic[[#This Row],[Name]])+1,SEARCH(".",titanic[[#This Row],[Name]])-SEARCH(", ",titanic[[#This Row],[Name]])-1)</f>
        <v xml:space="preserve"> Master</v>
      </c>
      <c r="E45" s="1" t="s">
        <v>12</v>
      </c>
      <c r="F45">
        <v>6</v>
      </c>
      <c r="G45">
        <v>0</v>
      </c>
      <c r="H45">
        <v>1</v>
      </c>
      <c r="I45">
        <v>1</v>
      </c>
      <c r="J45" t="s">
        <v>913</v>
      </c>
      <c r="K45">
        <v>12.475</v>
      </c>
      <c r="L45" s="1" t="s">
        <v>13</v>
      </c>
      <c r="M45" s="16">
        <f t="shared" si="0"/>
        <v>6</v>
      </c>
    </row>
    <row r="46" spans="1:13" x14ac:dyDescent="0.3">
      <c r="A46" s="1" t="s">
        <v>14</v>
      </c>
      <c r="B46" s="1" t="s">
        <v>27</v>
      </c>
      <c r="C46" s="1" t="s">
        <v>775</v>
      </c>
      <c r="D46" s="1" t="str">
        <f>MID(titanic[[#This Row],[Name]],SEARCH(", ",titanic[[#This Row],[Name]])+1,SEARCH(".",titanic[[#This Row],[Name]])-SEARCH(", ",titanic[[#This Row],[Name]])-1)</f>
        <v xml:space="preserve"> Master</v>
      </c>
      <c r="E46" s="1" t="s">
        <v>12</v>
      </c>
      <c r="F46">
        <v>0.67</v>
      </c>
      <c r="G46">
        <v>1</v>
      </c>
      <c r="H46">
        <v>1</v>
      </c>
      <c r="I46">
        <v>2</v>
      </c>
      <c r="J46" t="s">
        <v>913</v>
      </c>
      <c r="K46">
        <v>14.5</v>
      </c>
      <c r="L46" s="1" t="s">
        <v>13</v>
      </c>
      <c r="M46" s="16">
        <f t="shared" si="0"/>
        <v>0.67</v>
      </c>
    </row>
    <row r="47" spans="1:13" x14ac:dyDescent="0.3">
      <c r="A47" s="1" t="s">
        <v>9</v>
      </c>
      <c r="B47" s="1" t="s">
        <v>10</v>
      </c>
      <c r="C47" s="1" t="s">
        <v>807</v>
      </c>
      <c r="D47" s="1" t="str">
        <f>MID(titanic[[#This Row],[Name]],SEARCH(", ",titanic[[#This Row],[Name]])+1,SEARCH(".",titanic[[#This Row],[Name]])-SEARCH(", ",titanic[[#This Row],[Name]])-1)</f>
        <v xml:space="preserve"> Master</v>
      </c>
      <c r="E47" s="1" t="s">
        <v>12</v>
      </c>
      <c r="F47">
        <v>8</v>
      </c>
      <c r="G47">
        <v>4</v>
      </c>
      <c r="H47">
        <v>1</v>
      </c>
      <c r="I47">
        <v>5</v>
      </c>
      <c r="J47" t="s">
        <v>913</v>
      </c>
      <c r="K47">
        <v>29.125</v>
      </c>
      <c r="L47" s="1" t="s">
        <v>23</v>
      </c>
      <c r="M47" s="16">
        <f t="shared" si="0"/>
        <v>8</v>
      </c>
    </row>
    <row r="48" spans="1:13" x14ac:dyDescent="0.3">
      <c r="A48" s="1" t="s">
        <v>14</v>
      </c>
      <c r="B48" s="1" t="s">
        <v>10</v>
      </c>
      <c r="C48" s="1" t="s">
        <v>808</v>
      </c>
      <c r="D48" s="1" t="str">
        <f>MID(titanic[[#This Row],[Name]],SEARCH(", ",titanic[[#This Row],[Name]])+1,SEARCH(".",titanic[[#This Row],[Name]])-SEARCH(", ",titanic[[#This Row],[Name]])-1)</f>
        <v xml:space="preserve"> Master</v>
      </c>
      <c r="E48" s="1" t="s">
        <v>12</v>
      </c>
      <c r="F48">
        <v>1</v>
      </c>
      <c r="G48">
        <v>1</v>
      </c>
      <c r="H48">
        <v>2</v>
      </c>
      <c r="I48">
        <v>3</v>
      </c>
      <c r="J48" t="s">
        <v>913</v>
      </c>
      <c r="K48">
        <v>20.574999999999999</v>
      </c>
      <c r="L48" s="1" t="s">
        <v>13</v>
      </c>
      <c r="M48" s="16">
        <f t="shared" si="0"/>
        <v>1</v>
      </c>
    </row>
    <row r="49" spans="1:13" x14ac:dyDescent="0.3">
      <c r="A49" s="1" t="s">
        <v>14</v>
      </c>
      <c r="B49" s="1" t="s">
        <v>15</v>
      </c>
      <c r="C49" s="1" t="s">
        <v>822</v>
      </c>
      <c r="D49" s="1" t="str">
        <f>MID(titanic[[#This Row],[Name]],SEARCH(", ",titanic[[#This Row],[Name]])+1,SEARCH(".",titanic[[#This Row],[Name]])-SEARCH(", ",titanic[[#This Row],[Name]])-1)</f>
        <v xml:space="preserve"> Master</v>
      </c>
      <c r="E49" s="1" t="s">
        <v>12</v>
      </c>
      <c r="F49">
        <v>11</v>
      </c>
      <c r="G49">
        <v>1</v>
      </c>
      <c r="H49">
        <v>2</v>
      </c>
      <c r="I49">
        <v>3</v>
      </c>
      <c r="J49" t="s">
        <v>913</v>
      </c>
      <c r="K49">
        <v>120</v>
      </c>
      <c r="L49" s="1" t="s">
        <v>13</v>
      </c>
      <c r="M49" s="16">
        <f t="shared" si="0"/>
        <v>11</v>
      </c>
    </row>
    <row r="50" spans="1:13" x14ac:dyDescent="0.3">
      <c r="A50" s="1" t="s">
        <v>14</v>
      </c>
      <c r="B50" s="1" t="s">
        <v>10</v>
      </c>
      <c r="C50" s="1" t="s">
        <v>823</v>
      </c>
      <c r="D50" s="1" t="str">
        <f>MID(titanic[[#This Row],[Name]],SEARCH(", ",titanic[[#This Row],[Name]])+1,SEARCH(".",titanic[[#This Row],[Name]])-SEARCH(", ",titanic[[#This Row],[Name]])-1)</f>
        <v xml:space="preserve"> Master</v>
      </c>
      <c r="E50" s="1" t="s">
        <v>12</v>
      </c>
      <c r="F50">
        <v>0.42</v>
      </c>
      <c r="G50">
        <v>0</v>
      </c>
      <c r="H50">
        <v>1</v>
      </c>
      <c r="I50">
        <v>1</v>
      </c>
      <c r="J50" t="s">
        <v>913</v>
      </c>
      <c r="K50">
        <v>8.5167000000000002</v>
      </c>
      <c r="L50" s="1" t="s">
        <v>18</v>
      </c>
      <c r="M50" s="16">
        <f t="shared" si="0"/>
        <v>0.42</v>
      </c>
    </row>
    <row r="51" spans="1:13" x14ac:dyDescent="0.3">
      <c r="A51" s="1" t="s">
        <v>9</v>
      </c>
      <c r="B51" s="1" t="s">
        <v>10</v>
      </c>
      <c r="C51" s="1" t="s">
        <v>839</v>
      </c>
      <c r="D51" s="1" t="str">
        <f>MID(titanic[[#This Row],[Name]],SEARCH(", ",titanic[[#This Row],[Name]])+1,SEARCH(".",titanic[[#This Row],[Name]])-SEARCH(", ",titanic[[#This Row],[Name]])-1)</f>
        <v xml:space="preserve"> Master</v>
      </c>
      <c r="E51" s="1" t="s">
        <v>12</v>
      </c>
      <c r="F51">
        <v>10</v>
      </c>
      <c r="G51">
        <v>3</v>
      </c>
      <c r="H51">
        <v>2</v>
      </c>
      <c r="I51">
        <v>5</v>
      </c>
      <c r="J51" t="s">
        <v>913</v>
      </c>
      <c r="K51">
        <v>27.9</v>
      </c>
      <c r="L51" s="1" t="s">
        <v>13</v>
      </c>
      <c r="M51" s="16">
        <f t="shared" si="0"/>
        <v>10</v>
      </c>
    </row>
    <row r="52" spans="1:13" x14ac:dyDescent="0.3">
      <c r="A52" s="1" t="s">
        <v>9</v>
      </c>
      <c r="B52" s="1" t="s">
        <v>10</v>
      </c>
      <c r="C52" s="1" t="s">
        <v>844</v>
      </c>
      <c r="D52" s="1" t="str">
        <f>MID(titanic[[#This Row],[Name]],SEARCH(", ",titanic[[#This Row],[Name]])+1,SEARCH(".",titanic[[#This Row],[Name]])-SEARCH(", ",titanic[[#This Row],[Name]])-1)</f>
        <v xml:space="preserve"> Master</v>
      </c>
      <c r="E52" s="1" t="s">
        <v>12</v>
      </c>
      <c r="F52">
        <v>2</v>
      </c>
      <c r="G52">
        <v>4</v>
      </c>
      <c r="H52">
        <v>1</v>
      </c>
      <c r="I52">
        <v>5</v>
      </c>
      <c r="J52" t="s">
        <v>913</v>
      </c>
      <c r="K52">
        <v>39.6875</v>
      </c>
      <c r="L52" s="1" t="s">
        <v>13</v>
      </c>
      <c r="M52" s="16">
        <f t="shared" si="0"/>
        <v>2</v>
      </c>
    </row>
    <row r="53" spans="1:13" x14ac:dyDescent="0.3">
      <c r="A53" s="1" t="s">
        <v>14</v>
      </c>
      <c r="B53" s="1" t="s">
        <v>27</v>
      </c>
      <c r="C53" s="1" t="s">
        <v>847</v>
      </c>
      <c r="D53" s="1" t="str">
        <f>MID(titanic[[#This Row],[Name]],SEARCH(", ",titanic[[#This Row],[Name]])+1,SEARCH(".",titanic[[#This Row],[Name]])-SEARCH(", ",titanic[[#This Row],[Name]])-1)</f>
        <v xml:space="preserve"> Master</v>
      </c>
      <c r="E53" s="1" t="s">
        <v>12</v>
      </c>
      <c r="F53">
        <v>1</v>
      </c>
      <c r="G53">
        <v>0</v>
      </c>
      <c r="H53">
        <v>2</v>
      </c>
      <c r="I53">
        <v>2</v>
      </c>
      <c r="J53" t="s">
        <v>913</v>
      </c>
      <c r="K53">
        <v>37.004199999999997</v>
      </c>
      <c r="L53" s="1" t="s">
        <v>18</v>
      </c>
      <c r="M53" s="16">
        <f t="shared" si="0"/>
        <v>1</v>
      </c>
    </row>
    <row r="54" spans="1:13" x14ac:dyDescent="0.3">
      <c r="A54" s="1" t="s">
        <v>14</v>
      </c>
      <c r="B54" s="1" t="s">
        <v>27</v>
      </c>
      <c r="C54" s="1" t="s">
        <v>851</v>
      </c>
      <c r="D54" s="1" t="str">
        <f>MID(titanic[[#This Row],[Name]],SEARCH(", ",titanic[[#This Row],[Name]])+1,SEARCH(".",titanic[[#This Row],[Name]])-SEARCH(", ",titanic[[#This Row],[Name]])-1)</f>
        <v xml:space="preserve"> Master</v>
      </c>
      <c r="E54" s="1" t="s">
        <v>12</v>
      </c>
      <c r="F54">
        <v>0.83</v>
      </c>
      <c r="G54">
        <v>1</v>
      </c>
      <c r="H54">
        <v>1</v>
      </c>
      <c r="I54">
        <v>2</v>
      </c>
      <c r="J54" t="s">
        <v>913</v>
      </c>
      <c r="K54">
        <v>18.75</v>
      </c>
      <c r="L54" s="1" t="s">
        <v>13</v>
      </c>
      <c r="M54" s="16">
        <f t="shared" si="0"/>
        <v>0.83</v>
      </c>
    </row>
    <row r="55" spans="1:13" x14ac:dyDescent="0.3">
      <c r="A55" s="1" t="s">
        <v>9</v>
      </c>
      <c r="B55" s="1" t="s">
        <v>10</v>
      </c>
      <c r="C55" s="1" t="s">
        <v>870</v>
      </c>
      <c r="D55" s="1" t="str">
        <f>MID(titanic[[#This Row],[Name]],SEARCH(", ",titanic[[#This Row],[Name]])+1,SEARCH(".",titanic[[#This Row],[Name]])-SEARCH(", ",titanic[[#This Row],[Name]])-1)</f>
        <v xml:space="preserve"> Master</v>
      </c>
      <c r="E55" s="1" t="s">
        <v>12</v>
      </c>
      <c r="F55">
        <v>4</v>
      </c>
      <c r="G55">
        <v>4</v>
      </c>
      <c r="H55">
        <v>2</v>
      </c>
      <c r="I55">
        <v>6</v>
      </c>
      <c r="J55" t="s">
        <v>913</v>
      </c>
      <c r="K55">
        <v>31.274999999999999</v>
      </c>
      <c r="L55" s="1" t="s">
        <v>13</v>
      </c>
      <c r="M55" s="16">
        <f t="shared" si="0"/>
        <v>4</v>
      </c>
    </row>
    <row r="56" spans="1:13" x14ac:dyDescent="0.3">
      <c r="A56" s="1" t="s">
        <v>14</v>
      </c>
      <c r="B56" s="1" t="s">
        <v>10</v>
      </c>
      <c r="C56" s="1" t="s">
        <v>889</v>
      </c>
      <c r="D56" s="1" t="str">
        <f>MID(titanic[[#This Row],[Name]],SEARCH(", ",titanic[[#This Row],[Name]])+1,SEARCH(".",titanic[[#This Row],[Name]])-SEARCH(", ",titanic[[#This Row],[Name]])-1)</f>
        <v xml:space="preserve"> Master</v>
      </c>
      <c r="E56" s="1" t="s">
        <v>12</v>
      </c>
      <c r="F56">
        <v>4</v>
      </c>
      <c r="G56">
        <v>1</v>
      </c>
      <c r="H56">
        <v>1</v>
      </c>
      <c r="I56">
        <v>2</v>
      </c>
      <c r="J56" t="s">
        <v>913</v>
      </c>
      <c r="K56">
        <v>11.1333</v>
      </c>
      <c r="L56" s="1" t="s">
        <v>13</v>
      </c>
      <c r="M56" s="16">
        <f t="shared" si="0"/>
        <v>4</v>
      </c>
    </row>
    <row r="57" spans="1:13" x14ac:dyDescent="0.3">
      <c r="A57" s="1" t="s">
        <v>14</v>
      </c>
      <c r="B57" s="1" t="s">
        <v>10</v>
      </c>
      <c r="C57" s="1" t="s">
        <v>19</v>
      </c>
      <c r="D57" s="1" t="str">
        <f>MID(titanic[[#This Row],[Name]],SEARCH(", ",titanic[[#This Row],[Name]])+1,SEARCH(".",titanic[[#This Row],[Name]])-SEARCH(", ",titanic[[#This Row],[Name]])-1)</f>
        <v xml:space="preserve"> Miss</v>
      </c>
      <c r="E57" s="1" t="s">
        <v>17</v>
      </c>
      <c r="F57">
        <v>26</v>
      </c>
      <c r="G57">
        <v>0</v>
      </c>
      <c r="H57">
        <v>0</v>
      </c>
      <c r="I57">
        <v>0</v>
      </c>
      <c r="J57" t="s">
        <v>914</v>
      </c>
      <c r="K57">
        <v>7.9249999999999998</v>
      </c>
      <c r="L57" s="1" t="s">
        <v>13</v>
      </c>
      <c r="M57" s="16">
        <f t="shared" si="0"/>
        <v>26</v>
      </c>
    </row>
    <row r="58" spans="1:13" x14ac:dyDescent="0.3">
      <c r="A58" s="1" t="s">
        <v>14</v>
      </c>
      <c r="B58" s="1" t="s">
        <v>10</v>
      </c>
      <c r="C58" s="1" t="s">
        <v>29</v>
      </c>
      <c r="D58" s="1" t="str">
        <f>MID(titanic[[#This Row],[Name]],SEARCH(", ",titanic[[#This Row],[Name]])+1,SEARCH(".",titanic[[#This Row],[Name]])-SEARCH(", ",titanic[[#This Row],[Name]])-1)</f>
        <v xml:space="preserve"> Miss</v>
      </c>
      <c r="E58" s="1" t="s">
        <v>17</v>
      </c>
      <c r="F58">
        <v>4</v>
      </c>
      <c r="G58">
        <v>1</v>
      </c>
      <c r="H58">
        <v>1</v>
      </c>
      <c r="I58">
        <v>2</v>
      </c>
      <c r="J58" t="s">
        <v>913</v>
      </c>
      <c r="K58">
        <v>16.7</v>
      </c>
      <c r="L58" s="1" t="s">
        <v>13</v>
      </c>
      <c r="M58" s="16">
        <f t="shared" si="0"/>
        <v>4</v>
      </c>
    </row>
    <row r="59" spans="1:13" x14ac:dyDescent="0.3">
      <c r="A59" s="1" t="s">
        <v>14</v>
      </c>
      <c r="B59" s="1" t="s">
        <v>15</v>
      </c>
      <c r="C59" s="1" t="s">
        <v>30</v>
      </c>
      <c r="D59" s="1" t="str">
        <f>MID(titanic[[#This Row],[Name]],SEARCH(", ",titanic[[#This Row],[Name]])+1,SEARCH(".",titanic[[#This Row],[Name]])-SEARCH(", ",titanic[[#This Row],[Name]])-1)</f>
        <v xml:space="preserve"> Miss</v>
      </c>
      <c r="E59" s="1" t="s">
        <v>17</v>
      </c>
      <c r="F59">
        <v>58</v>
      </c>
      <c r="G59">
        <v>0</v>
      </c>
      <c r="H59">
        <v>0</v>
      </c>
      <c r="I59">
        <v>0</v>
      </c>
      <c r="J59" t="s">
        <v>914</v>
      </c>
      <c r="K59">
        <v>26.55</v>
      </c>
      <c r="L59" s="1" t="s">
        <v>13</v>
      </c>
      <c r="M59" s="16">
        <f t="shared" si="0"/>
        <v>58</v>
      </c>
    </row>
    <row r="60" spans="1:13" x14ac:dyDescent="0.3">
      <c r="A60" s="1" t="s">
        <v>9</v>
      </c>
      <c r="B60" s="1" t="s">
        <v>10</v>
      </c>
      <c r="C60" s="1" t="s">
        <v>33</v>
      </c>
      <c r="D60" s="1" t="str">
        <f>MID(titanic[[#This Row],[Name]],SEARCH(", ",titanic[[#This Row],[Name]])+1,SEARCH(".",titanic[[#This Row],[Name]])-SEARCH(", ",titanic[[#This Row],[Name]])-1)</f>
        <v xml:space="preserve"> Miss</v>
      </c>
      <c r="E60" s="1" t="s">
        <v>17</v>
      </c>
      <c r="F60">
        <v>14</v>
      </c>
      <c r="G60">
        <v>0</v>
      </c>
      <c r="H60">
        <v>0</v>
      </c>
      <c r="I60">
        <v>0</v>
      </c>
      <c r="J60" t="s">
        <v>914</v>
      </c>
      <c r="K60">
        <v>7.8541999999999996</v>
      </c>
      <c r="L60" s="1" t="s">
        <v>13</v>
      </c>
      <c r="M60" s="16">
        <f t="shared" si="0"/>
        <v>14</v>
      </c>
    </row>
    <row r="61" spans="1:13" x14ac:dyDescent="0.3">
      <c r="A61" s="1" t="s">
        <v>14</v>
      </c>
      <c r="B61" s="1" t="s">
        <v>10</v>
      </c>
      <c r="C61" s="1" t="s">
        <v>41</v>
      </c>
      <c r="D61" s="1" t="str">
        <f>MID(titanic[[#This Row],[Name]],SEARCH(", ",titanic[[#This Row],[Name]])+1,SEARCH(".",titanic[[#This Row],[Name]])-SEARCH(", ",titanic[[#This Row],[Name]])-1)</f>
        <v xml:space="preserve"> Miss</v>
      </c>
      <c r="E61" s="1" t="s">
        <v>17</v>
      </c>
      <c r="F61">
        <v>15</v>
      </c>
      <c r="G61">
        <v>0</v>
      </c>
      <c r="H61">
        <v>0</v>
      </c>
      <c r="I61">
        <v>0</v>
      </c>
      <c r="J61" t="s">
        <v>914</v>
      </c>
      <c r="K61">
        <v>8.0291999999999994</v>
      </c>
      <c r="L61" s="1" t="s">
        <v>23</v>
      </c>
      <c r="M61" s="16">
        <f t="shared" si="0"/>
        <v>15</v>
      </c>
    </row>
    <row r="62" spans="1:13" x14ac:dyDescent="0.3">
      <c r="A62" s="1" t="s">
        <v>9</v>
      </c>
      <c r="B62" s="1" t="s">
        <v>10</v>
      </c>
      <c r="C62" s="1" t="s">
        <v>43</v>
      </c>
      <c r="D62" s="1" t="str">
        <f>MID(titanic[[#This Row],[Name]],SEARCH(", ",titanic[[#This Row],[Name]])+1,SEARCH(".",titanic[[#This Row],[Name]])-SEARCH(", ",titanic[[#This Row],[Name]])-1)</f>
        <v xml:space="preserve"> Miss</v>
      </c>
      <c r="E62" s="1" t="s">
        <v>17</v>
      </c>
      <c r="F62">
        <v>8</v>
      </c>
      <c r="G62">
        <v>3</v>
      </c>
      <c r="H62">
        <v>1</v>
      </c>
      <c r="I62">
        <v>4</v>
      </c>
      <c r="J62" t="s">
        <v>913</v>
      </c>
      <c r="K62">
        <v>21.074999999999999</v>
      </c>
      <c r="L62" s="1" t="s">
        <v>13</v>
      </c>
      <c r="M62" s="16">
        <f t="shared" si="0"/>
        <v>8</v>
      </c>
    </row>
    <row r="63" spans="1:13" x14ac:dyDescent="0.3">
      <c r="A63" s="1" t="s">
        <v>14</v>
      </c>
      <c r="B63" s="1" t="s">
        <v>10</v>
      </c>
      <c r="C63" s="1" t="s">
        <v>47</v>
      </c>
      <c r="D63" s="1" t="str">
        <f>MID(titanic[[#This Row],[Name]],SEARCH(", ",titanic[[#This Row],[Name]])+1,SEARCH(".",titanic[[#This Row],[Name]])-SEARCH(", ",titanic[[#This Row],[Name]])-1)</f>
        <v xml:space="preserve"> Miss</v>
      </c>
      <c r="E63" s="1" t="s">
        <v>17</v>
      </c>
      <c r="G63">
        <v>0</v>
      </c>
      <c r="H63">
        <v>0</v>
      </c>
      <c r="I63">
        <v>0</v>
      </c>
      <c r="J63" t="s">
        <v>914</v>
      </c>
      <c r="K63">
        <v>7.8792</v>
      </c>
      <c r="L63" s="1" t="s">
        <v>23</v>
      </c>
      <c r="M63" s="16">
        <f t="shared" si="0"/>
        <v>0</v>
      </c>
    </row>
    <row r="64" spans="1:13" x14ac:dyDescent="0.3">
      <c r="A64" s="1" t="s">
        <v>14</v>
      </c>
      <c r="B64" s="1" t="s">
        <v>10</v>
      </c>
      <c r="C64" s="1" t="s">
        <v>51</v>
      </c>
      <c r="D64" s="1" t="str">
        <f>MID(titanic[[#This Row],[Name]],SEARCH(", ",titanic[[#This Row],[Name]])+1,SEARCH(".",titanic[[#This Row],[Name]])-SEARCH(", ",titanic[[#This Row],[Name]])-1)</f>
        <v xml:space="preserve"> Miss</v>
      </c>
      <c r="E64" s="1" t="s">
        <v>17</v>
      </c>
      <c r="G64">
        <v>0</v>
      </c>
      <c r="H64">
        <v>0</v>
      </c>
      <c r="I64">
        <v>0</v>
      </c>
      <c r="J64" t="s">
        <v>914</v>
      </c>
      <c r="K64">
        <v>7.75</v>
      </c>
      <c r="L64" s="1" t="s">
        <v>23</v>
      </c>
      <c r="M64" s="16">
        <f t="shared" si="0"/>
        <v>0</v>
      </c>
    </row>
    <row r="65" spans="1:13" x14ac:dyDescent="0.3">
      <c r="A65" s="1" t="s">
        <v>9</v>
      </c>
      <c r="B65" s="1" t="s">
        <v>10</v>
      </c>
      <c r="C65" s="1" t="s">
        <v>57</v>
      </c>
      <c r="D65" s="1" t="str">
        <f>MID(titanic[[#This Row],[Name]],SEARCH(", ",titanic[[#This Row],[Name]])+1,SEARCH(".",titanic[[#This Row],[Name]])-SEARCH(", ",titanic[[#This Row],[Name]])-1)</f>
        <v xml:space="preserve"> Miss</v>
      </c>
      <c r="E65" s="1" t="s">
        <v>17</v>
      </c>
      <c r="F65">
        <v>18</v>
      </c>
      <c r="G65">
        <v>2</v>
      </c>
      <c r="H65">
        <v>0</v>
      </c>
      <c r="I65">
        <v>2</v>
      </c>
      <c r="J65" t="s">
        <v>913</v>
      </c>
      <c r="K65">
        <v>18</v>
      </c>
      <c r="L65" s="1" t="s">
        <v>13</v>
      </c>
      <c r="M65" s="16">
        <f t="shared" si="0"/>
        <v>18</v>
      </c>
    </row>
    <row r="66" spans="1:13" x14ac:dyDescent="0.3">
      <c r="A66" s="1" t="s">
        <v>14</v>
      </c>
      <c r="B66" s="1" t="s">
        <v>10</v>
      </c>
      <c r="C66" s="1" t="s">
        <v>58</v>
      </c>
      <c r="D66" s="1" t="str">
        <f>MID(titanic[[#This Row],[Name]],SEARCH(", ",titanic[[#This Row],[Name]])+1,SEARCH(".",titanic[[#This Row],[Name]])-SEARCH(", ",titanic[[#This Row],[Name]])-1)</f>
        <v xml:space="preserve"> Miss</v>
      </c>
      <c r="E66" s="1" t="s">
        <v>17</v>
      </c>
      <c r="F66">
        <v>14</v>
      </c>
      <c r="G66">
        <v>1</v>
      </c>
      <c r="H66">
        <v>0</v>
      </c>
      <c r="I66">
        <v>1</v>
      </c>
      <c r="J66" t="s">
        <v>913</v>
      </c>
      <c r="K66">
        <v>11.2417</v>
      </c>
      <c r="L66" s="1" t="s">
        <v>18</v>
      </c>
      <c r="M66" s="16">
        <f t="shared" ref="M66:M129" si="1">IF(F66="Dr",42,IF(F66="Mr",32,IF(F66="Mrs",36,IF(F66="Miss",22,IF(F66="Master",5,F66)))))</f>
        <v>14</v>
      </c>
    </row>
    <row r="67" spans="1:13" x14ac:dyDescent="0.3">
      <c r="A67" s="1" t="s">
        <v>14</v>
      </c>
      <c r="B67" s="1" t="s">
        <v>27</v>
      </c>
      <c r="C67" s="1" t="s">
        <v>62</v>
      </c>
      <c r="D67" s="1" t="str">
        <f>MID(titanic[[#This Row],[Name]],SEARCH(", ",titanic[[#This Row],[Name]])+1,SEARCH(".",titanic[[#This Row],[Name]])-SEARCH(", ",titanic[[#This Row],[Name]])-1)</f>
        <v xml:space="preserve"> Miss</v>
      </c>
      <c r="E67" s="1" t="s">
        <v>17</v>
      </c>
      <c r="F67">
        <v>3</v>
      </c>
      <c r="G67">
        <v>1</v>
      </c>
      <c r="H67">
        <v>2</v>
      </c>
      <c r="I67">
        <v>3</v>
      </c>
      <c r="J67" t="s">
        <v>913</v>
      </c>
      <c r="K67">
        <v>41.5792</v>
      </c>
      <c r="L67" s="1" t="s">
        <v>18</v>
      </c>
      <c r="M67" s="16">
        <f t="shared" si="1"/>
        <v>3</v>
      </c>
    </row>
    <row r="68" spans="1:13" x14ac:dyDescent="0.3">
      <c r="A68" s="1" t="s">
        <v>14</v>
      </c>
      <c r="B68" s="1" t="s">
        <v>10</v>
      </c>
      <c r="C68" s="1" t="s">
        <v>63</v>
      </c>
      <c r="D68" s="1" t="str">
        <f>MID(titanic[[#This Row],[Name]],SEARCH(", ",titanic[[#This Row],[Name]])+1,SEARCH(".",titanic[[#This Row],[Name]])-SEARCH(", ",titanic[[#This Row],[Name]])-1)</f>
        <v xml:space="preserve"> Miss</v>
      </c>
      <c r="E68" s="1" t="s">
        <v>17</v>
      </c>
      <c r="F68">
        <v>19</v>
      </c>
      <c r="G68">
        <v>0</v>
      </c>
      <c r="H68">
        <v>0</v>
      </c>
      <c r="I68">
        <v>0</v>
      </c>
      <c r="J68" t="s">
        <v>914</v>
      </c>
      <c r="K68">
        <v>7.8792</v>
      </c>
      <c r="L68" s="1" t="s">
        <v>23</v>
      </c>
      <c r="M68" s="16">
        <f t="shared" si="1"/>
        <v>19</v>
      </c>
    </row>
    <row r="69" spans="1:13" x14ac:dyDescent="0.3">
      <c r="A69" s="1" t="s">
        <v>14</v>
      </c>
      <c r="B69" s="1" t="s">
        <v>10</v>
      </c>
      <c r="C69" s="1" t="s">
        <v>66</v>
      </c>
      <c r="D69" s="1" t="str">
        <f>MID(titanic[[#This Row],[Name]],SEARCH(", ",titanic[[#This Row],[Name]])+1,SEARCH(".",titanic[[#This Row],[Name]])-SEARCH(", ",titanic[[#This Row],[Name]])-1)</f>
        <v xml:space="preserve"> Miss</v>
      </c>
      <c r="E69" s="1" t="s">
        <v>17</v>
      </c>
      <c r="G69">
        <v>0</v>
      </c>
      <c r="H69">
        <v>0</v>
      </c>
      <c r="I69">
        <v>0</v>
      </c>
      <c r="J69" t="s">
        <v>914</v>
      </c>
      <c r="K69">
        <v>7.75</v>
      </c>
      <c r="L69" s="1" t="s">
        <v>23</v>
      </c>
      <c r="M69" s="16">
        <f t="shared" si="1"/>
        <v>0</v>
      </c>
    </row>
    <row r="70" spans="1:13" x14ac:dyDescent="0.3">
      <c r="A70" s="1" t="s">
        <v>14</v>
      </c>
      <c r="B70" s="1" t="s">
        <v>27</v>
      </c>
      <c r="C70" s="1" t="s">
        <v>75</v>
      </c>
      <c r="D70" s="1" t="str">
        <f>MID(titanic[[#This Row],[Name]],SEARCH(", ",titanic[[#This Row],[Name]])+1,SEARCH(".",titanic[[#This Row],[Name]])-SEARCH(", ",titanic[[#This Row],[Name]])-1)</f>
        <v xml:space="preserve"> Miss</v>
      </c>
      <c r="E70" s="1" t="s">
        <v>17</v>
      </c>
      <c r="F70">
        <v>21</v>
      </c>
      <c r="G70">
        <v>0</v>
      </c>
      <c r="H70">
        <v>0</v>
      </c>
      <c r="I70">
        <v>0</v>
      </c>
      <c r="J70" t="s">
        <v>914</v>
      </c>
      <c r="K70">
        <v>10.5</v>
      </c>
      <c r="L70" s="1" t="s">
        <v>13</v>
      </c>
      <c r="M70" s="16">
        <f t="shared" si="1"/>
        <v>21</v>
      </c>
    </row>
    <row r="71" spans="1:13" x14ac:dyDescent="0.3">
      <c r="A71" s="1" t="s">
        <v>14</v>
      </c>
      <c r="B71" s="1" t="s">
        <v>27</v>
      </c>
      <c r="C71" s="1" t="s">
        <v>77</v>
      </c>
      <c r="D71" s="1" t="str">
        <f>MID(titanic[[#This Row],[Name]],SEARCH(", ",titanic[[#This Row],[Name]])+1,SEARCH(".",titanic[[#This Row],[Name]])-SEARCH(", ",titanic[[#This Row],[Name]])-1)</f>
        <v xml:space="preserve"> Miss</v>
      </c>
      <c r="E71" s="1" t="s">
        <v>17</v>
      </c>
      <c r="F71">
        <v>5</v>
      </c>
      <c r="G71">
        <v>1</v>
      </c>
      <c r="H71">
        <v>2</v>
      </c>
      <c r="I71">
        <v>3</v>
      </c>
      <c r="J71" t="s">
        <v>913</v>
      </c>
      <c r="K71">
        <v>27.75</v>
      </c>
      <c r="L71" s="1" t="s">
        <v>13</v>
      </c>
      <c r="M71" s="16">
        <f t="shared" si="1"/>
        <v>5</v>
      </c>
    </row>
    <row r="72" spans="1:13" x14ac:dyDescent="0.3">
      <c r="A72" s="1" t="s">
        <v>14</v>
      </c>
      <c r="B72" s="1" t="s">
        <v>15</v>
      </c>
      <c r="C72" s="1" t="s">
        <v>80</v>
      </c>
      <c r="D72" s="1" t="str">
        <f>MID(titanic[[#This Row],[Name]],SEARCH(", ",titanic[[#This Row],[Name]])+1,SEARCH(".",titanic[[#This Row],[Name]])-SEARCH(", ",titanic[[#This Row],[Name]])-1)</f>
        <v xml:space="preserve"> Miss</v>
      </c>
      <c r="E72" s="1" t="s">
        <v>17</v>
      </c>
      <c r="F72">
        <v>38</v>
      </c>
      <c r="G72">
        <v>0</v>
      </c>
      <c r="H72">
        <v>0</v>
      </c>
      <c r="I72">
        <v>0</v>
      </c>
      <c r="J72" t="s">
        <v>914</v>
      </c>
      <c r="K72">
        <v>80</v>
      </c>
      <c r="L72" s="1" t="s">
        <v>81</v>
      </c>
      <c r="M72" s="16">
        <f t="shared" si="1"/>
        <v>38</v>
      </c>
    </row>
    <row r="73" spans="1:13" x14ac:dyDescent="0.3">
      <c r="A73" s="1" t="s">
        <v>14</v>
      </c>
      <c r="B73" s="1" t="s">
        <v>10</v>
      </c>
      <c r="C73" s="1" t="s">
        <v>88</v>
      </c>
      <c r="D73" s="1" t="str">
        <f>MID(titanic[[#This Row],[Name]],SEARCH(", ",titanic[[#This Row],[Name]])+1,SEARCH(".",titanic[[#This Row],[Name]])-SEARCH(", ",titanic[[#This Row],[Name]])-1)</f>
        <v xml:space="preserve"> Miss</v>
      </c>
      <c r="E73" s="1" t="s">
        <v>17</v>
      </c>
      <c r="F73">
        <v>17</v>
      </c>
      <c r="G73">
        <v>4</v>
      </c>
      <c r="H73">
        <v>2</v>
      </c>
      <c r="I73">
        <v>6</v>
      </c>
      <c r="J73" t="s">
        <v>913</v>
      </c>
      <c r="K73">
        <v>7.9249999999999998</v>
      </c>
      <c r="L73" s="1" t="s">
        <v>13</v>
      </c>
      <c r="M73" s="16">
        <f t="shared" si="1"/>
        <v>17</v>
      </c>
    </row>
    <row r="74" spans="1:13" x14ac:dyDescent="0.3">
      <c r="A74" s="1" t="s">
        <v>9</v>
      </c>
      <c r="B74" s="1" t="s">
        <v>10</v>
      </c>
      <c r="C74" s="1" t="s">
        <v>91</v>
      </c>
      <c r="D74" s="1" t="str">
        <f>MID(titanic[[#This Row],[Name]],SEARCH(", ",titanic[[#This Row],[Name]])+1,SEARCH(".",titanic[[#This Row],[Name]])-SEARCH(", ",titanic[[#This Row],[Name]])-1)</f>
        <v xml:space="preserve"> Miss</v>
      </c>
      <c r="E74" s="1" t="s">
        <v>17</v>
      </c>
      <c r="F74">
        <v>16</v>
      </c>
      <c r="G74">
        <v>5</v>
      </c>
      <c r="H74">
        <v>2</v>
      </c>
      <c r="I74">
        <v>7</v>
      </c>
      <c r="J74" t="s">
        <v>913</v>
      </c>
      <c r="K74">
        <v>46.9</v>
      </c>
      <c r="L74" s="1" t="s">
        <v>13</v>
      </c>
      <c r="M74" s="16">
        <f t="shared" si="1"/>
        <v>16</v>
      </c>
    </row>
    <row r="75" spans="1:13" x14ac:dyDescent="0.3">
      <c r="A75" s="1" t="s">
        <v>14</v>
      </c>
      <c r="B75" s="1" t="s">
        <v>10</v>
      </c>
      <c r="C75" s="1" t="s">
        <v>99</v>
      </c>
      <c r="D75" s="1" t="str">
        <f>MID(titanic[[#This Row],[Name]],SEARCH(", ",titanic[[#This Row],[Name]])+1,SEARCH(".",titanic[[#This Row],[Name]])-SEARCH(", ",titanic[[#This Row],[Name]])-1)</f>
        <v xml:space="preserve"> Miss</v>
      </c>
      <c r="E75" s="1" t="s">
        <v>17</v>
      </c>
      <c r="F75">
        <v>30</v>
      </c>
      <c r="G75">
        <v>0</v>
      </c>
      <c r="H75">
        <v>0</v>
      </c>
      <c r="I75">
        <v>0</v>
      </c>
      <c r="J75" t="s">
        <v>914</v>
      </c>
      <c r="K75">
        <v>12.475</v>
      </c>
      <c r="L75" s="1" t="s">
        <v>13</v>
      </c>
      <c r="M75" s="16">
        <f t="shared" si="1"/>
        <v>30</v>
      </c>
    </row>
    <row r="76" spans="1:13" x14ac:dyDescent="0.3">
      <c r="A76" s="1" t="s">
        <v>14</v>
      </c>
      <c r="B76" s="1" t="s">
        <v>10</v>
      </c>
      <c r="C76" s="1" t="s">
        <v>102</v>
      </c>
      <c r="D76" s="1" t="str">
        <f>MID(titanic[[#This Row],[Name]],SEARCH(", ",titanic[[#This Row],[Name]])+1,SEARCH(".",titanic[[#This Row],[Name]])-SEARCH(", ",titanic[[#This Row],[Name]])-1)</f>
        <v xml:space="preserve"> Miss</v>
      </c>
      <c r="E76" s="1" t="s">
        <v>17</v>
      </c>
      <c r="G76">
        <v>0</v>
      </c>
      <c r="H76">
        <v>0</v>
      </c>
      <c r="I76">
        <v>0</v>
      </c>
      <c r="J76" t="s">
        <v>914</v>
      </c>
      <c r="K76">
        <v>7.7874999999999996</v>
      </c>
      <c r="L76" s="1" t="s">
        <v>23</v>
      </c>
      <c r="M76" s="16">
        <f t="shared" si="1"/>
        <v>0</v>
      </c>
    </row>
    <row r="77" spans="1:13" x14ac:dyDescent="0.3">
      <c r="A77" s="1" t="s">
        <v>14</v>
      </c>
      <c r="B77" s="1" t="s">
        <v>27</v>
      </c>
      <c r="C77" s="1" t="s">
        <v>104</v>
      </c>
      <c r="D77" s="1" t="str">
        <f>MID(titanic[[#This Row],[Name]],SEARCH(", ",titanic[[#This Row],[Name]])+1,SEARCH(".",titanic[[#This Row],[Name]])-SEARCH(", ",titanic[[#This Row],[Name]])-1)</f>
        <v xml:space="preserve"> Miss</v>
      </c>
      <c r="E77" s="1" t="s">
        <v>17</v>
      </c>
      <c r="F77">
        <v>17</v>
      </c>
      <c r="G77">
        <v>0</v>
      </c>
      <c r="H77">
        <v>0</v>
      </c>
      <c r="I77">
        <v>0</v>
      </c>
      <c r="J77" t="s">
        <v>914</v>
      </c>
      <c r="K77">
        <v>10.5</v>
      </c>
      <c r="L77" s="1" t="s">
        <v>13</v>
      </c>
      <c r="M77" s="16">
        <f t="shared" si="1"/>
        <v>17</v>
      </c>
    </row>
    <row r="78" spans="1:13" x14ac:dyDescent="0.3">
      <c r="A78" s="1" t="s">
        <v>14</v>
      </c>
      <c r="B78" s="1" t="s">
        <v>15</v>
      </c>
      <c r="C78" s="1" t="s">
        <v>108</v>
      </c>
      <c r="D78" s="1" t="str">
        <f>MID(titanic[[#This Row],[Name]],SEARCH(", ",titanic[[#This Row],[Name]])+1,SEARCH(".",titanic[[#This Row],[Name]])-SEARCH(", ",titanic[[#This Row],[Name]])-1)</f>
        <v xml:space="preserve"> Miss</v>
      </c>
      <c r="E78" s="1" t="s">
        <v>17</v>
      </c>
      <c r="F78">
        <v>23</v>
      </c>
      <c r="G78">
        <v>3</v>
      </c>
      <c r="H78">
        <v>2</v>
      </c>
      <c r="I78">
        <v>5</v>
      </c>
      <c r="J78" t="s">
        <v>913</v>
      </c>
      <c r="K78">
        <v>263</v>
      </c>
      <c r="L78" s="1" t="s">
        <v>13</v>
      </c>
      <c r="M78" s="16">
        <f t="shared" si="1"/>
        <v>23</v>
      </c>
    </row>
    <row r="79" spans="1:13" x14ac:dyDescent="0.3">
      <c r="A79" s="1" t="s">
        <v>9</v>
      </c>
      <c r="B79" s="1" t="s">
        <v>10</v>
      </c>
      <c r="C79" s="1" t="s">
        <v>120</v>
      </c>
      <c r="D79" s="1" t="str">
        <f>MID(titanic[[#This Row],[Name]],SEARCH(", ",titanic[[#This Row],[Name]])+1,SEARCH(".",titanic[[#This Row],[Name]])-SEARCH(", ",titanic[[#This Row],[Name]])-1)</f>
        <v xml:space="preserve"> Miss</v>
      </c>
      <c r="E79" s="1" t="s">
        <v>17</v>
      </c>
      <c r="F79">
        <v>28</v>
      </c>
      <c r="G79">
        <v>0</v>
      </c>
      <c r="H79">
        <v>0</v>
      </c>
      <c r="I79">
        <v>0</v>
      </c>
      <c r="J79" t="s">
        <v>914</v>
      </c>
      <c r="K79">
        <v>7.8958000000000004</v>
      </c>
      <c r="L79" s="1" t="s">
        <v>13</v>
      </c>
      <c r="M79" s="16">
        <f t="shared" si="1"/>
        <v>28</v>
      </c>
    </row>
    <row r="80" spans="1:13" x14ac:dyDescent="0.3">
      <c r="A80" s="1" t="s">
        <v>14</v>
      </c>
      <c r="B80" s="1" t="s">
        <v>10</v>
      </c>
      <c r="C80" s="1" t="s">
        <v>126</v>
      </c>
      <c r="D80" s="1" t="str">
        <f>MID(titanic[[#This Row],[Name]],SEARCH(", ",titanic[[#This Row],[Name]])+1,SEARCH(".",titanic[[#This Row],[Name]])-SEARCH(", ",titanic[[#This Row],[Name]])-1)</f>
        <v xml:space="preserve"> Miss</v>
      </c>
      <c r="E80" s="1" t="s">
        <v>17</v>
      </c>
      <c r="F80">
        <v>21</v>
      </c>
      <c r="G80">
        <v>0</v>
      </c>
      <c r="H80">
        <v>0</v>
      </c>
      <c r="I80">
        <v>0</v>
      </c>
      <c r="J80" t="s">
        <v>914</v>
      </c>
      <c r="K80">
        <v>7.65</v>
      </c>
      <c r="L80" s="1" t="s">
        <v>13</v>
      </c>
      <c r="M80" s="16">
        <f t="shared" si="1"/>
        <v>21</v>
      </c>
    </row>
    <row r="81" spans="1:13" x14ac:dyDescent="0.3">
      <c r="A81" s="1" t="s">
        <v>14</v>
      </c>
      <c r="B81" s="1" t="s">
        <v>10</v>
      </c>
      <c r="C81" s="1" t="s">
        <v>129</v>
      </c>
      <c r="D81" s="1" t="str">
        <f>MID(titanic[[#This Row],[Name]],SEARCH(", ",titanic[[#This Row],[Name]])+1,SEARCH(".",titanic[[#This Row],[Name]])-SEARCH(", ",titanic[[#This Row],[Name]])-1)</f>
        <v xml:space="preserve"> Miss</v>
      </c>
      <c r="E81" s="1" t="s">
        <v>17</v>
      </c>
      <c r="G81">
        <v>1</v>
      </c>
      <c r="H81">
        <v>0</v>
      </c>
      <c r="I81">
        <v>1</v>
      </c>
      <c r="J81" t="s">
        <v>913</v>
      </c>
      <c r="K81">
        <v>24.15</v>
      </c>
      <c r="L81" s="1" t="s">
        <v>23</v>
      </c>
      <c r="M81" s="16">
        <f t="shared" si="1"/>
        <v>0</v>
      </c>
    </row>
    <row r="82" spans="1:13" x14ac:dyDescent="0.3">
      <c r="A82" s="1" t="s">
        <v>9</v>
      </c>
      <c r="B82" s="1" t="s">
        <v>10</v>
      </c>
      <c r="C82" s="1" t="s">
        <v>131</v>
      </c>
      <c r="D82" s="1" t="str">
        <f>MID(titanic[[#This Row],[Name]],SEARCH(", ",titanic[[#This Row],[Name]])+1,SEARCH(".",titanic[[#This Row],[Name]])-SEARCH(", ",titanic[[#This Row],[Name]])-1)</f>
        <v xml:space="preserve"> Miss</v>
      </c>
      <c r="E82" s="1" t="s">
        <v>17</v>
      </c>
      <c r="F82">
        <v>14.5</v>
      </c>
      <c r="G82">
        <v>1</v>
      </c>
      <c r="H82">
        <v>0</v>
      </c>
      <c r="I82">
        <v>1</v>
      </c>
      <c r="J82" t="s">
        <v>913</v>
      </c>
      <c r="K82">
        <v>14.4542</v>
      </c>
      <c r="L82" s="1" t="s">
        <v>18</v>
      </c>
      <c r="M82" s="16">
        <f t="shared" si="1"/>
        <v>14.5</v>
      </c>
    </row>
    <row r="83" spans="1:13" x14ac:dyDescent="0.3">
      <c r="A83" s="1" t="s">
        <v>9</v>
      </c>
      <c r="B83" s="1" t="s">
        <v>10</v>
      </c>
      <c r="C83" s="1" t="s">
        <v>133</v>
      </c>
      <c r="D83" s="1" t="str">
        <f>MID(titanic[[#This Row],[Name]],SEARCH(", ",titanic[[#This Row],[Name]])+1,SEARCH(".",titanic[[#This Row],[Name]])-SEARCH(", ",titanic[[#This Row],[Name]])-1)</f>
        <v xml:space="preserve"> Miss</v>
      </c>
      <c r="E83" s="1" t="s">
        <v>17</v>
      </c>
      <c r="F83">
        <v>20</v>
      </c>
      <c r="G83">
        <v>1</v>
      </c>
      <c r="H83">
        <v>0</v>
      </c>
      <c r="I83">
        <v>1</v>
      </c>
      <c r="J83" t="s">
        <v>913</v>
      </c>
      <c r="K83">
        <v>9.8249999999999993</v>
      </c>
      <c r="L83" s="1" t="s">
        <v>13</v>
      </c>
      <c r="M83" s="16">
        <f t="shared" si="1"/>
        <v>20</v>
      </c>
    </row>
    <row r="84" spans="1:13" x14ac:dyDescent="0.3">
      <c r="A84" s="1" t="s">
        <v>9</v>
      </c>
      <c r="B84" s="1" t="s">
        <v>10</v>
      </c>
      <c r="C84" s="1" t="s">
        <v>134</v>
      </c>
      <c r="D84" s="1" t="str">
        <f>MID(titanic[[#This Row],[Name]],SEARCH(", ",titanic[[#This Row],[Name]])+1,SEARCH(".",titanic[[#This Row],[Name]])-SEARCH(", ",titanic[[#This Row],[Name]])-1)</f>
        <v xml:space="preserve"> Miss</v>
      </c>
      <c r="E84" s="1" t="s">
        <v>17</v>
      </c>
      <c r="F84">
        <v>17</v>
      </c>
      <c r="G84">
        <v>0</v>
      </c>
      <c r="H84">
        <v>0</v>
      </c>
      <c r="I84">
        <v>0</v>
      </c>
      <c r="J84" t="s">
        <v>914</v>
      </c>
      <c r="K84">
        <v>14.458299999999999</v>
      </c>
      <c r="L84" s="1" t="s">
        <v>18</v>
      </c>
      <c r="M84" s="16">
        <f t="shared" si="1"/>
        <v>17</v>
      </c>
    </row>
    <row r="85" spans="1:13" x14ac:dyDescent="0.3">
      <c r="A85" s="1" t="s">
        <v>9</v>
      </c>
      <c r="B85" s="1" t="s">
        <v>10</v>
      </c>
      <c r="C85" s="1" t="s">
        <v>139</v>
      </c>
      <c r="D85" s="1" t="str">
        <f>MID(titanic[[#This Row],[Name]],SEARCH(", ",titanic[[#This Row],[Name]])+1,SEARCH(".",titanic[[#This Row],[Name]])-SEARCH(", ",titanic[[#This Row],[Name]])-1)</f>
        <v xml:space="preserve"> Miss</v>
      </c>
      <c r="E85" s="1" t="s">
        <v>17</v>
      </c>
      <c r="F85">
        <v>2</v>
      </c>
      <c r="G85">
        <v>4</v>
      </c>
      <c r="H85">
        <v>2</v>
      </c>
      <c r="I85">
        <v>6</v>
      </c>
      <c r="J85" t="s">
        <v>913</v>
      </c>
      <c r="K85">
        <v>31.274999999999999</v>
      </c>
      <c r="L85" s="1" t="s">
        <v>13</v>
      </c>
      <c r="M85" s="16">
        <f t="shared" si="1"/>
        <v>2</v>
      </c>
    </row>
    <row r="86" spans="1:13" x14ac:dyDescent="0.3">
      <c r="A86" s="1" t="s">
        <v>14</v>
      </c>
      <c r="B86" s="1" t="s">
        <v>27</v>
      </c>
      <c r="C86" s="1" t="s">
        <v>143</v>
      </c>
      <c r="D86" s="1" t="str">
        <f>MID(titanic[[#This Row],[Name]],SEARCH(", ",titanic[[#This Row],[Name]])+1,SEARCH(".",titanic[[#This Row],[Name]])-SEARCH(", ",titanic[[#This Row],[Name]])-1)</f>
        <v xml:space="preserve"> Miss</v>
      </c>
      <c r="E86" s="1" t="s">
        <v>17</v>
      </c>
      <c r="F86">
        <v>32.5</v>
      </c>
      <c r="G86">
        <v>0</v>
      </c>
      <c r="H86">
        <v>0</v>
      </c>
      <c r="I86">
        <v>0</v>
      </c>
      <c r="J86" t="s">
        <v>914</v>
      </c>
      <c r="K86">
        <v>13</v>
      </c>
      <c r="L86" s="1" t="s">
        <v>13</v>
      </c>
      <c r="M86" s="16">
        <f t="shared" si="1"/>
        <v>32.5</v>
      </c>
    </row>
    <row r="87" spans="1:13" x14ac:dyDescent="0.3">
      <c r="A87" s="1" t="s">
        <v>14</v>
      </c>
      <c r="B87" s="1" t="s">
        <v>10</v>
      </c>
      <c r="C87" s="1" t="s">
        <v>148</v>
      </c>
      <c r="D87" s="1" t="str">
        <f>MID(titanic[[#This Row],[Name]],SEARCH(", ",titanic[[#This Row],[Name]])+1,SEARCH(".",titanic[[#This Row],[Name]])-SEARCH(", ",titanic[[#This Row],[Name]])-1)</f>
        <v xml:space="preserve"> Miss</v>
      </c>
      <c r="E87" s="1" t="s">
        <v>17</v>
      </c>
      <c r="G87">
        <v>1</v>
      </c>
      <c r="H87">
        <v>1</v>
      </c>
      <c r="I87">
        <v>2</v>
      </c>
      <c r="J87" t="s">
        <v>913</v>
      </c>
      <c r="K87">
        <v>22.3583</v>
      </c>
      <c r="L87" s="1" t="s">
        <v>18</v>
      </c>
      <c r="M87" s="16">
        <f t="shared" si="1"/>
        <v>0</v>
      </c>
    </row>
    <row r="88" spans="1:13" x14ac:dyDescent="0.3">
      <c r="A88" s="1" t="s">
        <v>14</v>
      </c>
      <c r="B88" s="1" t="s">
        <v>15</v>
      </c>
      <c r="C88" s="1" t="s">
        <v>156</v>
      </c>
      <c r="D88" s="1" t="str">
        <f>MID(titanic[[#This Row],[Name]],SEARCH(", ",titanic[[#This Row],[Name]])+1,SEARCH(".",titanic[[#This Row],[Name]])-SEARCH(", ",titanic[[#This Row],[Name]])-1)</f>
        <v xml:space="preserve"> Miss</v>
      </c>
      <c r="E88" s="1" t="s">
        <v>17</v>
      </c>
      <c r="F88">
        <v>19</v>
      </c>
      <c r="G88">
        <v>0</v>
      </c>
      <c r="H88">
        <v>2</v>
      </c>
      <c r="I88">
        <v>2</v>
      </c>
      <c r="J88" t="s">
        <v>913</v>
      </c>
      <c r="K88">
        <v>26.283300000000001</v>
      </c>
      <c r="L88" s="1" t="s">
        <v>13</v>
      </c>
      <c r="M88" s="16">
        <f t="shared" si="1"/>
        <v>19</v>
      </c>
    </row>
    <row r="89" spans="1:13" x14ac:dyDescent="0.3">
      <c r="A89" s="1" t="s">
        <v>14</v>
      </c>
      <c r="B89" s="1" t="s">
        <v>10</v>
      </c>
      <c r="C89" s="1" t="s">
        <v>161</v>
      </c>
      <c r="D89" s="1" t="str">
        <f>MID(titanic[[#This Row],[Name]],SEARCH(", ",titanic[[#This Row],[Name]])+1,SEARCH(".",titanic[[#This Row],[Name]])-SEARCH(", ",titanic[[#This Row],[Name]])-1)</f>
        <v xml:space="preserve"> Miss</v>
      </c>
      <c r="E89" s="1" t="s">
        <v>17</v>
      </c>
      <c r="F89">
        <v>22</v>
      </c>
      <c r="G89">
        <v>0</v>
      </c>
      <c r="H89">
        <v>0</v>
      </c>
      <c r="I89">
        <v>0</v>
      </c>
      <c r="J89" t="s">
        <v>914</v>
      </c>
      <c r="K89">
        <v>7.75</v>
      </c>
      <c r="L89" s="1" t="s">
        <v>13</v>
      </c>
      <c r="M89" s="16">
        <f t="shared" si="1"/>
        <v>22</v>
      </c>
    </row>
    <row r="90" spans="1:13" x14ac:dyDescent="0.3">
      <c r="A90" s="1" t="s">
        <v>9</v>
      </c>
      <c r="B90" s="1" t="s">
        <v>10</v>
      </c>
      <c r="C90" s="1" t="s">
        <v>167</v>
      </c>
      <c r="D90" s="1" t="str">
        <f>MID(titanic[[#This Row],[Name]],SEARCH(", ",titanic[[#This Row],[Name]])+1,SEARCH(".",titanic[[#This Row],[Name]])-SEARCH(", ",titanic[[#This Row],[Name]])-1)</f>
        <v xml:space="preserve"> Miss</v>
      </c>
      <c r="E90" s="1" t="s">
        <v>17</v>
      </c>
      <c r="F90">
        <v>9</v>
      </c>
      <c r="G90">
        <v>2</v>
      </c>
      <c r="H90">
        <v>2</v>
      </c>
      <c r="I90">
        <v>4</v>
      </c>
      <c r="J90" t="s">
        <v>913</v>
      </c>
      <c r="K90">
        <v>34.375</v>
      </c>
      <c r="L90" s="1" t="s">
        <v>13</v>
      </c>
      <c r="M90" s="16">
        <f t="shared" si="1"/>
        <v>9</v>
      </c>
    </row>
    <row r="91" spans="1:13" x14ac:dyDescent="0.3">
      <c r="A91" s="1" t="s">
        <v>14</v>
      </c>
      <c r="B91" s="1" t="s">
        <v>10</v>
      </c>
      <c r="C91" s="1" t="s">
        <v>176</v>
      </c>
      <c r="D91" s="1" t="str">
        <f>MID(titanic[[#This Row],[Name]],SEARCH(", ",titanic[[#This Row],[Name]])+1,SEARCH(".",titanic[[#This Row],[Name]])-SEARCH(", ",titanic[[#This Row],[Name]])-1)</f>
        <v xml:space="preserve"> Miss</v>
      </c>
      <c r="E91" s="1" t="s">
        <v>17</v>
      </c>
      <c r="F91">
        <v>16</v>
      </c>
      <c r="G91">
        <v>0</v>
      </c>
      <c r="H91">
        <v>0</v>
      </c>
      <c r="I91">
        <v>0</v>
      </c>
      <c r="J91" t="s">
        <v>914</v>
      </c>
      <c r="K91">
        <v>7.7332999999999998</v>
      </c>
      <c r="L91" s="1" t="s">
        <v>23</v>
      </c>
      <c r="M91" s="16">
        <f t="shared" si="1"/>
        <v>16</v>
      </c>
    </row>
    <row r="92" spans="1:13" x14ac:dyDescent="0.3">
      <c r="A92" s="1" t="s">
        <v>14</v>
      </c>
      <c r="B92" s="1" t="s">
        <v>10</v>
      </c>
      <c r="C92" s="1" t="s">
        <v>192</v>
      </c>
      <c r="D92" s="1" t="str">
        <f>MID(titanic[[#This Row],[Name]],SEARCH(", ",titanic[[#This Row],[Name]])+1,SEARCH(".",titanic[[#This Row],[Name]])-SEARCH(", ",titanic[[#This Row],[Name]])-1)</f>
        <v xml:space="preserve"> Miss</v>
      </c>
      <c r="E92" s="1" t="s">
        <v>17</v>
      </c>
      <c r="F92">
        <v>1</v>
      </c>
      <c r="G92">
        <v>1</v>
      </c>
      <c r="H92">
        <v>1</v>
      </c>
      <c r="I92">
        <v>2</v>
      </c>
      <c r="J92" t="s">
        <v>913</v>
      </c>
      <c r="K92">
        <v>11.1333</v>
      </c>
      <c r="L92" s="1" t="s">
        <v>13</v>
      </c>
      <c r="M92" s="16">
        <f t="shared" si="1"/>
        <v>1</v>
      </c>
    </row>
    <row r="93" spans="1:13" x14ac:dyDescent="0.3">
      <c r="A93" s="1" t="s">
        <v>9</v>
      </c>
      <c r="B93" s="1" t="s">
        <v>15</v>
      </c>
      <c r="C93" s="1" t="s">
        <v>197</v>
      </c>
      <c r="D93" s="1" t="str">
        <f>MID(titanic[[#This Row],[Name]],SEARCH(", ",titanic[[#This Row],[Name]])+1,SEARCH(".",titanic[[#This Row],[Name]])-SEARCH(", ",titanic[[#This Row],[Name]])-1)</f>
        <v xml:space="preserve"> Miss</v>
      </c>
      <c r="E93" s="1" t="s">
        <v>17</v>
      </c>
      <c r="F93">
        <v>50</v>
      </c>
      <c r="G93">
        <v>0</v>
      </c>
      <c r="H93">
        <v>0</v>
      </c>
      <c r="I93">
        <v>0</v>
      </c>
      <c r="J93" t="s">
        <v>914</v>
      </c>
      <c r="K93">
        <v>28.712499999999999</v>
      </c>
      <c r="L93" s="1" t="s">
        <v>18</v>
      </c>
      <c r="M93" s="16">
        <f t="shared" si="1"/>
        <v>50</v>
      </c>
    </row>
    <row r="94" spans="1:13" x14ac:dyDescent="0.3">
      <c r="A94" s="1" t="s">
        <v>9</v>
      </c>
      <c r="B94" s="1" t="s">
        <v>10</v>
      </c>
      <c r="C94" s="1" t="s">
        <v>200</v>
      </c>
      <c r="D94" s="1" t="str">
        <f>MID(titanic[[#This Row],[Name]],SEARCH(", ",titanic[[#This Row],[Name]])+1,SEARCH(".",titanic[[#This Row],[Name]])-SEARCH(", ",titanic[[#This Row],[Name]])-1)</f>
        <v xml:space="preserve"> Miss</v>
      </c>
      <c r="E94" s="1" t="s">
        <v>17</v>
      </c>
      <c r="G94">
        <v>8</v>
      </c>
      <c r="H94">
        <v>2</v>
      </c>
      <c r="I94">
        <v>10</v>
      </c>
      <c r="J94" t="s">
        <v>913</v>
      </c>
      <c r="K94">
        <v>69.55</v>
      </c>
      <c r="L94" s="1" t="s">
        <v>13</v>
      </c>
      <c r="M94" s="16">
        <f t="shared" si="1"/>
        <v>0</v>
      </c>
    </row>
    <row r="95" spans="1:13" x14ac:dyDescent="0.3">
      <c r="A95" s="1" t="s">
        <v>14</v>
      </c>
      <c r="B95" s="1" t="s">
        <v>10</v>
      </c>
      <c r="C95" s="1" t="s">
        <v>204</v>
      </c>
      <c r="D95" s="1" t="str">
        <f>MID(titanic[[#This Row],[Name]],SEARCH(", ",titanic[[#This Row],[Name]])+1,SEARCH(".",titanic[[#This Row],[Name]])-SEARCH(", ",titanic[[#This Row],[Name]])-1)</f>
        <v xml:space="preserve"> Miss</v>
      </c>
      <c r="E95" s="1" t="s">
        <v>17</v>
      </c>
      <c r="F95">
        <v>4</v>
      </c>
      <c r="G95">
        <v>0</v>
      </c>
      <c r="H95">
        <v>2</v>
      </c>
      <c r="I95">
        <v>2</v>
      </c>
      <c r="J95" t="s">
        <v>913</v>
      </c>
      <c r="K95">
        <v>22.024999999999999</v>
      </c>
      <c r="L95" s="1" t="s">
        <v>13</v>
      </c>
      <c r="M95" s="16">
        <f t="shared" si="1"/>
        <v>4</v>
      </c>
    </row>
    <row r="96" spans="1:13" x14ac:dyDescent="0.3">
      <c r="A96" s="1" t="s">
        <v>14</v>
      </c>
      <c r="B96" s="1" t="s">
        <v>10</v>
      </c>
      <c r="C96" s="1" t="s">
        <v>212</v>
      </c>
      <c r="D96" s="1" t="str">
        <f>MID(titanic[[#This Row],[Name]],SEARCH(", ",titanic[[#This Row],[Name]])+1,SEARCH(".",titanic[[#This Row],[Name]])-SEARCH(", ",titanic[[#This Row],[Name]])-1)</f>
        <v xml:space="preserve"> Miss</v>
      </c>
      <c r="E96" s="1" t="s">
        <v>17</v>
      </c>
      <c r="F96">
        <v>19</v>
      </c>
      <c r="G96">
        <v>1</v>
      </c>
      <c r="H96">
        <v>0</v>
      </c>
      <c r="I96">
        <v>1</v>
      </c>
      <c r="J96" t="s">
        <v>913</v>
      </c>
      <c r="K96">
        <v>7.8541999999999996</v>
      </c>
      <c r="L96" s="1" t="s">
        <v>13</v>
      </c>
      <c r="M96" s="16">
        <f t="shared" si="1"/>
        <v>19</v>
      </c>
    </row>
    <row r="97" spans="1:13" x14ac:dyDescent="0.3">
      <c r="A97" s="1" t="s">
        <v>14</v>
      </c>
      <c r="B97" s="1" t="s">
        <v>15</v>
      </c>
      <c r="C97" s="1" t="s">
        <v>215</v>
      </c>
      <c r="D97" s="1" t="str">
        <f>MID(titanic[[#This Row],[Name]],SEARCH(", ",titanic[[#This Row],[Name]])+1,SEARCH(".",titanic[[#This Row],[Name]])-SEARCH(", ",titanic[[#This Row],[Name]])-1)</f>
        <v xml:space="preserve"> Miss</v>
      </c>
      <c r="E97" s="1" t="s">
        <v>17</v>
      </c>
      <c r="F97">
        <v>58</v>
      </c>
      <c r="G97">
        <v>0</v>
      </c>
      <c r="H97">
        <v>0</v>
      </c>
      <c r="I97">
        <v>0</v>
      </c>
      <c r="J97" t="s">
        <v>914</v>
      </c>
      <c r="K97">
        <v>146.52080000000001</v>
      </c>
      <c r="L97" s="1" t="s">
        <v>18</v>
      </c>
      <c r="M97" s="16">
        <f t="shared" si="1"/>
        <v>58</v>
      </c>
    </row>
    <row r="98" spans="1:13" x14ac:dyDescent="0.3">
      <c r="A98" s="1" t="s">
        <v>14</v>
      </c>
      <c r="B98" s="1" t="s">
        <v>10</v>
      </c>
      <c r="C98" s="1" t="s">
        <v>218</v>
      </c>
      <c r="D98" s="1" t="str">
        <f>MID(titanic[[#This Row],[Name]],SEARCH(", ",titanic[[#This Row],[Name]])+1,SEARCH(".",titanic[[#This Row],[Name]])-SEARCH(", ",titanic[[#This Row],[Name]])-1)</f>
        <v xml:space="preserve"> Miss</v>
      </c>
      <c r="E98" s="1" t="s">
        <v>17</v>
      </c>
      <c r="G98">
        <v>0</v>
      </c>
      <c r="H98">
        <v>0</v>
      </c>
      <c r="I98">
        <v>0</v>
      </c>
      <c r="J98" t="s">
        <v>914</v>
      </c>
      <c r="K98">
        <v>7.75</v>
      </c>
      <c r="L98" s="1" t="s">
        <v>23</v>
      </c>
      <c r="M98" s="16">
        <f t="shared" si="1"/>
        <v>0</v>
      </c>
    </row>
    <row r="99" spans="1:13" x14ac:dyDescent="0.3">
      <c r="A99" s="1" t="s">
        <v>9</v>
      </c>
      <c r="B99" s="1" t="s">
        <v>27</v>
      </c>
      <c r="C99" s="1" t="s">
        <v>219</v>
      </c>
      <c r="D99" s="1" t="str">
        <f>MID(titanic[[#This Row],[Name]],SEARCH(", ",titanic[[#This Row],[Name]])+1,SEARCH(".",titanic[[#This Row],[Name]])-SEARCH(", ",titanic[[#This Row],[Name]])-1)</f>
        <v xml:space="preserve"> Miss</v>
      </c>
      <c r="E99" s="1" t="s">
        <v>17</v>
      </c>
      <c r="F99">
        <v>24</v>
      </c>
      <c r="G99">
        <v>0</v>
      </c>
      <c r="H99">
        <v>0</v>
      </c>
      <c r="I99">
        <v>0</v>
      </c>
      <c r="J99" t="s">
        <v>914</v>
      </c>
      <c r="K99">
        <v>13</v>
      </c>
      <c r="L99" s="1" t="s">
        <v>13</v>
      </c>
      <c r="M99" s="16">
        <f t="shared" si="1"/>
        <v>24</v>
      </c>
    </row>
    <row r="100" spans="1:13" x14ac:dyDescent="0.3">
      <c r="A100" s="1" t="s">
        <v>9</v>
      </c>
      <c r="B100" s="1" t="s">
        <v>10</v>
      </c>
      <c r="C100" s="1" t="s">
        <v>225</v>
      </c>
      <c r="D100" s="1" t="str">
        <f>MID(titanic[[#This Row],[Name]],SEARCH(", ",titanic[[#This Row],[Name]])+1,SEARCH(".",titanic[[#This Row],[Name]])-SEARCH(", ",titanic[[#This Row],[Name]])-1)</f>
        <v xml:space="preserve"> Miss</v>
      </c>
      <c r="E100" s="1" t="s">
        <v>17</v>
      </c>
      <c r="F100">
        <v>2</v>
      </c>
      <c r="G100">
        <v>0</v>
      </c>
      <c r="H100">
        <v>1</v>
      </c>
      <c r="I100">
        <v>1</v>
      </c>
      <c r="J100" t="s">
        <v>913</v>
      </c>
      <c r="K100">
        <v>10.4625</v>
      </c>
      <c r="L100" s="1" t="s">
        <v>13</v>
      </c>
      <c r="M100" s="16">
        <f t="shared" si="1"/>
        <v>2</v>
      </c>
    </row>
    <row r="101" spans="1:13" x14ac:dyDescent="0.3">
      <c r="A101" s="1" t="s">
        <v>14</v>
      </c>
      <c r="B101" s="1" t="s">
        <v>10</v>
      </c>
      <c r="C101" s="1" t="s">
        <v>228</v>
      </c>
      <c r="D101" s="1" t="str">
        <f>MID(titanic[[#This Row],[Name]],SEARCH(", ",titanic[[#This Row],[Name]])+1,SEARCH(".",titanic[[#This Row],[Name]])-SEARCH(", ",titanic[[#This Row],[Name]])-1)</f>
        <v xml:space="preserve"> Miss</v>
      </c>
      <c r="E101" s="1" t="s">
        <v>17</v>
      </c>
      <c r="F101">
        <v>16</v>
      </c>
      <c r="G101">
        <v>0</v>
      </c>
      <c r="H101">
        <v>0</v>
      </c>
      <c r="I101">
        <v>0</v>
      </c>
      <c r="J101" t="s">
        <v>914</v>
      </c>
      <c r="K101">
        <v>7.75</v>
      </c>
      <c r="L101" s="1" t="s">
        <v>23</v>
      </c>
      <c r="M101" s="16">
        <f t="shared" si="1"/>
        <v>16</v>
      </c>
    </row>
    <row r="102" spans="1:13" x14ac:dyDescent="0.3">
      <c r="A102" s="1" t="s">
        <v>14</v>
      </c>
      <c r="B102" s="1" t="s">
        <v>27</v>
      </c>
      <c r="C102" s="1" t="s">
        <v>231</v>
      </c>
      <c r="D102" s="1" t="str">
        <f>MID(titanic[[#This Row],[Name]],SEARCH(", ",titanic[[#This Row],[Name]])+1,SEARCH(".",titanic[[#This Row],[Name]])-SEARCH(", ",titanic[[#This Row],[Name]])-1)</f>
        <v xml:space="preserve"> Miss</v>
      </c>
      <c r="E102" s="1" t="s">
        <v>17</v>
      </c>
      <c r="F102">
        <v>35</v>
      </c>
      <c r="G102">
        <v>0</v>
      </c>
      <c r="H102">
        <v>0</v>
      </c>
      <c r="I102">
        <v>0</v>
      </c>
      <c r="J102" t="s">
        <v>914</v>
      </c>
      <c r="K102">
        <v>21</v>
      </c>
      <c r="L102" s="1" t="s">
        <v>13</v>
      </c>
      <c r="M102" s="16">
        <f t="shared" si="1"/>
        <v>35</v>
      </c>
    </row>
    <row r="103" spans="1:13" x14ac:dyDescent="0.3">
      <c r="A103" s="1" t="s">
        <v>14</v>
      </c>
      <c r="B103" s="1" t="s">
        <v>15</v>
      </c>
      <c r="C103" s="1" t="s">
        <v>235</v>
      </c>
      <c r="D103" s="1" t="str">
        <f>MID(titanic[[#This Row],[Name]],SEARCH(", ",titanic[[#This Row],[Name]])+1,SEARCH(".",titanic[[#This Row],[Name]])-SEARCH(", ",titanic[[#This Row],[Name]])-1)</f>
        <v xml:space="preserve"> Miss</v>
      </c>
      <c r="E103" s="1" t="s">
        <v>17</v>
      </c>
      <c r="F103">
        <v>31</v>
      </c>
      <c r="G103">
        <v>1</v>
      </c>
      <c r="H103">
        <v>0</v>
      </c>
      <c r="I103">
        <v>1</v>
      </c>
      <c r="J103" t="s">
        <v>913</v>
      </c>
      <c r="K103">
        <v>113.27500000000001</v>
      </c>
      <c r="L103" s="1" t="s">
        <v>18</v>
      </c>
      <c r="M103" s="16">
        <f t="shared" si="1"/>
        <v>31</v>
      </c>
    </row>
    <row r="104" spans="1:13" x14ac:dyDescent="0.3">
      <c r="A104" s="1" t="s">
        <v>14</v>
      </c>
      <c r="B104" s="1" t="s">
        <v>10</v>
      </c>
      <c r="C104" s="1" t="s">
        <v>236</v>
      </c>
      <c r="D104" s="1" t="str">
        <f>MID(titanic[[#This Row],[Name]],SEARCH(", ",titanic[[#This Row],[Name]])+1,SEARCH(".",titanic[[#This Row],[Name]])-SEARCH(", ",titanic[[#This Row],[Name]])-1)</f>
        <v xml:space="preserve"> Miss</v>
      </c>
      <c r="E104" s="1" t="s">
        <v>17</v>
      </c>
      <c r="F104">
        <v>27</v>
      </c>
      <c r="G104">
        <v>0</v>
      </c>
      <c r="H104">
        <v>0</v>
      </c>
      <c r="I104">
        <v>0</v>
      </c>
      <c r="J104" t="s">
        <v>914</v>
      </c>
      <c r="K104">
        <v>7.9249999999999998</v>
      </c>
      <c r="L104" s="1" t="s">
        <v>13</v>
      </c>
      <c r="M104" s="16">
        <f t="shared" si="1"/>
        <v>27</v>
      </c>
    </row>
    <row r="105" spans="1:13" x14ac:dyDescent="0.3">
      <c r="A105" s="1" t="s">
        <v>14</v>
      </c>
      <c r="B105" s="1" t="s">
        <v>15</v>
      </c>
      <c r="C105" s="1" t="s">
        <v>238</v>
      </c>
      <c r="D105" s="1" t="str">
        <f>MID(titanic[[#This Row],[Name]],SEARCH(", ",titanic[[#This Row],[Name]])+1,SEARCH(".",titanic[[#This Row],[Name]])-SEARCH(", ",titanic[[#This Row],[Name]])-1)</f>
        <v xml:space="preserve"> Miss</v>
      </c>
      <c r="E105" s="1" t="s">
        <v>17</v>
      </c>
      <c r="F105">
        <v>32</v>
      </c>
      <c r="G105">
        <v>0</v>
      </c>
      <c r="H105">
        <v>0</v>
      </c>
      <c r="I105">
        <v>0</v>
      </c>
      <c r="J105" t="s">
        <v>914</v>
      </c>
      <c r="K105">
        <v>76.291700000000006</v>
      </c>
      <c r="L105" s="1" t="s">
        <v>18</v>
      </c>
      <c r="M105" s="16">
        <f t="shared" si="1"/>
        <v>32</v>
      </c>
    </row>
    <row r="106" spans="1:13" x14ac:dyDescent="0.3">
      <c r="A106" s="1" t="s">
        <v>9</v>
      </c>
      <c r="B106" s="1" t="s">
        <v>10</v>
      </c>
      <c r="C106" s="1" t="s">
        <v>249</v>
      </c>
      <c r="D106" s="1" t="str">
        <f>MID(titanic[[#This Row],[Name]],SEARCH(", ",titanic[[#This Row],[Name]])+1,SEARCH(".",titanic[[#This Row],[Name]])-SEARCH(", ",titanic[[#This Row],[Name]])-1)</f>
        <v xml:space="preserve"> Miss</v>
      </c>
      <c r="E106" s="1" t="s">
        <v>17</v>
      </c>
      <c r="G106">
        <v>3</v>
      </c>
      <c r="H106">
        <v>1</v>
      </c>
      <c r="I106">
        <v>4</v>
      </c>
      <c r="J106" t="s">
        <v>913</v>
      </c>
      <c r="K106">
        <v>25.466699999999999</v>
      </c>
      <c r="L106" s="1" t="s">
        <v>13</v>
      </c>
      <c r="M106" s="16">
        <f t="shared" si="1"/>
        <v>0</v>
      </c>
    </row>
    <row r="107" spans="1:13" x14ac:dyDescent="0.3">
      <c r="A107" s="1" t="s">
        <v>14</v>
      </c>
      <c r="B107" s="1" t="s">
        <v>10</v>
      </c>
      <c r="C107" s="1" t="s">
        <v>253</v>
      </c>
      <c r="D107" s="1" t="str">
        <f>MID(titanic[[#This Row],[Name]],SEARCH(", ",titanic[[#This Row],[Name]])+1,SEARCH(".",titanic[[#This Row],[Name]])-SEARCH(", ",titanic[[#This Row],[Name]])-1)</f>
        <v xml:space="preserve"> Miss</v>
      </c>
      <c r="E107" s="1" t="s">
        <v>17</v>
      </c>
      <c r="F107">
        <v>5</v>
      </c>
      <c r="G107">
        <v>4</v>
      </c>
      <c r="H107">
        <v>2</v>
      </c>
      <c r="I107">
        <v>6</v>
      </c>
      <c r="J107" t="s">
        <v>913</v>
      </c>
      <c r="K107">
        <v>31.387499999999999</v>
      </c>
      <c r="L107" s="1" t="s">
        <v>13</v>
      </c>
      <c r="M107" s="16">
        <f t="shared" si="1"/>
        <v>5</v>
      </c>
    </row>
    <row r="108" spans="1:13" x14ac:dyDescent="0.3">
      <c r="A108" s="1" t="s">
        <v>9</v>
      </c>
      <c r="B108" s="1" t="s">
        <v>10</v>
      </c>
      <c r="C108" s="1" t="s">
        <v>255</v>
      </c>
      <c r="D108" s="1" t="str">
        <f>MID(titanic[[#This Row],[Name]],SEARCH(", ",titanic[[#This Row],[Name]])+1,SEARCH(".",titanic[[#This Row],[Name]])-SEARCH(", ",titanic[[#This Row],[Name]])-1)</f>
        <v xml:space="preserve"> Miss</v>
      </c>
      <c r="E108" s="1" t="s">
        <v>17</v>
      </c>
      <c r="G108">
        <v>0</v>
      </c>
      <c r="H108">
        <v>0</v>
      </c>
      <c r="I108">
        <v>0</v>
      </c>
      <c r="J108" t="s">
        <v>914</v>
      </c>
      <c r="K108">
        <v>7.55</v>
      </c>
      <c r="L108" s="1" t="s">
        <v>13</v>
      </c>
      <c r="M108" s="16">
        <f t="shared" si="1"/>
        <v>0</v>
      </c>
    </row>
    <row r="109" spans="1:13" x14ac:dyDescent="0.3">
      <c r="A109" s="1" t="s">
        <v>14</v>
      </c>
      <c r="B109" s="1" t="s">
        <v>27</v>
      </c>
      <c r="C109" s="1" t="s">
        <v>257</v>
      </c>
      <c r="D109" s="1" t="str">
        <f>MID(titanic[[#This Row],[Name]],SEARCH(", ",titanic[[#This Row],[Name]])+1,SEARCH(".",titanic[[#This Row],[Name]])-SEARCH(", ",titanic[[#This Row],[Name]])-1)</f>
        <v xml:space="preserve"> Miss</v>
      </c>
      <c r="E109" s="1" t="s">
        <v>17</v>
      </c>
      <c r="F109">
        <v>8</v>
      </c>
      <c r="G109">
        <v>0</v>
      </c>
      <c r="H109">
        <v>2</v>
      </c>
      <c r="I109">
        <v>2</v>
      </c>
      <c r="J109" t="s">
        <v>913</v>
      </c>
      <c r="K109">
        <v>26.25</v>
      </c>
      <c r="L109" s="1" t="s">
        <v>13</v>
      </c>
      <c r="M109" s="16">
        <f t="shared" si="1"/>
        <v>8</v>
      </c>
    </row>
    <row r="110" spans="1:13" x14ac:dyDescent="0.3">
      <c r="A110" s="1" t="s">
        <v>9</v>
      </c>
      <c r="B110" s="1" t="s">
        <v>10</v>
      </c>
      <c r="C110" s="1" t="s">
        <v>260</v>
      </c>
      <c r="D110" s="1" t="str">
        <f>MID(titanic[[#This Row],[Name]],SEARCH(", ",titanic[[#This Row],[Name]])+1,SEARCH(".",titanic[[#This Row],[Name]])-SEARCH(", ",titanic[[#This Row],[Name]])-1)</f>
        <v xml:space="preserve"> Miss</v>
      </c>
      <c r="E110" s="1" t="s">
        <v>17</v>
      </c>
      <c r="G110">
        <v>1</v>
      </c>
      <c r="H110">
        <v>0</v>
      </c>
      <c r="I110">
        <v>1</v>
      </c>
      <c r="J110" t="s">
        <v>913</v>
      </c>
      <c r="K110">
        <v>14.4542</v>
      </c>
      <c r="L110" s="1" t="s">
        <v>18</v>
      </c>
      <c r="M110" s="16">
        <f t="shared" si="1"/>
        <v>0</v>
      </c>
    </row>
    <row r="111" spans="1:13" x14ac:dyDescent="0.3">
      <c r="A111" s="1" t="s">
        <v>14</v>
      </c>
      <c r="B111" s="1" t="s">
        <v>10</v>
      </c>
      <c r="C111" s="1" t="s">
        <v>261</v>
      </c>
      <c r="D111" s="1" t="str">
        <f>MID(titanic[[#This Row],[Name]],SEARCH(", ",titanic[[#This Row],[Name]])+1,SEARCH(".",titanic[[#This Row],[Name]])-SEARCH(", ",titanic[[#This Row],[Name]])-1)</f>
        <v xml:space="preserve"> Miss</v>
      </c>
      <c r="E111" s="1" t="s">
        <v>17</v>
      </c>
      <c r="G111">
        <v>1</v>
      </c>
      <c r="H111">
        <v>0</v>
      </c>
      <c r="I111">
        <v>1</v>
      </c>
      <c r="J111" t="s">
        <v>913</v>
      </c>
      <c r="K111">
        <v>15.5</v>
      </c>
      <c r="L111" s="1" t="s">
        <v>23</v>
      </c>
      <c r="M111" s="16">
        <f t="shared" si="1"/>
        <v>0</v>
      </c>
    </row>
    <row r="112" spans="1:13" x14ac:dyDescent="0.3">
      <c r="A112" s="1" t="s">
        <v>9</v>
      </c>
      <c r="B112" s="1" t="s">
        <v>10</v>
      </c>
      <c r="C112" s="1" t="s">
        <v>266</v>
      </c>
      <c r="D112" s="1" t="str">
        <f>MID(titanic[[#This Row],[Name]],SEARCH(", ",titanic[[#This Row],[Name]])+1,SEARCH(".",titanic[[#This Row],[Name]])-SEARCH(", ",titanic[[#This Row],[Name]])-1)</f>
        <v xml:space="preserve"> Miss</v>
      </c>
      <c r="E112" s="1" t="s">
        <v>17</v>
      </c>
      <c r="F112">
        <v>25</v>
      </c>
      <c r="G112">
        <v>0</v>
      </c>
      <c r="H112">
        <v>0</v>
      </c>
      <c r="I112">
        <v>0</v>
      </c>
      <c r="J112" t="s">
        <v>914</v>
      </c>
      <c r="K112">
        <v>7.7750000000000004</v>
      </c>
      <c r="L112" s="1" t="s">
        <v>13</v>
      </c>
      <c r="M112" s="16">
        <f t="shared" si="1"/>
        <v>25</v>
      </c>
    </row>
    <row r="113" spans="1:13" x14ac:dyDescent="0.3">
      <c r="A113" s="1" t="s">
        <v>14</v>
      </c>
      <c r="B113" s="1" t="s">
        <v>15</v>
      </c>
      <c r="C113" s="1" t="s">
        <v>277</v>
      </c>
      <c r="D113" s="1" t="str">
        <f>MID(titanic[[#This Row],[Name]],SEARCH(", ",titanic[[#This Row],[Name]])+1,SEARCH(".",titanic[[#This Row],[Name]])-SEARCH(", ",titanic[[#This Row],[Name]])-1)</f>
        <v xml:space="preserve"> Miss</v>
      </c>
      <c r="E113" s="1" t="s">
        <v>17</v>
      </c>
      <c r="F113">
        <v>30</v>
      </c>
      <c r="G113">
        <v>0</v>
      </c>
      <c r="H113">
        <v>0</v>
      </c>
      <c r="I113">
        <v>0</v>
      </c>
      <c r="J113" t="s">
        <v>914</v>
      </c>
      <c r="K113">
        <v>86.5</v>
      </c>
      <c r="L113" s="1" t="s">
        <v>13</v>
      </c>
      <c r="M113" s="16">
        <f t="shared" si="1"/>
        <v>30</v>
      </c>
    </row>
    <row r="114" spans="1:13" x14ac:dyDescent="0.3">
      <c r="A114" s="1" t="s">
        <v>14</v>
      </c>
      <c r="B114" s="1" t="s">
        <v>15</v>
      </c>
      <c r="C114" s="1" t="s">
        <v>278</v>
      </c>
      <c r="D114" s="1" t="str">
        <f>MID(titanic[[#This Row],[Name]],SEARCH(", ",titanic[[#This Row],[Name]])+1,SEARCH(".",titanic[[#This Row],[Name]])-SEARCH(", ",titanic[[#This Row],[Name]])-1)</f>
        <v xml:space="preserve"> Miss</v>
      </c>
      <c r="E114" s="1" t="s">
        <v>17</v>
      </c>
      <c r="F114">
        <v>35</v>
      </c>
      <c r="G114">
        <v>0</v>
      </c>
      <c r="H114">
        <v>0</v>
      </c>
      <c r="I114">
        <v>0</v>
      </c>
      <c r="J114" t="s">
        <v>914</v>
      </c>
      <c r="K114">
        <v>512.32920000000001</v>
      </c>
      <c r="L114" s="1" t="s">
        <v>18</v>
      </c>
      <c r="M114" s="16">
        <f t="shared" si="1"/>
        <v>35</v>
      </c>
    </row>
    <row r="115" spans="1:13" x14ac:dyDescent="0.3">
      <c r="A115" s="1" t="s">
        <v>9</v>
      </c>
      <c r="B115" s="1" t="s">
        <v>10</v>
      </c>
      <c r="C115" s="1" t="s">
        <v>284</v>
      </c>
      <c r="D115" s="1" t="str">
        <f>MID(titanic[[#This Row],[Name]],SEARCH(", ",titanic[[#This Row],[Name]])+1,SEARCH(".",titanic[[#This Row],[Name]])-SEARCH(", ",titanic[[#This Row],[Name]])-1)</f>
        <v xml:space="preserve"> Miss</v>
      </c>
      <c r="E115" s="1" t="s">
        <v>17</v>
      </c>
      <c r="G115">
        <v>0</v>
      </c>
      <c r="H115">
        <v>0</v>
      </c>
      <c r="I115">
        <v>0</v>
      </c>
      <c r="J115" t="s">
        <v>914</v>
      </c>
      <c r="K115">
        <v>7.75</v>
      </c>
      <c r="L115" s="1" t="s">
        <v>23</v>
      </c>
      <c r="M115" s="16">
        <f t="shared" si="1"/>
        <v>0</v>
      </c>
    </row>
    <row r="116" spans="1:13" x14ac:dyDescent="0.3">
      <c r="A116" s="1" t="s">
        <v>14</v>
      </c>
      <c r="B116" s="1" t="s">
        <v>15</v>
      </c>
      <c r="C116" s="1" t="s">
        <v>289</v>
      </c>
      <c r="D116" s="1" t="str">
        <f>MID(titanic[[#This Row],[Name]],SEARCH(", ",titanic[[#This Row],[Name]])+1,SEARCH(".",titanic[[#This Row],[Name]])-SEARCH(", ",titanic[[#This Row],[Name]])-1)</f>
        <v xml:space="preserve"> Miss</v>
      </c>
      <c r="E116" s="1" t="s">
        <v>17</v>
      </c>
      <c r="F116">
        <v>35</v>
      </c>
      <c r="G116">
        <v>0</v>
      </c>
      <c r="H116">
        <v>0</v>
      </c>
      <c r="I116">
        <v>0</v>
      </c>
      <c r="J116" t="s">
        <v>914</v>
      </c>
      <c r="K116">
        <v>135.63329999999999</v>
      </c>
      <c r="L116" s="1" t="s">
        <v>13</v>
      </c>
      <c r="M116" s="16">
        <f t="shared" si="1"/>
        <v>35</v>
      </c>
    </row>
    <row r="117" spans="1:13" x14ac:dyDescent="0.3">
      <c r="A117" s="1" t="s">
        <v>14</v>
      </c>
      <c r="B117" s="1" t="s">
        <v>10</v>
      </c>
      <c r="C117" s="1" t="s">
        <v>294</v>
      </c>
      <c r="D117" s="1" t="str">
        <f>MID(titanic[[#This Row],[Name]],SEARCH(", ",titanic[[#This Row],[Name]])+1,SEARCH(".",titanic[[#This Row],[Name]])-SEARCH(", ",titanic[[#This Row],[Name]])-1)</f>
        <v xml:space="preserve"> Miss</v>
      </c>
      <c r="E117" s="1" t="s">
        <v>17</v>
      </c>
      <c r="G117">
        <v>0</v>
      </c>
      <c r="H117">
        <v>0</v>
      </c>
      <c r="I117">
        <v>0</v>
      </c>
      <c r="J117" t="s">
        <v>914</v>
      </c>
      <c r="K117">
        <v>7.75</v>
      </c>
      <c r="L117" s="1" t="s">
        <v>23</v>
      </c>
      <c r="M117" s="16">
        <f t="shared" si="1"/>
        <v>0</v>
      </c>
    </row>
    <row r="118" spans="1:13" x14ac:dyDescent="0.3">
      <c r="A118" s="1" t="s">
        <v>14</v>
      </c>
      <c r="B118" s="1" t="s">
        <v>15</v>
      </c>
      <c r="C118" s="1" t="s">
        <v>295</v>
      </c>
      <c r="D118" s="1" t="str">
        <f>MID(titanic[[#This Row],[Name]],SEARCH(", ",titanic[[#This Row],[Name]])+1,SEARCH(".",titanic[[#This Row],[Name]])-SEARCH(", ",titanic[[#This Row],[Name]])-1)</f>
        <v xml:space="preserve"> Miss</v>
      </c>
      <c r="E118" s="1" t="s">
        <v>17</v>
      </c>
      <c r="F118">
        <v>63</v>
      </c>
      <c r="G118">
        <v>1</v>
      </c>
      <c r="H118">
        <v>0</v>
      </c>
      <c r="I118">
        <v>1</v>
      </c>
      <c r="J118" t="s">
        <v>913</v>
      </c>
      <c r="K118">
        <v>77.958299999999994</v>
      </c>
      <c r="L118" s="1" t="s">
        <v>13</v>
      </c>
      <c r="M118" s="16">
        <f t="shared" si="1"/>
        <v>63</v>
      </c>
    </row>
    <row r="119" spans="1:13" x14ac:dyDescent="0.3">
      <c r="A119" s="1" t="s">
        <v>9</v>
      </c>
      <c r="B119" s="1" t="s">
        <v>10</v>
      </c>
      <c r="C119" s="1" t="s">
        <v>296</v>
      </c>
      <c r="D119" s="1" t="str">
        <f>MID(titanic[[#This Row],[Name]],SEARCH(", ",titanic[[#This Row],[Name]])+1,SEARCH(".",titanic[[#This Row],[Name]])-SEARCH(", ",titanic[[#This Row],[Name]])-1)</f>
        <v xml:space="preserve"> Miss</v>
      </c>
      <c r="E119" s="1" t="s">
        <v>17</v>
      </c>
      <c r="F119">
        <v>45</v>
      </c>
      <c r="G119">
        <v>0</v>
      </c>
      <c r="H119">
        <v>0</v>
      </c>
      <c r="I119">
        <v>0</v>
      </c>
      <c r="J119" t="s">
        <v>914</v>
      </c>
      <c r="K119">
        <v>7.75</v>
      </c>
      <c r="L119" s="1" t="s">
        <v>13</v>
      </c>
      <c r="M119" s="16">
        <f t="shared" si="1"/>
        <v>45</v>
      </c>
    </row>
    <row r="120" spans="1:13" x14ac:dyDescent="0.3">
      <c r="A120" s="1" t="s">
        <v>14</v>
      </c>
      <c r="B120" s="1" t="s">
        <v>10</v>
      </c>
      <c r="C120" s="1" t="s">
        <v>309</v>
      </c>
      <c r="D120" s="1" t="str">
        <f>MID(titanic[[#This Row],[Name]],SEARCH(", ",titanic[[#This Row],[Name]])+1,SEARCH(".",titanic[[#This Row],[Name]])-SEARCH(", ",titanic[[#This Row],[Name]])-1)</f>
        <v xml:space="preserve"> Miss</v>
      </c>
      <c r="E120" s="1" t="s">
        <v>17</v>
      </c>
      <c r="F120">
        <v>22</v>
      </c>
      <c r="G120">
        <v>0</v>
      </c>
      <c r="H120">
        <v>0</v>
      </c>
      <c r="I120">
        <v>0</v>
      </c>
      <c r="J120" t="s">
        <v>914</v>
      </c>
      <c r="K120">
        <v>7.75</v>
      </c>
      <c r="L120" s="1" t="s">
        <v>23</v>
      </c>
      <c r="M120" s="16">
        <f t="shared" si="1"/>
        <v>22</v>
      </c>
    </row>
    <row r="121" spans="1:13" x14ac:dyDescent="0.3">
      <c r="A121" s="1" t="s">
        <v>14</v>
      </c>
      <c r="B121" s="1" t="s">
        <v>15</v>
      </c>
      <c r="C121" s="1" t="s">
        <v>310</v>
      </c>
      <c r="D121" s="1" t="str">
        <f>MID(titanic[[#This Row],[Name]],SEARCH(", ",titanic[[#This Row],[Name]])+1,SEARCH(".",titanic[[#This Row],[Name]])-SEARCH(", ",titanic[[#This Row],[Name]])-1)</f>
        <v xml:space="preserve"> Miss</v>
      </c>
      <c r="E121" s="1" t="s">
        <v>17</v>
      </c>
      <c r="F121">
        <v>26</v>
      </c>
      <c r="G121">
        <v>0</v>
      </c>
      <c r="H121">
        <v>0</v>
      </c>
      <c r="I121">
        <v>0</v>
      </c>
      <c r="J121" t="s">
        <v>914</v>
      </c>
      <c r="K121">
        <v>78.849999999999994</v>
      </c>
      <c r="L121" s="1" t="s">
        <v>13</v>
      </c>
      <c r="M121" s="16">
        <f t="shared" si="1"/>
        <v>26</v>
      </c>
    </row>
    <row r="122" spans="1:13" x14ac:dyDescent="0.3">
      <c r="A122" s="1" t="s">
        <v>9</v>
      </c>
      <c r="B122" s="1" t="s">
        <v>10</v>
      </c>
      <c r="C122" s="1" t="s">
        <v>313</v>
      </c>
      <c r="D122" s="1" t="str">
        <f>MID(titanic[[#This Row],[Name]],SEARCH(", ",titanic[[#This Row],[Name]])+1,SEARCH(".",titanic[[#This Row],[Name]])-SEARCH(", ",titanic[[#This Row],[Name]])-1)</f>
        <v xml:space="preserve"> Miss</v>
      </c>
      <c r="E122" s="1" t="s">
        <v>17</v>
      </c>
      <c r="F122">
        <v>24</v>
      </c>
      <c r="G122">
        <v>0</v>
      </c>
      <c r="H122">
        <v>0</v>
      </c>
      <c r="I122">
        <v>0</v>
      </c>
      <c r="J122" t="s">
        <v>914</v>
      </c>
      <c r="K122">
        <v>8.85</v>
      </c>
      <c r="L122" s="1" t="s">
        <v>13</v>
      </c>
      <c r="M122" s="16">
        <f t="shared" si="1"/>
        <v>24</v>
      </c>
    </row>
    <row r="123" spans="1:13" x14ac:dyDescent="0.3">
      <c r="A123" s="1" t="s">
        <v>9</v>
      </c>
      <c r="B123" s="1" t="s">
        <v>15</v>
      </c>
      <c r="C123" s="1" t="s">
        <v>317</v>
      </c>
      <c r="D123" s="1" t="str">
        <f>MID(titanic[[#This Row],[Name]],SEARCH(", ",titanic[[#This Row],[Name]])+1,SEARCH(".",titanic[[#This Row],[Name]])-SEARCH(", ",titanic[[#This Row],[Name]])-1)</f>
        <v xml:space="preserve"> Miss</v>
      </c>
      <c r="E123" s="1" t="s">
        <v>17</v>
      </c>
      <c r="F123">
        <v>2</v>
      </c>
      <c r="G123">
        <v>1</v>
      </c>
      <c r="H123">
        <v>2</v>
      </c>
      <c r="I123">
        <v>3</v>
      </c>
      <c r="J123" t="s">
        <v>913</v>
      </c>
      <c r="K123">
        <v>151.55000000000001</v>
      </c>
      <c r="L123" s="1" t="s">
        <v>13</v>
      </c>
      <c r="M123" s="16">
        <f t="shared" si="1"/>
        <v>2</v>
      </c>
    </row>
    <row r="124" spans="1:13" x14ac:dyDescent="0.3">
      <c r="A124" s="1" t="s">
        <v>14</v>
      </c>
      <c r="B124" s="1" t="s">
        <v>10</v>
      </c>
      <c r="C124" s="1" t="s">
        <v>320</v>
      </c>
      <c r="D124" s="1" t="str">
        <f>MID(titanic[[#This Row],[Name]],SEARCH(", ",titanic[[#This Row],[Name]])+1,SEARCH(".",titanic[[#This Row],[Name]])-SEARCH(", ",titanic[[#This Row],[Name]])-1)</f>
        <v xml:space="preserve"> Miss</v>
      </c>
      <c r="E124" s="1" t="s">
        <v>17</v>
      </c>
      <c r="G124">
        <v>0</v>
      </c>
      <c r="H124">
        <v>0</v>
      </c>
      <c r="I124">
        <v>0</v>
      </c>
      <c r="J124" t="s">
        <v>914</v>
      </c>
      <c r="K124">
        <v>7.75</v>
      </c>
      <c r="L124" s="1" t="s">
        <v>23</v>
      </c>
      <c r="M124" s="16">
        <f t="shared" si="1"/>
        <v>0</v>
      </c>
    </row>
    <row r="125" spans="1:13" x14ac:dyDescent="0.3">
      <c r="A125" s="1" t="s">
        <v>14</v>
      </c>
      <c r="B125" s="1" t="s">
        <v>27</v>
      </c>
      <c r="C125" s="1" t="s">
        <v>323</v>
      </c>
      <c r="D125" s="1" t="str">
        <f>MID(titanic[[#This Row],[Name]],SEARCH(", ",titanic[[#This Row],[Name]])+1,SEARCH(".",titanic[[#This Row],[Name]])-SEARCH(", ",titanic[[#This Row],[Name]])-1)</f>
        <v xml:space="preserve"> Miss</v>
      </c>
      <c r="E125" s="1" t="s">
        <v>17</v>
      </c>
      <c r="G125">
        <v>0</v>
      </c>
      <c r="H125">
        <v>0</v>
      </c>
      <c r="I125">
        <v>0</v>
      </c>
      <c r="J125" t="s">
        <v>914</v>
      </c>
      <c r="K125">
        <v>12.35</v>
      </c>
      <c r="L125" s="1" t="s">
        <v>23</v>
      </c>
      <c r="M125" s="16">
        <f t="shared" si="1"/>
        <v>0</v>
      </c>
    </row>
    <row r="126" spans="1:13" x14ac:dyDescent="0.3">
      <c r="A126" s="1" t="s">
        <v>14</v>
      </c>
      <c r="B126" s="1" t="s">
        <v>15</v>
      </c>
      <c r="C126" s="1" t="s">
        <v>326</v>
      </c>
      <c r="D126" s="1" t="str">
        <f>MID(titanic[[#This Row],[Name]],SEARCH(", ",titanic[[#This Row],[Name]])+1,SEARCH(".",titanic[[#This Row],[Name]])-SEARCH(", ",titanic[[#This Row],[Name]])-1)</f>
        <v xml:space="preserve"> Miss</v>
      </c>
      <c r="E126" s="1" t="s">
        <v>17</v>
      </c>
      <c r="G126">
        <v>0</v>
      </c>
      <c r="H126">
        <v>0</v>
      </c>
      <c r="I126">
        <v>0</v>
      </c>
      <c r="J126" t="s">
        <v>914</v>
      </c>
      <c r="K126">
        <v>110.88330000000001</v>
      </c>
      <c r="L126" s="1" t="s">
        <v>18</v>
      </c>
      <c r="M126" s="16">
        <f t="shared" si="1"/>
        <v>0</v>
      </c>
    </row>
    <row r="127" spans="1:13" x14ac:dyDescent="0.3">
      <c r="A127" s="1" t="s">
        <v>14</v>
      </c>
      <c r="B127" s="1" t="s">
        <v>15</v>
      </c>
      <c r="C127" s="1" t="s">
        <v>329</v>
      </c>
      <c r="D127" s="1" t="str">
        <f>MID(titanic[[#This Row],[Name]],SEARCH(", ",titanic[[#This Row],[Name]])+1,SEARCH(".",titanic[[#This Row],[Name]])-SEARCH(", ",titanic[[#This Row],[Name]])-1)</f>
        <v xml:space="preserve"> Miss</v>
      </c>
      <c r="E127" s="1" t="s">
        <v>17</v>
      </c>
      <c r="F127">
        <v>30</v>
      </c>
      <c r="G127">
        <v>0</v>
      </c>
      <c r="H127">
        <v>0</v>
      </c>
      <c r="I127">
        <v>0</v>
      </c>
      <c r="J127" t="s">
        <v>914</v>
      </c>
      <c r="K127">
        <v>56.929200000000002</v>
      </c>
      <c r="L127" s="1" t="s">
        <v>18</v>
      </c>
      <c r="M127" s="16">
        <f t="shared" si="1"/>
        <v>30</v>
      </c>
    </row>
    <row r="128" spans="1:13" x14ac:dyDescent="0.3">
      <c r="A128" s="1" t="s">
        <v>14</v>
      </c>
      <c r="B128" s="1" t="s">
        <v>15</v>
      </c>
      <c r="C128" s="1" t="s">
        <v>330</v>
      </c>
      <c r="D128" s="1" t="str">
        <f>MID(titanic[[#This Row],[Name]],SEARCH(", ",titanic[[#This Row],[Name]])+1,SEARCH(".",titanic[[#This Row],[Name]])-SEARCH(", ",titanic[[#This Row],[Name]])-1)</f>
        <v xml:space="preserve"> Miss</v>
      </c>
      <c r="E128" s="1" t="s">
        <v>17</v>
      </c>
      <c r="F128">
        <v>24</v>
      </c>
      <c r="G128">
        <v>0</v>
      </c>
      <c r="H128">
        <v>0</v>
      </c>
      <c r="I128">
        <v>0</v>
      </c>
      <c r="J128" t="s">
        <v>914</v>
      </c>
      <c r="K128">
        <v>83.158299999999997</v>
      </c>
      <c r="L128" s="1" t="s">
        <v>18</v>
      </c>
      <c r="M128" s="16">
        <f t="shared" si="1"/>
        <v>24</v>
      </c>
    </row>
    <row r="129" spans="1:13" x14ac:dyDescent="0.3">
      <c r="A129" s="1" t="s">
        <v>14</v>
      </c>
      <c r="B129" s="1" t="s">
        <v>15</v>
      </c>
      <c r="C129" s="1" t="s">
        <v>331</v>
      </c>
      <c r="D129" s="1" t="str">
        <f>MID(titanic[[#This Row],[Name]],SEARCH(", ",titanic[[#This Row],[Name]])+1,SEARCH(".",titanic[[#This Row],[Name]])-SEARCH(", ",titanic[[#This Row],[Name]])-1)</f>
        <v xml:space="preserve"> Miss</v>
      </c>
      <c r="E129" s="1" t="s">
        <v>17</v>
      </c>
      <c r="F129">
        <v>18</v>
      </c>
      <c r="G129">
        <v>2</v>
      </c>
      <c r="H129">
        <v>2</v>
      </c>
      <c r="I129">
        <v>4</v>
      </c>
      <c r="J129" t="s">
        <v>913</v>
      </c>
      <c r="K129">
        <v>262.375</v>
      </c>
      <c r="L129" s="1" t="s">
        <v>18</v>
      </c>
      <c r="M129" s="16">
        <f t="shared" si="1"/>
        <v>18</v>
      </c>
    </row>
    <row r="130" spans="1:13" x14ac:dyDescent="0.3">
      <c r="A130" s="1" t="s">
        <v>14</v>
      </c>
      <c r="B130" s="1" t="s">
        <v>10</v>
      </c>
      <c r="C130" s="1" t="s">
        <v>335</v>
      </c>
      <c r="D130" s="1" t="str">
        <f>MID(titanic[[#This Row],[Name]],SEARCH(", ",titanic[[#This Row],[Name]])+1,SEARCH(".",titanic[[#This Row],[Name]])-SEARCH(", ",titanic[[#This Row],[Name]])-1)</f>
        <v xml:space="preserve"> Miss</v>
      </c>
      <c r="E130" s="1" t="s">
        <v>17</v>
      </c>
      <c r="F130">
        <v>26</v>
      </c>
      <c r="G130">
        <v>0</v>
      </c>
      <c r="H130">
        <v>0</v>
      </c>
      <c r="I130">
        <v>0</v>
      </c>
      <c r="J130" t="s">
        <v>914</v>
      </c>
      <c r="K130">
        <v>7.8541999999999996</v>
      </c>
      <c r="L130" s="1" t="s">
        <v>13</v>
      </c>
      <c r="M130" s="16">
        <f t="shared" ref="M130:M193" si="2">IF(F130="Dr",42,IF(F130="Mr",32,IF(F130="Mrs",36,IF(F130="Miss",22,IF(F130="Master",5,F130)))))</f>
        <v>26</v>
      </c>
    </row>
    <row r="131" spans="1:13" x14ac:dyDescent="0.3">
      <c r="A131" s="1" t="s">
        <v>14</v>
      </c>
      <c r="B131" s="1" t="s">
        <v>15</v>
      </c>
      <c r="C131" s="1" t="s">
        <v>338</v>
      </c>
      <c r="D131" s="1" t="str">
        <f>MID(titanic[[#This Row],[Name]],SEARCH(", ",titanic[[#This Row],[Name]])+1,SEARCH(".",titanic[[#This Row],[Name]])-SEARCH(", ",titanic[[#This Row],[Name]])-1)</f>
        <v xml:space="preserve"> Miss</v>
      </c>
      <c r="E131" s="1" t="s">
        <v>17</v>
      </c>
      <c r="F131">
        <v>31</v>
      </c>
      <c r="G131">
        <v>0</v>
      </c>
      <c r="H131">
        <v>2</v>
      </c>
      <c r="I131">
        <v>2</v>
      </c>
      <c r="J131" t="s">
        <v>913</v>
      </c>
      <c r="K131">
        <v>164.86670000000001</v>
      </c>
      <c r="L131" s="1" t="s">
        <v>13</v>
      </c>
      <c r="M131" s="16">
        <f t="shared" si="2"/>
        <v>31</v>
      </c>
    </row>
    <row r="132" spans="1:13" x14ac:dyDescent="0.3">
      <c r="A132" s="1" t="s">
        <v>14</v>
      </c>
      <c r="B132" s="1" t="s">
        <v>27</v>
      </c>
      <c r="C132" s="1" t="s">
        <v>342</v>
      </c>
      <c r="D132" s="1" t="str">
        <f>MID(titanic[[#This Row],[Name]],SEARCH(", ",titanic[[#This Row],[Name]])+1,SEARCH(".",titanic[[#This Row],[Name]])-SEARCH(", ",titanic[[#This Row],[Name]])-1)</f>
        <v xml:space="preserve"> Miss</v>
      </c>
      <c r="E132" s="1" t="s">
        <v>17</v>
      </c>
      <c r="F132">
        <v>30</v>
      </c>
      <c r="G132">
        <v>0</v>
      </c>
      <c r="H132">
        <v>0</v>
      </c>
      <c r="I132">
        <v>0</v>
      </c>
      <c r="J132" t="s">
        <v>914</v>
      </c>
      <c r="K132">
        <v>12.35</v>
      </c>
      <c r="L132" s="1" t="s">
        <v>23</v>
      </c>
      <c r="M132" s="16">
        <f t="shared" si="2"/>
        <v>30</v>
      </c>
    </row>
    <row r="133" spans="1:13" x14ac:dyDescent="0.3">
      <c r="A133" s="1" t="s">
        <v>14</v>
      </c>
      <c r="B133" s="1" t="s">
        <v>15</v>
      </c>
      <c r="C133" s="1" t="s">
        <v>345</v>
      </c>
      <c r="D133" s="1" t="str">
        <f>MID(titanic[[#This Row],[Name]],SEARCH(", ",titanic[[#This Row],[Name]])+1,SEARCH(".",titanic[[#This Row],[Name]])-SEARCH(", ",titanic[[#This Row],[Name]])-1)</f>
        <v xml:space="preserve"> Miss</v>
      </c>
      <c r="E133" s="1" t="s">
        <v>17</v>
      </c>
      <c r="F133">
        <v>36</v>
      </c>
      <c r="G133">
        <v>0</v>
      </c>
      <c r="H133">
        <v>0</v>
      </c>
      <c r="I133">
        <v>0</v>
      </c>
      <c r="J133" t="s">
        <v>914</v>
      </c>
      <c r="K133">
        <v>135.63329999999999</v>
      </c>
      <c r="L133" s="1" t="s">
        <v>18</v>
      </c>
      <c r="M133" s="16">
        <f t="shared" si="2"/>
        <v>36</v>
      </c>
    </row>
    <row r="134" spans="1:13" x14ac:dyDescent="0.3">
      <c r="A134" s="1" t="s">
        <v>14</v>
      </c>
      <c r="B134" s="1" t="s">
        <v>15</v>
      </c>
      <c r="C134" s="1" t="s">
        <v>349</v>
      </c>
      <c r="D134" s="1" t="str">
        <f>MID(titanic[[#This Row],[Name]],SEARCH(", ",titanic[[#This Row],[Name]])+1,SEARCH(".",titanic[[#This Row],[Name]])-SEARCH(", ",titanic[[#This Row],[Name]])-1)</f>
        <v xml:space="preserve"> Miss</v>
      </c>
      <c r="E134" s="1" t="s">
        <v>17</v>
      </c>
      <c r="F134">
        <v>16</v>
      </c>
      <c r="G134">
        <v>0</v>
      </c>
      <c r="H134">
        <v>1</v>
      </c>
      <c r="I134">
        <v>1</v>
      </c>
      <c r="J134" t="s">
        <v>913</v>
      </c>
      <c r="K134">
        <v>57.979199999999999</v>
      </c>
      <c r="L134" s="1" t="s">
        <v>18</v>
      </c>
      <c r="M134" s="16">
        <f t="shared" si="2"/>
        <v>16</v>
      </c>
    </row>
    <row r="135" spans="1:13" x14ac:dyDescent="0.3">
      <c r="A135" s="1" t="s">
        <v>14</v>
      </c>
      <c r="B135" s="1" t="s">
        <v>10</v>
      </c>
      <c r="C135" s="1" t="s">
        <v>350</v>
      </c>
      <c r="D135" s="1" t="str">
        <f>MID(titanic[[#This Row],[Name]],SEARCH(", ",titanic[[#This Row],[Name]])+1,SEARCH(".",titanic[[#This Row],[Name]])-SEARCH(", ",titanic[[#This Row],[Name]])-1)</f>
        <v xml:space="preserve"> Miss</v>
      </c>
      <c r="E135" s="1" t="s">
        <v>17</v>
      </c>
      <c r="G135">
        <v>2</v>
      </c>
      <c r="H135">
        <v>0</v>
      </c>
      <c r="I135">
        <v>2</v>
      </c>
      <c r="J135" t="s">
        <v>913</v>
      </c>
      <c r="K135">
        <v>23.25</v>
      </c>
      <c r="L135" s="1" t="s">
        <v>23</v>
      </c>
      <c r="M135" s="16">
        <f t="shared" si="2"/>
        <v>0</v>
      </c>
    </row>
    <row r="136" spans="1:13" x14ac:dyDescent="0.3">
      <c r="A136" s="1" t="s">
        <v>14</v>
      </c>
      <c r="B136" s="1" t="s">
        <v>15</v>
      </c>
      <c r="C136" s="1" t="s">
        <v>357</v>
      </c>
      <c r="D136" s="1" t="str">
        <f>MID(titanic[[#This Row],[Name]],SEARCH(", ",titanic[[#This Row],[Name]])+1,SEARCH(".",titanic[[#This Row],[Name]])-SEARCH(", ",titanic[[#This Row],[Name]])-1)</f>
        <v xml:space="preserve"> Miss</v>
      </c>
      <c r="E136" s="1" t="s">
        <v>17</v>
      </c>
      <c r="F136">
        <v>41</v>
      </c>
      <c r="G136">
        <v>0</v>
      </c>
      <c r="H136">
        <v>0</v>
      </c>
      <c r="I136">
        <v>0</v>
      </c>
      <c r="J136" t="s">
        <v>914</v>
      </c>
      <c r="K136">
        <v>134.5</v>
      </c>
      <c r="L136" s="1" t="s">
        <v>18</v>
      </c>
      <c r="M136" s="16">
        <f t="shared" si="2"/>
        <v>41</v>
      </c>
    </row>
    <row r="137" spans="1:13" x14ac:dyDescent="0.3">
      <c r="A137" s="1" t="s">
        <v>14</v>
      </c>
      <c r="B137" s="1" t="s">
        <v>15</v>
      </c>
      <c r="C137" s="1" t="s">
        <v>361</v>
      </c>
      <c r="D137" s="1" t="str">
        <f>MID(titanic[[#This Row],[Name]],SEARCH(", ",titanic[[#This Row],[Name]])+1,SEARCH(".",titanic[[#This Row],[Name]])-SEARCH(", ",titanic[[#This Row],[Name]])-1)</f>
        <v xml:space="preserve"> Miss</v>
      </c>
      <c r="E137" s="1" t="s">
        <v>17</v>
      </c>
      <c r="F137">
        <v>24</v>
      </c>
      <c r="G137">
        <v>3</v>
      </c>
      <c r="H137">
        <v>2</v>
      </c>
      <c r="I137">
        <v>5</v>
      </c>
      <c r="J137" t="s">
        <v>913</v>
      </c>
      <c r="K137">
        <v>263</v>
      </c>
      <c r="L137" s="1" t="s">
        <v>13</v>
      </c>
      <c r="M137" s="16">
        <f t="shared" si="2"/>
        <v>24</v>
      </c>
    </row>
    <row r="138" spans="1:13" x14ac:dyDescent="0.3">
      <c r="A138" s="1" t="s">
        <v>14</v>
      </c>
      <c r="B138" s="1" t="s">
        <v>27</v>
      </c>
      <c r="C138" s="1" t="s">
        <v>365</v>
      </c>
      <c r="D138" s="1" t="str">
        <f>MID(titanic[[#This Row],[Name]],SEARCH(", ",titanic[[#This Row],[Name]])+1,SEARCH(".",titanic[[#This Row],[Name]])-SEARCH(", ",titanic[[#This Row],[Name]])-1)</f>
        <v xml:space="preserve"> Miss</v>
      </c>
      <c r="E138" s="1" t="s">
        <v>17</v>
      </c>
      <c r="F138">
        <v>24</v>
      </c>
      <c r="G138">
        <v>0</v>
      </c>
      <c r="H138">
        <v>0</v>
      </c>
      <c r="I138">
        <v>0</v>
      </c>
      <c r="J138" t="s">
        <v>914</v>
      </c>
      <c r="K138">
        <v>13</v>
      </c>
      <c r="L138" s="1" t="s">
        <v>13</v>
      </c>
      <c r="M138" s="16">
        <f t="shared" si="2"/>
        <v>24</v>
      </c>
    </row>
    <row r="139" spans="1:13" x14ac:dyDescent="0.3">
      <c r="A139" s="1" t="s">
        <v>14</v>
      </c>
      <c r="B139" s="1" t="s">
        <v>27</v>
      </c>
      <c r="C139" s="1" t="s">
        <v>366</v>
      </c>
      <c r="D139" s="1" t="str">
        <f>MID(titanic[[#This Row],[Name]],SEARCH(", ",titanic[[#This Row],[Name]])+1,SEARCH(".",titanic[[#This Row],[Name]])-SEARCH(", ",titanic[[#This Row],[Name]])-1)</f>
        <v xml:space="preserve"> Miss</v>
      </c>
      <c r="E139" s="1" t="s">
        <v>17</v>
      </c>
      <c r="F139">
        <v>40</v>
      </c>
      <c r="G139">
        <v>0</v>
      </c>
      <c r="H139">
        <v>0</v>
      </c>
      <c r="I139">
        <v>0</v>
      </c>
      <c r="J139" t="s">
        <v>914</v>
      </c>
      <c r="K139">
        <v>13</v>
      </c>
      <c r="L139" s="1" t="s">
        <v>13</v>
      </c>
      <c r="M139" s="16">
        <f t="shared" si="2"/>
        <v>40</v>
      </c>
    </row>
    <row r="140" spans="1:13" x14ac:dyDescent="0.3">
      <c r="A140" s="1" t="s">
        <v>14</v>
      </c>
      <c r="B140" s="1" t="s">
        <v>15</v>
      </c>
      <c r="C140" s="1" t="s">
        <v>376</v>
      </c>
      <c r="D140" s="1" t="str">
        <f>MID(titanic[[#This Row],[Name]],SEARCH(", ",titanic[[#This Row],[Name]])+1,SEARCH(".",titanic[[#This Row],[Name]])-SEARCH(", ",titanic[[#This Row],[Name]])-1)</f>
        <v xml:space="preserve"> Miss</v>
      </c>
      <c r="E140" s="1" t="s">
        <v>17</v>
      </c>
      <c r="F140">
        <v>22</v>
      </c>
      <c r="G140">
        <v>0</v>
      </c>
      <c r="H140">
        <v>1</v>
      </c>
      <c r="I140">
        <v>1</v>
      </c>
      <c r="J140" t="s">
        <v>913</v>
      </c>
      <c r="K140">
        <v>55</v>
      </c>
      <c r="L140" s="1" t="s">
        <v>13</v>
      </c>
      <c r="M140" s="16">
        <f t="shared" si="2"/>
        <v>22</v>
      </c>
    </row>
    <row r="141" spans="1:13" x14ac:dyDescent="0.3">
      <c r="A141" s="1" t="s">
        <v>9</v>
      </c>
      <c r="B141" s="1" t="s">
        <v>27</v>
      </c>
      <c r="C141" s="1" t="s">
        <v>377</v>
      </c>
      <c r="D141" s="1" t="str">
        <f>MID(titanic[[#This Row],[Name]],SEARCH(", ",titanic[[#This Row],[Name]])+1,SEARCH(".",titanic[[#This Row],[Name]])-SEARCH(", ",titanic[[#This Row],[Name]])-1)</f>
        <v xml:space="preserve"> Miss</v>
      </c>
      <c r="E141" s="1" t="s">
        <v>17</v>
      </c>
      <c r="F141">
        <v>38</v>
      </c>
      <c r="G141">
        <v>0</v>
      </c>
      <c r="H141">
        <v>0</v>
      </c>
      <c r="I141">
        <v>0</v>
      </c>
      <c r="J141" t="s">
        <v>914</v>
      </c>
      <c r="K141">
        <v>13</v>
      </c>
      <c r="L141" s="1" t="s">
        <v>13</v>
      </c>
      <c r="M141" s="16">
        <f t="shared" si="2"/>
        <v>38</v>
      </c>
    </row>
    <row r="142" spans="1:13" x14ac:dyDescent="0.3">
      <c r="A142" s="1" t="s">
        <v>14</v>
      </c>
      <c r="B142" s="1" t="s">
        <v>10</v>
      </c>
      <c r="C142" s="1" t="s">
        <v>378</v>
      </c>
      <c r="D142" s="1" t="str">
        <f>MID(titanic[[#This Row],[Name]],SEARCH(", ",titanic[[#This Row],[Name]])+1,SEARCH(".",titanic[[#This Row],[Name]])-SEARCH(", ",titanic[[#This Row],[Name]])-1)</f>
        <v xml:space="preserve"> Miss</v>
      </c>
      <c r="E142" s="1" t="s">
        <v>17</v>
      </c>
      <c r="G142">
        <v>0</v>
      </c>
      <c r="H142">
        <v>0</v>
      </c>
      <c r="I142">
        <v>0</v>
      </c>
      <c r="J142" t="s">
        <v>914</v>
      </c>
      <c r="K142">
        <v>7.8792</v>
      </c>
      <c r="L142" s="1" t="s">
        <v>23</v>
      </c>
      <c r="M142" s="16">
        <f t="shared" si="2"/>
        <v>0</v>
      </c>
    </row>
    <row r="143" spans="1:13" x14ac:dyDescent="0.3">
      <c r="A143" s="1" t="s">
        <v>14</v>
      </c>
      <c r="B143" s="1" t="s">
        <v>10</v>
      </c>
      <c r="C143" s="1" t="s">
        <v>379</v>
      </c>
      <c r="D143" s="1" t="str">
        <f>MID(titanic[[#This Row],[Name]],SEARCH(", ",titanic[[#This Row],[Name]])+1,SEARCH(".",titanic[[#This Row],[Name]])-SEARCH(", ",titanic[[#This Row],[Name]])-1)</f>
        <v xml:space="preserve"> Miss</v>
      </c>
      <c r="E143" s="1" t="s">
        <v>17</v>
      </c>
      <c r="G143">
        <v>0</v>
      </c>
      <c r="H143">
        <v>0</v>
      </c>
      <c r="I143">
        <v>0</v>
      </c>
      <c r="J143" t="s">
        <v>914</v>
      </c>
      <c r="K143">
        <v>7.8792</v>
      </c>
      <c r="L143" s="1" t="s">
        <v>23</v>
      </c>
      <c r="M143" s="16">
        <f t="shared" si="2"/>
        <v>0</v>
      </c>
    </row>
    <row r="144" spans="1:13" x14ac:dyDescent="0.3">
      <c r="A144" s="1" t="s">
        <v>14</v>
      </c>
      <c r="B144" s="1" t="s">
        <v>10</v>
      </c>
      <c r="C144" s="1" t="s">
        <v>388</v>
      </c>
      <c r="D144" s="1" t="str">
        <f>MID(titanic[[#This Row],[Name]],SEARCH(", ",titanic[[#This Row],[Name]])+1,SEARCH(".",titanic[[#This Row],[Name]])-SEARCH(", ",titanic[[#This Row],[Name]])-1)</f>
        <v xml:space="preserve"> Miss</v>
      </c>
      <c r="E144" s="1" t="s">
        <v>17</v>
      </c>
      <c r="G144">
        <v>0</v>
      </c>
      <c r="H144">
        <v>0</v>
      </c>
      <c r="I144">
        <v>0</v>
      </c>
      <c r="J144" t="s">
        <v>914</v>
      </c>
      <c r="K144">
        <v>7.75</v>
      </c>
      <c r="L144" s="1" t="s">
        <v>23</v>
      </c>
      <c r="M144" s="16">
        <f t="shared" si="2"/>
        <v>0</v>
      </c>
    </row>
    <row r="145" spans="1:13" x14ac:dyDescent="0.3">
      <c r="A145" s="1" t="s">
        <v>9</v>
      </c>
      <c r="B145" s="1" t="s">
        <v>10</v>
      </c>
      <c r="C145" s="1" t="s">
        <v>394</v>
      </c>
      <c r="D145" s="1" t="str">
        <f>MID(titanic[[#This Row],[Name]],SEARCH(", ",titanic[[#This Row],[Name]])+1,SEARCH(".",titanic[[#This Row],[Name]])-SEARCH(", ",titanic[[#This Row],[Name]])-1)</f>
        <v xml:space="preserve"> Miss</v>
      </c>
      <c r="E145" s="1" t="s">
        <v>17</v>
      </c>
      <c r="F145">
        <v>3</v>
      </c>
      <c r="G145">
        <v>3</v>
      </c>
      <c r="H145">
        <v>1</v>
      </c>
      <c r="I145">
        <v>4</v>
      </c>
      <c r="J145" t="s">
        <v>913</v>
      </c>
      <c r="K145">
        <v>21.074999999999999</v>
      </c>
      <c r="L145" s="1" t="s">
        <v>13</v>
      </c>
      <c r="M145" s="16">
        <f t="shared" si="2"/>
        <v>3</v>
      </c>
    </row>
    <row r="146" spans="1:13" x14ac:dyDescent="0.3">
      <c r="A146" s="1" t="s">
        <v>14</v>
      </c>
      <c r="B146" s="1" t="s">
        <v>10</v>
      </c>
      <c r="C146" s="1" t="s">
        <v>396</v>
      </c>
      <c r="D146" s="1" t="str">
        <f>MID(titanic[[#This Row],[Name]],SEARCH(", ",titanic[[#This Row],[Name]])+1,SEARCH(".",titanic[[#This Row],[Name]])-SEARCH(", ",titanic[[#This Row],[Name]])-1)</f>
        <v xml:space="preserve"> Miss</v>
      </c>
      <c r="E146" s="1" t="s">
        <v>17</v>
      </c>
      <c r="F146">
        <v>22</v>
      </c>
      <c r="G146">
        <v>0</v>
      </c>
      <c r="H146">
        <v>0</v>
      </c>
      <c r="I146">
        <v>0</v>
      </c>
      <c r="J146" t="s">
        <v>914</v>
      </c>
      <c r="K146">
        <v>7.25</v>
      </c>
      <c r="L146" s="1" t="s">
        <v>13</v>
      </c>
      <c r="M146" s="16">
        <f t="shared" si="2"/>
        <v>22</v>
      </c>
    </row>
    <row r="147" spans="1:13" x14ac:dyDescent="0.3">
      <c r="A147" s="1" t="s">
        <v>14</v>
      </c>
      <c r="B147" s="1" t="s">
        <v>15</v>
      </c>
      <c r="C147" s="1" t="s">
        <v>400</v>
      </c>
      <c r="D147" s="1" t="str">
        <f>MID(titanic[[#This Row],[Name]],SEARCH(", ",titanic[[#This Row],[Name]])+1,SEARCH(".",titanic[[#This Row],[Name]])-SEARCH(", ",titanic[[#This Row],[Name]])-1)</f>
        <v xml:space="preserve"> Miss</v>
      </c>
      <c r="E147" s="1" t="s">
        <v>17</v>
      </c>
      <c r="F147">
        <v>42</v>
      </c>
      <c r="G147">
        <v>0</v>
      </c>
      <c r="H147">
        <v>0</v>
      </c>
      <c r="I147">
        <v>0</v>
      </c>
      <c r="J147" t="s">
        <v>914</v>
      </c>
      <c r="K147">
        <v>227.52500000000001</v>
      </c>
      <c r="L147" s="1" t="s">
        <v>18</v>
      </c>
      <c r="M147" s="16">
        <f t="shared" si="2"/>
        <v>42</v>
      </c>
    </row>
    <row r="148" spans="1:13" x14ac:dyDescent="0.3">
      <c r="A148" s="1" t="s">
        <v>14</v>
      </c>
      <c r="B148" s="1" t="s">
        <v>10</v>
      </c>
      <c r="C148" s="1" t="s">
        <v>401</v>
      </c>
      <c r="D148" s="1" t="str">
        <f>MID(titanic[[#This Row],[Name]],SEARCH(", ",titanic[[#This Row],[Name]])+1,SEARCH(".",titanic[[#This Row],[Name]])-SEARCH(", ",titanic[[#This Row],[Name]])-1)</f>
        <v xml:space="preserve"> Miss</v>
      </c>
      <c r="E148" s="1" t="s">
        <v>17</v>
      </c>
      <c r="F148">
        <v>1</v>
      </c>
      <c r="G148">
        <v>0</v>
      </c>
      <c r="H148">
        <v>2</v>
      </c>
      <c r="I148">
        <v>2</v>
      </c>
      <c r="J148" t="s">
        <v>913</v>
      </c>
      <c r="K148">
        <v>15.7417</v>
      </c>
      <c r="L148" s="1" t="s">
        <v>18</v>
      </c>
      <c r="M148" s="16">
        <f t="shared" si="2"/>
        <v>1</v>
      </c>
    </row>
    <row r="149" spans="1:13" x14ac:dyDescent="0.3">
      <c r="A149" s="1" t="s">
        <v>14</v>
      </c>
      <c r="B149" s="1" t="s">
        <v>27</v>
      </c>
      <c r="C149" s="1" t="s">
        <v>407</v>
      </c>
      <c r="D149" s="1" t="str">
        <f>MID(titanic[[#This Row],[Name]],SEARCH(", ",titanic[[#This Row],[Name]])+1,SEARCH(".",titanic[[#This Row],[Name]])-SEARCH(", ",titanic[[#This Row],[Name]])-1)</f>
        <v xml:space="preserve"> Miss</v>
      </c>
      <c r="E149" s="1" t="s">
        <v>17</v>
      </c>
      <c r="F149">
        <v>36</v>
      </c>
      <c r="G149">
        <v>0</v>
      </c>
      <c r="H149">
        <v>0</v>
      </c>
      <c r="I149">
        <v>0</v>
      </c>
      <c r="J149" t="s">
        <v>914</v>
      </c>
      <c r="K149">
        <v>13</v>
      </c>
      <c r="L149" s="1" t="s">
        <v>13</v>
      </c>
      <c r="M149" s="16">
        <f t="shared" si="2"/>
        <v>36</v>
      </c>
    </row>
    <row r="150" spans="1:13" x14ac:dyDescent="0.3">
      <c r="A150" s="1" t="s">
        <v>14</v>
      </c>
      <c r="B150" s="1" t="s">
        <v>27</v>
      </c>
      <c r="C150" s="1" t="s">
        <v>409</v>
      </c>
      <c r="D150" s="1" t="str">
        <f>MID(titanic[[#This Row],[Name]],SEARCH(", ",titanic[[#This Row],[Name]])+1,SEARCH(".",titanic[[#This Row],[Name]])-SEARCH(", ",titanic[[#This Row],[Name]])-1)</f>
        <v xml:space="preserve"> Miss</v>
      </c>
      <c r="E150" s="1" t="s">
        <v>17</v>
      </c>
      <c r="F150">
        <v>17</v>
      </c>
      <c r="G150">
        <v>0</v>
      </c>
      <c r="H150">
        <v>0</v>
      </c>
      <c r="I150">
        <v>0</v>
      </c>
      <c r="J150" t="s">
        <v>914</v>
      </c>
      <c r="K150">
        <v>12</v>
      </c>
      <c r="L150" s="1" t="s">
        <v>18</v>
      </c>
      <c r="M150" s="16">
        <f t="shared" si="2"/>
        <v>17</v>
      </c>
    </row>
    <row r="151" spans="1:13" x14ac:dyDescent="0.3">
      <c r="A151" s="1" t="s">
        <v>14</v>
      </c>
      <c r="B151" s="1" t="s">
        <v>15</v>
      </c>
      <c r="C151" s="1" t="s">
        <v>413</v>
      </c>
      <c r="D151" s="1" t="str">
        <f>MID(titanic[[#This Row],[Name]],SEARCH(", ",titanic[[#This Row],[Name]])+1,SEARCH(".",titanic[[#This Row],[Name]])-SEARCH(", ",titanic[[#This Row],[Name]])-1)</f>
        <v xml:space="preserve"> Miss</v>
      </c>
      <c r="E151" s="1" t="s">
        <v>17</v>
      </c>
      <c r="F151">
        <v>23</v>
      </c>
      <c r="G151">
        <v>1</v>
      </c>
      <c r="H151">
        <v>0</v>
      </c>
      <c r="I151">
        <v>1</v>
      </c>
      <c r="J151" t="s">
        <v>913</v>
      </c>
      <c r="K151">
        <v>113.27500000000001</v>
      </c>
      <c r="L151" s="1" t="s">
        <v>18</v>
      </c>
      <c r="M151" s="16">
        <f t="shared" si="2"/>
        <v>23</v>
      </c>
    </row>
    <row r="152" spans="1:13" x14ac:dyDescent="0.3">
      <c r="A152" s="1" t="s">
        <v>9</v>
      </c>
      <c r="B152" s="1" t="s">
        <v>10</v>
      </c>
      <c r="C152" s="1" t="s">
        <v>416</v>
      </c>
      <c r="D152" s="1" t="str">
        <f>MID(titanic[[#This Row],[Name]],SEARCH(", ",titanic[[#This Row],[Name]])+1,SEARCH(".",titanic[[#This Row],[Name]])-SEARCH(", ",titanic[[#This Row],[Name]])-1)</f>
        <v xml:space="preserve"> Miss</v>
      </c>
      <c r="E152" s="1" t="s">
        <v>17</v>
      </c>
      <c r="F152">
        <v>31</v>
      </c>
      <c r="G152">
        <v>0</v>
      </c>
      <c r="H152">
        <v>0</v>
      </c>
      <c r="I152">
        <v>0</v>
      </c>
      <c r="J152" t="s">
        <v>914</v>
      </c>
      <c r="K152">
        <v>7.8541999999999996</v>
      </c>
      <c r="L152" s="1" t="s">
        <v>13</v>
      </c>
      <c r="M152" s="16">
        <f t="shared" si="2"/>
        <v>31</v>
      </c>
    </row>
    <row r="153" spans="1:13" x14ac:dyDescent="0.3">
      <c r="A153" s="1" t="s">
        <v>9</v>
      </c>
      <c r="B153" s="1" t="s">
        <v>10</v>
      </c>
      <c r="C153" s="1" t="s">
        <v>422</v>
      </c>
      <c r="D153" s="1" t="str">
        <f>MID(titanic[[#This Row],[Name]],SEARCH(", ",titanic[[#This Row],[Name]])+1,SEARCH(".",titanic[[#This Row],[Name]])-SEARCH(", ",titanic[[#This Row],[Name]])-1)</f>
        <v xml:space="preserve"> Miss</v>
      </c>
      <c r="E153" s="1" t="s">
        <v>17</v>
      </c>
      <c r="F153">
        <v>21</v>
      </c>
      <c r="G153">
        <v>1</v>
      </c>
      <c r="H153">
        <v>0</v>
      </c>
      <c r="I153">
        <v>1</v>
      </c>
      <c r="J153" t="s">
        <v>913</v>
      </c>
      <c r="K153">
        <v>9.8249999999999993</v>
      </c>
      <c r="L153" s="1" t="s">
        <v>13</v>
      </c>
      <c r="M153" s="16">
        <f t="shared" si="2"/>
        <v>21</v>
      </c>
    </row>
    <row r="154" spans="1:13" x14ac:dyDescent="0.3">
      <c r="A154" s="1" t="s">
        <v>9</v>
      </c>
      <c r="B154" s="1" t="s">
        <v>10</v>
      </c>
      <c r="C154" s="1" t="s">
        <v>424</v>
      </c>
      <c r="D154" s="1" t="str">
        <f>MID(titanic[[#This Row],[Name]],SEARCH(", ",titanic[[#This Row],[Name]])+1,SEARCH(".",titanic[[#This Row],[Name]])-SEARCH(", ",titanic[[#This Row],[Name]])-1)</f>
        <v xml:space="preserve"> Miss</v>
      </c>
      <c r="E154" s="1" t="s">
        <v>17</v>
      </c>
      <c r="F154">
        <v>20</v>
      </c>
      <c r="G154">
        <v>0</v>
      </c>
      <c r="H154">
        <v>0</v>
      </c>
      <c r="I154">
        <v>0</v>
      </c>
      <c r="J154" t="s">
        <v>914</v>
      </c>
      <c r="K154">
        <v>8.6624999999999996</v>
      </c>
      <c r="L154" s="1" t="s">
        <v>13</v>
      </c>
      <c r="M154" s="16">
        <f t="shared" si="2"/>
        <v>20</v>
      </c>
    </row>
    <row r="155" spans="1:13" x14ac:dyDescent="0.3">
      <c r="A155" s="1" t="s">
        <v>9</v>
      </c>
      <c r="B155" s="1" t="s">
        <v>10</v>
      </c>
      <c r="C155" s="1" t="s">
        <v>429</v>
      </c>
      <c r="D155" s="1" t="str">
        <f>MID(titanic[[#This Row],[Name]],SEARCH(", ",titanic[[#This Row],[Name]])+1,SEARCH(".",titanic[[#This Row],[Name]])-SEARCH(", ",titanic[[#This Row],[Name]])-1)</f>
        <v xml:space="preserve"> Miss</v>
      </c>
      <c r="E155" s="1" t="s">
        <v>17</v>
      </c>
      <c r="G155">
        <v>3</v>
      </c>
      <c r="H155">
        <v>1</v>
      </c>
      <c r="I155">
        <v>4</v>
      </c>
      <c r="J155" t="s">
        <v>913</v>
      </c>
      <c r="K155">
        <v>25.466699999999999</v>
      </c>
      <c r="L155" s="1" t="s">
        <v>13</v>
      </c>
      <c r="M155" s="16">
        <f t="shared" si="2"/>
        <v>0</v>
      </c>
    </row>
    <row r="156" spans="1:13" x14ac:dyDescent="0.3">
      <c r="A156" s="1" t="s">
        <v>14</v>
      </c>
      <c r="B156" s="1" t="s">
        <v>15</v>
      </c>
      <c r="C156" s="1" t="s">
        <v>432</v>
      </c>
      <c r="D156" s="1" t="str">
        <f>MID(titanic[[#This Row],[Name]],SEARCH(", ",titanic[[#This Row],[Name]])+1,SEARCH(".",titanic[[#This Row],[Name]])-SEARCH(", ",titanic[[#This Row],[Name]])-1)</f>
        <v xml:space="preserve"> Miss</v>
      </c>
      <c r="E156" s="1" t="s">
        <v>17</v>
      </c>
      <c r="F156">
        <v>33</v>
      </c>
      <c r="G156">
        <v>1</v>
      </c>
      <c r="H156">
        <v>0</v>
      </c>
      <c r="I156">
        <v>1</v>
      </c>
      <c r="J156" t="s">
        <v>913</v>
      </c>
      <c r="K156">
        <v>90</v>
      </c>
      <c r="L156" s="1" t="s">
        <v>23</v>
      </c>
      <c r="M156" s="16">
        <f t="shared" si="2"/>
        <v>33</v>
      </c>
    </row>
    <row r="157" spans="1:13" x14ac:dyDescent="0.3">
      <c r="A157" s="1" t="s">
        <v>14</v>
      </c>
      <c r="B157" s="1" t="s">
        <v>27</v>
      </c>
      <c r="C157" s="1" t="s">
        <v>437</v>
      </c>
      <c r="D157" s="1" t="str">
        <f>MID(titanic[[#This Row],[Name]],SEARCH(", ",titanic[[#This Row],[Name]])+1,SEARCH(".",titanic[[#This Row],[Name]])-SEARCH(", ",titanic[[#This Row],[Name]])-1)</f>
        <v xml:space="preserve"> Miss</v>
      </c>
      <c r="E157" s="1" t="s">
        <v>17</v>
      </c>
      <c r="F157">
        <v>18</v>
      </c>
      <c r="G157">
        <v>0</v>
      </c>
      <c r="H157">
        <v>2</v>
      </c>
      <c r="I157">
        <v>2</v>
      </c>
      <c r="J157" t="s">
        <v>913</v>
      </c>
      <c r="K157">
        <v>13</v>
      </c>
      <c r="L157" s="1" t="s">
        <v>13</v>
      </c>
      <c r="M157" s="16">
        <f t="shared" si="2"/>
        <v>18</v>
      </c>
    </row>
    <row r="158" spans="1:13" x14ac:dyDescent="0.3">
      <c r="A158" s="1" t="s">
        <v>9</v>
      </c>
      <c r="B158" s="1" t="s">
        <v>10</v>
      </c>
      <c r="C158" s="1" t="s">
        <v>439</v>
      </c>
      <c r="D158" s="1" t="str">
        <f>MID(titanic[[#This Row],[Name]],SEARCH(", ",titanic[[#This Row],[Name]])+1,SEARCH(".",titanic[[#This Row],[Name]])-SEARCH(", ",titanic[[#This Row],[Name]])-1)</f>
        <v xml:space="preserve"> Miss</v>
      </c>
      <c r="E158" s="1" t="s">
        <v>17</v>
      </c>
      <c r="F158">
        <v>10</v>
      </c>
      <c r="G158">
        <v>0</v>
      </c>
      <c r="H158">
        <v>2</v>
      </c>
      <c r="I158">
        <v>2</v>
      </c>
      <c r="J158" t="s">
        <v>913</v>
      </c>
      <c r="K158">
        <v>24.15</v>
      </c>
      <c r="L158" s="1" t="s">
        <v>13</v>
      </c>
      <c r="M158" s="16">
        <f t="shared" si="2"/>
        <v>10</v>
      </c>
    </row>
    <row r="159" spans="1:13" x14ac:dyDescent="0.3">
      <c r="A159" s="1" t="s">
        <v>14</v>
      </c>
      <c r="B159" s="1" t="s">
        <v>27</v>
      </c>
      <c r="C159" s="1" t="s">
        <v>447</v>
      </c>
      <c r="D159" s="1" t="str">
        <f>MID(titanic[[#This Row],[Name]],SEARCH(", ",titanic[[#This Row],[Name]])+1,SEARCH(".",titanic[[#This Row],[Name]])-SEARCH(", ",titanic[[#This Row],[Name]])-1)</f>
        <v xml:space="preserve"> Miss</v>
      </c>
      <c r="E159" s="1" t="s">
        <v>17</v>
      </c>
      <c r="F159">
        <v>19</v>
      </c>
      <c r="G159">
        <v>0</v>
      </c>
      <c r="H159">
        <v>0</v>
      </c>
      <c r="I159">
        <v>0</v>
      </c>
      <c r="J159" t="s">
        <v>914</v>
      </c>
      <c r="K159">
        <v>26</v>
      </c>
      <c r="L159" s="1" t="s">
        <v>13</v>
      </c>
      <c r="M159" s="16">
        <f t="shared" si="2"/>
        <v>19</v>
      </c>
    </row>
    <row r="160" spans="1:13" x14ac:dyDescent="0.3">
      <c r="A160" s="1" t="s">
        <v>14</v>
      </c>
      <c r="B160" s="1" t="s">
        <v>15</v>
      </c>
      <c r="C160" s="1" t="s">
        <v>455</v>
      </c>
      <c r="D160" s="1" t="str">
        <f>MID(titanic[[#This Row],[Name]],SEARCH(", ",titanic[[#This Row],[Name]])+1,SEARCH(".",titanic[[#This Row],[Name]])-SEARCH(", ",titanic[[#This Row],[Name]])-1)</f>
        <v xml:space="preserve"> Miss</v>
      </c>
      <c r="E160" s="1" t="s">
        <v>17</v>
      </c>
      <c r="F160">
        <v>14</v>
      </c>
      <c r="G160">
        <v>1</v>
      </c>
      <c r="H160">
        <v>2</v>
      </c>
      <c r="I160">
        <v>3</v>
      </c>
      <c r="J160" t="s">
        <v>913</v>
      </c>
      <c r="K160">
        <v>120</v>
      </c>
      <c r="L160" s="1" t="s">
        <v>13</v>
      </c>
      <c r="M160" s="16">
        <f t="shared" si="2"/>
        <v>14</v>
      </c>
    </row>
    <row r="161" spans="1:13" x14ac:dyDescent="0.3">
      <c r="A161" s="1" t="s">
        <v>9</v>
      </c>
      <c r="B161" s="1" t="s">
        <v>10</v>
      </c>
      <c r="C161" s="1" t="s">
        <v>456</v>
      </c>
      <c r="D161" s="1" t="str">
        <f>MID(titanic[[#This Row],[Name]],SEARCH(", ",titanic[[#This Row],[Name]])+1,SEARCH(".",titanic[[#This Row],[Name]])-SEARCH(", ",titanic[[#This Row],[Name]])-1)</f>
        <v xml:space="preserve"> Miss</v>
      </c>
      <c r="E161" s="1" t="s">
        <v>17</v>
      </c>
      <c r="F161">
        <v>21</v>
      </c>
      <c r="G161">
        <v>2</v>
      </c>
      <c r="H161">
        <v>2</v>
      </c>
      <c r="I161">
        <v>4</v>
      </c>
      <c r="J161" t="s">
        <v>913</v>
      </c>
      <c r="K161">
        <v>34.375</v>
      </c>
      <c r="L161" s="1" t="s">
        <v>13</v>
      </c>
      <c r="M161" s="16">
        <f t="shared" si="2"/>
        <v>21</v>
      </c>
    </row>
    <row r="162" spans="1:13" x14ac:dyDescent="0.3">
      <c r="A162" s="1" t="s">
        <v>14</v>
      </c>
      <c r="B162" s="1" t="s">
        <v>27</v>
      </c>
      <c r="C162" s="1" t="s">
        <v>466</v>
      </c>
      <c r="D162" s="1" t="str">
        <f>MID(titanic[[#This Row],[Name]],SEARCH(", ",titanic[[#This Row],[Name]])+1,SEARCH(".",titanic[[#This Row],[Name]])-SEARCH(", ",titanic[[#This Row],[Name]])-1)</f>
        <v xml:space="preserve"> Miss</v>
      </c>
      <c r="E162" s="1" t="s">
        <v>17</v>
      </c>
      <c r="F162">
        <v>13</v>
      </c>
      <c r="G162">
        <v>0</v>
      </c>
      <c r="H162">
        <v>1</v>
      </c>
      <c r="I162">
        <v>1</v>
      </c>
      <c r="J162" t="s">
        <v>913</v>
      </c>
      <c r="K162">
        <v>19.5</v>
      </c>
      <c r="L162" s="1" t="s">
        <v>13</v>
      </c>
      <c r="M162" s="16">
        <f t="shared" si="2"/>
        <v>13</v>
      </c>
    </row>
    <row r="163" spans="1:13" x14ac:dyDescent="0.3">
      <c r="A163" s="1" t="s">
        <v>14</v>
      </c>
      <c r="B163" s="1" t="s">
        <v>10</v>
      </c>
      <c r="C163" s="1" t="s">
        <v>468</v>
      </c>
      <c r="D163" s="1" t="str">
        <f>MID(titanic[[#This Row],[Name]],SEARCH(", ",titanic[[#This Row],[Name]])+1,SEARCH(".",titanic[[#This Row],[Name]])-SEARCH(", ",titanic[[#This Row],[Name]])-1)</f>
        <v xml:space="preserve"> Miss</v>
      </c>
      <c r="E163" s="1" t="s">
        <v>17</v>
      </c>
      <c r="F163">
        <v>5</v>
      </c>
      <c r="G163">
        <v>2</v>
      </c>
      <c r="H163">
        <v>1</v>
      </c>
      <c r="I163">
        <v>3</v>
      </c>
      <c r="J163" t="s">
        <v>913</v>
      </c>
      <c r="K163">
        <v>19.258299999999998</v>
      </c>
      <c r="L163" s="1" t="s">
        <v>18</v>
      </c>
      <c r="M163" s="16">
        <f t="shared" si="2"/>
        <v>5</v>
      </c>
    </row>
    <row r="164" spans="1:13" x14ac:dyDescent="0.3">
      <c r="A164" s="1" t="s">
        <v>14</v>
      </c>
      <c r="B164" s="1" t="s">
        <v>27</v>
      </c>
      <c r="C164" s="1" t="s">
        <v>478</v>
      </c>
      <c r="D164" s="1" t="str">
        <f>MID(titanic[[#This Row],[Name]],SEARCH(", ",titanic[[#This Row],[Name]])+1,SEARCH(".",titanic[[#This Row],[Name]])-SEARCH(", ",titanic[[#This Row],[Name]])-1)</f>
        <v xml:space="preserve"> Miss</v>
      </c>
      <c r="E164" s="1" t="s">
        <v>17</v>
      </c>
      <c r="F164">
        <v>50</v>
      </c>
      <c r="G164">
        <v>0</v>
      </c>
      <c r="H164">
        <v>0</v>
      </c>
      <c r="I164">
        <v>0</v>
      </c>
      <c r="J164" t="s">
        <v>914</v>
      </c>
      <c r="K164">
        <v>10.5</v>
      </c>
      <c r="L164" s="1" t="s">
        <v>13</v>
      </c>
      <c r="M164" s="16">
        <f t="shared" si="2"/>
        <v>50</v>
      </c>
    </row>
    <row r="165" spans="1:13" x14ac:dyDescent="0.3">
      <c r="A165" s="1" t="s">
        <v>14</v>
      </c>
      <c r="B165" s="1" t="s">
        <v>10</v>
      </c>
      <c r="C165" s="1" t="s">
        <v>489</v>
      </c>
      <c r="D165" s="1" t="str">
        <f>MID(titanic[[#This Row],[Name]],SEARCH(", ",titanic[[#This Row],[Name]])+1,SEARCH(".",titanic[[#This Row],[Name]])-SEARCH(", ",titanic[[#This Row],[Name]])-1)</f>
        <v xml:space="preserve"> Miss</v>
      </c>
      <c r="E165" s="1" t="s">
        <v>17</v>
      </c>
      <c r="F165">
        <v>0.75</v>
      </c>
      <c r="G165">
        <v>2</v>
      </c>
      <c r="H165">
        <v>1</v>
      </c>
      <c r="I165">
        <v>3</v>
      </c>
      <c r="J165" t="s">
        <v>913</v>
      </c>
      <c r="K165">
        <v>19.258299999999998</v>
      </c>
      <c r="L165" s="1" t="s">
        <v>18</v>
      </c>
      <c r="M165" s="16">
        <f t="shared" si="2"/>
        <v>0.75</v>
      </c>
    </row>
    <row r="166" spans="1:13" x14ac:dyDescent="0.3">
      <c r="A166" s="1" t="s">
        <v>9</v>
      </c>
      <c r="B166" s="1" t="s">
        <v>10</v>
      </c>
      <c r="C166" s="1" t="s">
        <v>494</v>
      </c>
      <c r="D166" s="1" t="str">
        <f>MID(titanic[[#This Row],[Name]],SEARCH(", ",titanic[[#This Row],[Name]])+1,SEARCH(".",titanic[[#This Row],[Name]])-SEARCH(", ",titanic[[#This Row],[Name]])-1)</f>
        <v xml:space="preserve"> Miss</v>
      </c>
      <c r="E166" s="1" t="s">
        <v>17</v>
      </c>
      <c r="F166">
        <v>22</v>
      </c>
      <c r="G166">
        <v>0</v>
      </c>
      <c r="H166">
        <v>0</v>
      </c>
      <c r="I166">
        <v>0</v>
      </c>
      <c r="J166" t="s">
        <v>914</v>
      </c>
      <c r="K166">
        <v>9.8375000000000004</v>
      </c>
      <c r="L166" s="1" t="s">
        <v>13</v>
      </c>
      <c r="M166" s="16">
        <f t="shared" si="2"/>
        <v>22</v>
      </c>
    </row>
    <row r="167" spans="1:13" x14ac:dyDescent="0.3">
      <c r="A167" s="1" t="s">
        <v>14</v>
      </c>
      <c r="B167" s="1" t="s">
        <v>10</v>
      </c>
      <c r="C167" s="1" t="s">
        <v>499</v>
      </c>
      <c r="D167" s="1" t="str">
        <f>MID(titanic[[#This Row],[Name]],SEARCH(", ",titanic[[#This Row],[Name]])+1,SEARCH(".",titanic[[#This Row],[Name]])-SEARCH(", ",titanic[[#This Row],[Name]])-1)</f>
        <v xml:space="preserve"> Miss</v>
      </c>
      <c r="E167" s="1" t="s">
        <v>17</v>
      </c>
      <c r="F167">
        <v>2</v>
      </c>
      <c r="G167">
        <v>0</v>
      </c>
      <c r="H167">
        <v>1</v>
      </c>
      <c r="I167">
        <v>1</v>
      </c>
      <c r="J167" t="s">
        <v>913</v>
      </c>
      <c r="K167">
        <v>12.2875</v>
      </c>
      <c r="L167" s="1" t="s">
        <v>13</v>
      </c>
      <c r="M167" s="16">
        <f t="shared" si="2"/>
        <v>2</v>
      </c>
    </row>
    <row r="168" spans="1:13" x14ac:dyDescent="0.3">
      <c r="A168" s="1" t="s">
        <v>9</v>
      </c>
      <c r="B168" s="1" t="s">
        <v>10</v>
      </c>
      <c r="C168" s="1" t="s">
        <v>505</v>
      </c>
      <c r="D168" s="1" t="str">
        <f>MID(titanic[[#This Row],[Name]],SEARCH(", ",titanic[[#This Row],[Name]])+1,SEARCH(".",titanic[[#This Row],[Name]])-SEARCH(", ",titanic[[#This Row],[Name]])-1)</f>
        <v xml:space="preserve"> Miss</v>
      </c>
      <c r="E168" s="1" t="s">
        <v>17</v>
      </c>
      <c r="G168">
        <v>3</v>
      </c>
      <c r="H168">
        <v>1</v>
      </c>
      <c r="I168">
        <v>4</v>
      </c>
      <c r="J168" t="s">
        <v>913</v>
      </c>
      <c r="K168">
        <v>25.466699999999999</v>
      </c>
      <c r="L168" s="1" t="s">
        <v>13</v>
      </c>
      <c r="M168" s="16">
        <f t="shared" si="2"/>
        <v>0</v>
      </c>
    </row>
    <row r="169" spans="1:13" x14ac:dyDescent="0.3">
      <c r="A169" s="1" t="s">
        <v>14</v>
      </c>
      <c r="B169" s="1" t="s">
        <v>15</v>
      </c>
      <c r="C169" s="1" t="s">
        <v>516</v>
      </c>
      <c r="D169" s="1" t="str">
        <f>MID(titanic[[#This Row],[Name]],SEARCH(", ",titanic[[#This Row],[Name]])+1,SEARCH(".",titanic[[#This Row],[Name]])-SEARCH(", ",titanic[[#This Row],[Name]])-1)</f>
        <v xml:space="preserve"> Miss</v>
      </c>
      <c r="E169" s="1" t="s">
        <v>17</v>
      </c>
      <c r="F169">
        <v>54</v>
      </c>
      <c r="G169">
        <v>1</v>
      </c>
      <c r="H169">
        <v>0</v>
      </c>
      <c r="I169">
        <v>1</v>
      </c>
      <c r="J169" t="s">
        <v>913</v>
      </c>
      <c r="K169">
        <v>78.2667</v>
      </c>
      <c r="L169" s="1" t="s">
        <v>18</v>
      </c>
      <c r="M169" s="16">
        <f t="shared" si="2"/>
        <v>54</v>
      </c>
    </row>
    <row r="170" spans="1:13" x14ac:dyDescent="0.3">
      <c r="A170" s="1" t="s">
        <v>9</v>
      </c>
      <c r="B170" s="1" t="s">
        <v>10</v>
      </c>
      <c r="C170" s="1" t="s">
        <v>521</v>
      </c>
      <c r="D170" s="1" t="str">
        <f>MID(titanic[[#This Row],[Name]],SEARCH(", ",titanic[[#This Row],[Name]])+1,SEARCH(".",titanic[[#This Row],[Name]])-SEARCH(", ",titanic[[#This Row],[Name]])-1)</f>
        <v xml:space="preserve"> Miss</v>
      </c>
      <c r="E170" s="1" t="s">
        <v>17</v>
      </c>
      <c r="F170">
        <v>21</v>
      </c>
      <c r="G170">
        <v>0</v>
      </c>
      <c r="H170">
        <v>0</v>
      </c>
      <c r="I170">
        <v>0</v>
      </c>
      <c r="J170" t="s">
        <v>914</v>
      </c>
      <c r="K170">
        <v>7.75</v>
      </c>
      <c r="L170" s="1" t="s">
        <v>23</v>
      </c>
      <c r="M170" s="16">
        <f t="shared" si="2"/>
        <v>21</v>
      </c>
    </row>
    <row r="171" spans="1:13" x14ac:dyDescent="0.3">
      <c r="A171" s="1" t="s">
        <v>9</v>
      </c>
      <c r="B171" s="1" t="s">
        <v>10</v>
      </c>
      <c r="C171" s="1" t="s">
        <v>522</v>
      </c>
      <c r="D171" s="1" t="str">
        <f>MID(titanic[[#This Row],[Name]],SEARCH(", ",titanic[[#This Row],[Name]])+1,SEARCH(".",titanic[[#This Row],[Name]])-SEARCH(", ",titanic[[#This Row],[Name]])-1)</f>
        <v xml:space="preserve"> Miss</v>
      </c>
      <c r="E171" s="1" t="s">
        <v>17</v>
      </c>
      <c r="G171">
        <v>0</v>
      </c>
      <c r="H171">
        <v>0</v>
      </c>
      <c r="I171">
        <v>0</v>
      </c>
      <c r="J171" t="s">
        <v>914</v>
      </c>
      <c r="K171">
        <v>7.6292</v>
      </c>
      <c r="L171" s="1" t="s">
        <v>23</v>
      </c>
      <c r="M171" s="16">
        <f t="shared" si="2"/>
        <v>0</v>
      </c>
    </row>
    <row r="172" spans="1:13" x14ac:dyDescent="0.3">
      <c r="A172" s="1" t="s">
        <v>9</v>
      </c>
      <c r="B172" s="1" t="s">
        <v>10</v>
      </c>
      <c r="C172" s="1" t="s">
        <v>523</v>
      </c>
      <c r="D172" s="1" t="str">
        <f>MID(titanic[[#This Row],[Name]],SEARCH(", ",titanic[[#This Row],[Name]])+1,SEARCH(".",titanic[[#This Row],[Name]])-SEARCH(", ",titanic[[#This Row],[Name]])-1)</f>
        <v xml:space="preserve"> Miss</v>
      </c>
      <c r="E172" s="1" t="s">
        <v>17</v>
      </c>
      <c r="F172">
        <v>37</v>
      </c>
      <c r="G172">
        <v>0</v>
      </c>
      <c r="H172">
        <v>0</v>
      </c>
      <c r="I172">
        <v>0</v>
      </c>
      <c r="J172" t="s">
        <v>914</v>
      </c>
      <c r="K172">
        <v>9.5875000000000004</v>
      </c>
      <c r="L172" s="1" t="s">
        <v>13</v>
      </c>
      <c r="M172" s="16">
        <f t="shared" si="2"/>
        <v>37</v>
      </c>
    </row>
    <row r="173" spans="1:13" x14ac:dyDescent="0.3">
      <c r="A173" s="1" t="s">
        <v>14</v>
      </c>
      <c r="B173" s="1" t="s">
        <v>15</v>
      </c>
      <c r="C173" s="1" t="s">
        <v>524</v>
      </c>
      <c r="D173" s="1" t="str">
        <f>MID(titanic[[#This Row],[Name]],SEARCH(", ",titanic[[#This Row],[Name]])+1,SEARCH(".",titanic[[#This Row],[Name]])-SEARCH(", ",titanic[[#This Row],[Name]])-1)</f>
        <v xml:space="preserve"> Miss</v>
      </c>
      <c r="E173" s="1" t="s">
        <v>17</v>
      </c>
      <c r="F173">
        <v>16</v>
      </c>
      <c r="G173">
        <v>0</v>
      </c>
      <c r="H173">
        <v>0</v>
      </c>
      <c r="I173">
        <v>0</v>
      </c>
      <c r="J173" t="s">
        <v>914</v>
      </c>
      <c r="K173">
        <v>86.5</v>
      </c>
      <c r="L173" s="1" t="s">
        <v>13</v>
      </c>
      <c r="M173" s="16">
        <f t="shared" si="2"/>
        <v>16</v>
      </c>
    </row>
    <row r="174" spans="1:13" x14ac:dyDescent="0.3">
      <c r="A174" s="1" t="s">
        <v>14</v>
      </c>
      <c r="B174" s="1" t="s">
        <v>15</v>
      </c>
      <c r="C174" s="1" t="s">
        <v>540</v>
      </c>
      <c r="D174" s="1" t="str">
        <f>MID(titanic[[#This Row],[Name]],SEARCH(", ",titanic[[#This Row],[Name]])+1,SEARCH(".",titanic[[#This Row],[Name]])-SEARCH(", ",titanic[[#This Row],[Name]])-1)</f>
        <v xml:space="preserve"> Miss</v>
      </c>
      <c r="E174" s="1" t="s">
        <v>17</v>
      </c>
      <c r="F174">
        <v>30</v>
      </c>
      <c r="G174">
        <v>0</v>
      </c>
      <c r="H174">
        <v>0</v>
      </c>
      <c r="I174">
        <v>0</v>
      </c>
      <c r="J174" t="s">
        <v>914</v>
      </c>
      <c r="K174">
        <v>93.5</v>
      </c>
      <c r="L174" s="1" t="s">
        <v>13</v>
      </c>
      <c r="M174" s="16">
        <f t="shared" si="2"/>
        <v>30</v>
      </c>
    </row>
    <row r="175" spans="1:13" x14ac:dyDescent="0.3">
      <c r="A175" s="1" t="s">
        <v>14</v>
      </c>
      <c r="B175" s="1" t="s">
        <v>27</v>
      </c>
      <c r="C175" s="1" t="s">
        <v>546</v>
      </c>
      <c r="D175" s="1" t="str">
        <f>MID(titanic[[#This Row],[Name]],SEARCH(", ",titanic[[#This Row],[Name]])+1,SEARCH(".",titanic[[#This Row],[Name]])-SEARCH(", ",titanic[[#This Row],[Name]])-1)</f>
        <v xml:space="preserve"> Miss</v>
      </c>
      <c r="E175" s="1" t="s">
        <v>17</v>
      </c>
      <c r="F175">
        <v>50</v>
      </c>
      <c r="G175">
        <v>0</v>
      </c>
      <c r="H175">
        <v>0</v>
      </c>
      <c r="I175">
        <v>0</v>
      </c>
      <c r="J175" t="s">
        <v>914</v>
      </c>
      <c r="K175">
        <v>10.5</v>
      </c>
      <c r="L175" s="1" t="s">
        <v>13</v>
      </c>
      <c r="M175" s="16">
        <f t="shared" si="2"/>
        <v>50</v>
      </c>
    </row>
    <row r="176" spans="1:13" x14ac:dyDescent="0.3">
      <c r="A176" s="1" t="s">
        <v>14</v>
      </c>
      <c r="B176" s="1" t="s">
        <v>27</v>
      </c>
      <c r="C176" s="1" t="s">
        <v>550</v>
      </c>
      <c r="D176" s="1" t="str">
        <f>MID(titanic[[#This Row],[Name]],SEARCH(", ",titanic[[#This Row],[Name]])+1,SEARCH(".",titanic[[#This Row],[Name]])-SEARCH(", ",titanic[[#This Row],[Name]])-1)</f>
        <v xml:space="preserve"> Miss</v>
      </c>
      <c r="E176" s="1" t="s">
        <v>17</v>
      </c>
      <c r="F176">
        <v>2</v>
      </c>
      <c r="G176">
        <v>1</v>
      </c>
      <c r="H176">
        <v>1</v>
      </c>
      <c r="I176">
        <v>2</v>
      </c>
      <c r="J176" t="s">
        <v>913</v>
      </c>
      <c r="K176">
        <v>26</v>
      </c>
      <c r="L176" s="1" t="s">
        <v>13</v>
      </c>
      <c r="M176" s="16">
        <f t="shared" si="2"/>
        <v>2</v>
      </c>
    </row>
    <row r="177" spans="1:13" x14ac:dyDescent="0.3">
      <c r="A177" s="1" t="s">
        <v>9</v>
      </c>
      <c r="B177" s="1" t="s">
        <v>10</v>
      </c>
      <c r="C177" s="1" t="s">
        <v>554</v>
      </c>
      <c r="D177" s="1" t="str">
        <f>MID(titanic[[#This Row],[Name]],SEARCH(", ",titanic[[#This Row],[Name]])+1,SEARCH(".",titanic[[#This Row],[Name]])-SEARCH(", ",titanic[[#This Row],[Name]])-1)</f>
        <v xml:space="preserve"> Miss</v>
      </c>
      <c r="E177" s="1" t="s">
        <v>17</v>
      </c>
      <c r="F177">
        <v>30</v>
      </c>
      <c r="G177">
        <v>0</v>
      </c>
      <c r="H177">
        <v>0</v>
      </c>
      <c r="I177">
        <v>0</v>
      </c>
      <c r="J177" t="s">
        <v>914</v>
      </c>
      <c r="K177">
        <v>8.6624999999999996</v>
      </c>
      <c r="L177" s="1" t="s">
        <v>13</v>
      </c>
      <c r="M177" s="16">
        <f t="shared" si="2"/>
        <v>30</v>
      </c>
    </row>
    <row r="178" spans="1:13" x14ac:dyDescent="0.3">
      <c r="A178" s="1" t="s">
        <v>14</v>
      </c>
      <c r="B178" s="1" t="s">
        <v>27</v>
      </c>
      <c r="C178" s="1" t="s">
        <v>555</v>
      </c>
      <c r="D178" s="1" t="str">
        <f>MID(titanic[[#This Row],[Name]],SEARCH(", ",titanic[[#This Row],[Name]])+1,SEARCH(".",titanic[[#This Row],[Name]])-SEARCH(", ",titanic[[#This Row],[Name]])-1)</f>
        <v xml:space="preserve"> Miss</v>
      </c>
      <c r="E178" s="1" t="s">
        <v>17</v>
      </c>
      <c r="F178">
        <v>7</v>
      </c>
      <c r="G178">
        <v>0</v>
      </c>
      <c r="H178">
        <v>2</v>
      </c>
      <c r="I178">
        <v>2</v>
      </c>
      <c r="J178" t="s">
        <v>913</v>
      </c>
      <c r="K178">
        <v>26.25</v>
      </c>
      <c r="L178" s="1" t="s">
        <v>13</v>
      </c>
      <c r="M178" s="16">
        <f t="shared" si="2"/>
        <v>7</v>
      </c>
    </row>
    <row r="179" spans="1:13" x14ac:dyDescent="0.3">
      <c r="A179" s="1" t="s">
        <v>14</v>
      </c>
      <c r="B179" s="1" t="s">
        <v>15</v>
      </c>
      <c r="C179" s="1" t="s">
        <v>557</v>
      </c>
      <c r="D179" s="1" t="str">
        <f>MID(titanic[[#This Row],[Name]],SEARCH(", ",titanic[[#This Row],[Name]])+1,SEARCH(".",titanic[[#This Row],[Name]])-SEARCH(", ",titanic[[#This Row],[Name]])-1)</f>
        <v xml:space="preserve"> Miss</v>
      </c>
      <c r="E179" s="1" t="s">
        <v>17</v>
      </c>
      <c r="F179">
        <v>30</v>
      </c>
      <c r="G179">
        <v>0</v>
      </c>
      <c r="H179">
        <v>0</v>
      </c>
      <c r="I179">
        <v>0</v>
      </c>
      <c r="J179" t="s">
        <v>914</v>
      </c>
      <c r="K179">
        <v>106.425</v>
      </c>
      <c r="L179" s="1" t="s">
        <v>18</v>
      </c>
      <c r="M179" s="16">
        <f t="shared" si="2"/>
        <v>30</v>
      </c>
    </row>
    <row r="180" spans="1:13" x14ac:dyDescent="0.3">
      <c r="A180" s="1" t="s">
        <v>14</v>
      </c>
      <c r="B180" s="1" t="s">
        <v>15</v>
      </c>
      <c r="C180" s="1" t="s">
        <v>559</v>
      </c>
      <c r="D180" s="1" t="str">
        <f>MID(titanic[[#This Row],[Name]],SEARCH(", ",titanic[[#This Row],[Name]])+1,SEARCH(".",titanic[[#This Row],[Name]])-SEARCH(", ",titanic[[#This Row],[Name]])-1)</f>
        <v xml:space="preserve"> Miss</v>
      </c>
      <c r="E180" s="1" t="s">
        <v>17</v>
      </c>
      <c r="F180">
        <v>22</v>
      </c>
      <c r="G180">
        <v>0</v>
      </c>
      <c r="H180">
        <v>2</v>
      </c>
      <c r="I180">
        <v>2</v>
      </c>
      <c r="J180" t="s">
        <v>913</v>
      </c>
      <c r="K180">
        <v>49.5</v>
      </c>
      <c r="L180" s="1" t="s">
        <v>18</v>
      </c>
      <c r="M180" s="16">
        <f t="shared" si="2"/>
        <v>22</v>
      </c>
    </row>
    <row r="181" spans="1:13" x14ac:dyDescent="0.3">
      <c r="A181" s="1" t="s">
        <v>14</v>
      </c>
      <c r="B181" s="1" t="s">
        <v>15</v>
      </c>
      <c r="C181" s="1" t="s">
        <v>560</v>
      </c>
      <c r="D181" s="1" t="str">
        <f>MID(titanic[[#This Row],[Name]],SEARCH(", ",titanic[[#This Row],[Name]])+1,SEARCH(".",titanic[[#This Row],[Name]])-SEARCH(", ",titanic[[#This Row],[Name]])-1)</f>
        <v xml:space="preserve"> Miss</v>
      </c>
      <c r="E181" s="1" t="s">
        <v>17</v>
      </c>
      <c r="F181">
        <v>36</v>
      </c>
      <c r="G181">
        <v>0</v>
      </c>
      <c r="H181">
        <v>2</v>
      </c>
      <c r="I181">
        <v>2</v>
      </c>
      <c r="J181" t="s">
        <v>913</v>
      </c>
      <c r="K181">
        <v>71</v>
      </c>
      <c r="L181" s="1" t="s">
        <v>13</v>
      </c>
      <c r="M181" s="16">
        <f t="shared" si="2"/>
        <v>36</v>
      </c>
    </row>
    <row r="182" spans="1:13" x14ac:dyDescent="0.3">
      <c r="A182" s="1" t="s">
        <v>9</v>
      </c>
      <c r="B182" s="1" t="s">
        <v>10</v>
      </c>
      <c r="C182" s="1" t="s">
        <v>561</v>
      </c>
      <c r="D182" s="1" t="str">
        <f>MID(titanic[[#This Row],[Name]],SEARCH(", ",titanic[[#This Row],[Name]])+1,SEARCH(".",titanic[[#This Row],[Name]])-SEARCH(", ",titanic[[#This Row],[Name]])-1)</f>
        <v xml:space="preserve"> Miss</v>
      </c>
      <c r="E182" s="1" t="s">
        <v>17</v>
      </c>
      <c r="F182">
        <v>9</v>
      </c>
      <c r="G182">
        <v>4</v>
      </c>
      <c r="H182">
        <v>2</v>
      </c>
      <c r="I182">
        <v>6</v>
      </c>
      <c r="J182" t="s">
        <v>913</v>
      </c>
      <c r="K182">
        <v>31.274999999999999</v>
      </c>
      <c r="L182" s="1" t="s">
        <v>13</v>
      </c>
      <c r="M182" s="16">
        <f t="shared" si="2"/>
        <v>9</v>
      </c>
    </row>
    <row r="183" spans="1:13" x14ac:dyDescent="0.3">
      <c r="A183" s="1" t="s">
        <v>9</v>
      </c>
      <c r="B183" s="1" t="s">
        <v>10</v>
      </c>
      <c r="C183" s="1" t="s">
        <v>562</v>
      </c>
      <c r="D183" s="1" t="str">
        <f>MID(titanic[[#This Row],[Name]],SEARCH(", ",titanic[[#This Row],[Name]])+1,SEARCH(".",titanic[[#This Row],[Name]])-SEARCH(", ",titanic[[#This Row],[Name]])-1)</f>
        <v xml:space="preserve"> Miss</v>
      </c>
      <c r="E183" s="1" t="s">
        <v>17</v>
      </c>
      <c r="F183">
        <v>11</v>
      </c>
      <c r="G183">
        <v>4</v>
      </c>
      <c r="H183">
        <v>2</v>
      </c>
      <c r="I183">
        <v>6</v>
      </c>
      <c r="J183" t="s">
        <v>913</v>
      </c>
      <c r="K183">
        <v>31.274999999999999</v>
      </c>
      <c r="L183" s="1" t="s">
        <v>13</v>
      </c>
      <c r="M183" s="16">
        <f t="shared" si="2"/>
        <v>11</v>
      </c>
    </row>
    <row r="184" spans="1:13" x14ac:dyDescent="0.3">
      <c r="A184" s="1" t="s">
        <v>14</v>
      </c>
      <c r="B184" s="1" t="s">
        <v>10</v>
      </c>
      <c r="C184" s="1" t="s">
        <v>574</v>
      </c>
      <c r="D184" s="1" t="str">
        <f>MID(titanic[[#This Row],[Name]],SEARCH(", ",titanic[[#This Row],[Name]])+1,SEARCH(".",titanic[[#This Row],[Name]])-SEARCH(", ",titanic[[#This Row],[Name]])-1)</f>
        <v xml:space="preserve"> Miss</v>
      </c>
      <c r="E184" s="1" t="s">
        <v>17</v>
      </c>
      <c r="F184">
        <v>22</v>
      </c>
      <c r="G184">
        <v>0</v>
      </c>
      <c r="H184">
        <v>0</v>
      </c>
      <c r="I184">
        <v>0</v>
      </c>
      <c r="J184" t="s">
        <v>914</v>
      </c>
      <c r="K184">
        <v>7.7750000000000004</v>
      </c>
      <c r="L184" s="1" t="s">
        <v>13</v>
      </c>
      <c r="M184" s="16">
        <f t="shared" si="2"/>
        <v>22</v>
      </c>
    </row>
    <row r="185" spans="1:13" x14ac:dyDescent="0.3">
      <c r="A185" s="1" t="s">
        <v>9</v>
      </c>
      <c r="B185" s="1" t="s">
        <v>10</v>
      </c>
      <c r="C185" s="1" t="s">
        <v>584</v>
      </c>
      <c r="D185" s="1" t="str">
        <f>MID(titanic[[#This Row],[Name]],SEARCH(", ",titanic[[#This Row],[Name]])+1,SEARCH(".",titanic[[#This Row],[Name]])-SEARCH(", ",titanic[[#This Row],[Name]])-1)</f>
        <v xml:space="preserve"> Miss</v>
      </c>
      <c r="E185" s="1" t="s">
        <v>17</v>
      </c>
      <c r="G185">
        <v>0</v>
      </c>
      <c r="H185">
        <v>0</v>
      </c>
      <c r="I185">
        <v>0</v>
      </c>
      <c r="J185" t="s">
        <v>914</v>
      </c>
      <c r="K185">
        <v>8.0500000000000007</v>
      </c>
      <c r="L185" s="1" t="s">
        <v>13</v>
      </c>
      <c r="M185" s="16">
        <f t="shared" si="2"/>
        <v>0</v>
      </c>
    </row>
    <row r="186" spans="1:13" x14ac:dyDescent="0.3">
      <c r="A186" s="1" t="s">
        <v>14</v>
      </c>
      <c r="B186" s="1" t="s">
        <v>10</v>
      </c>
      <c r="C186" s="1" t="s">
        <v>593</v>
      </c>
      <c r="D186" s="1" t="str">
        <f>MID(titanic[[#This Row],[Name]],SEARCH(", ",titanic[[#This Row],[Name]])+1,SEARCH(".",titanic[[#This Row],[Name]])-SEARCH(", ",titanic[[#This Row],[Name]])-1)</f>
        <v xml:space="preserve"> Miss</v>
      </c>
      <c r="E186" s="1" t="s">
        <v>17</v>
      </c>
      <c r="G186">
        <v>0</v>
      </c>
      <c r="H186">
        <v>0</v>
      </c>
      <c r="I186">
        <v>0</v>
      </c>
      <c r="J186" t="s">
        <v>914</v>
      </c>
      <c r="K186">
        <v>7.75</v>
      </c>
      <c r="L186" s="1" t="s">
        <v>23</v>
      </c>
      <c r="M186" s="16">
        <f t="shared" si="2"/>
        <v>0</v>
      </c>
    </row>
    <row r="187" spans="1:13" x14ac:dyDescent="0.3">
      <c r="A187" s="1" t="s">
        <v>14</v>
      </c>
      <c r="B187" s="1" t="s">
        <v>27</v>
      </c>
      <c r="C187" s="1" t="s">
        <v>596</v>
      </c>
      <c r="D187" s="1" t="str">
        <f>MID(titanic[[#This Row],[Name]],SEARCH(", ",titanic[[#This Row],[Name]])+1,SEARCH(".",titanic[[#This Row],[Name]])-SEARCH(", ",titanic[[#This Row],[Name]])-1)</f>
        <v xml:space="preserve"> Miss</v>
      </c>
      <c r="E187" s="1" t="s">
        <v>17</v>
      </c>
      <c r="F187">
        <v>34</v>
      </c>
      <c r="G187">
        <v>0</v>
      </c>
      <c r="H187">
        <v>0</v>
      </c>
      <c r="I187">
        <v>0</v>
      </c>
      <c r="J187" t="s">
        <v>914</v>
      </c>
      <c r="K187">
        <v>13</v>
      </c>
      <c r="L187" s="1" t="s">
        <v>13</v>
      </c>
      <c r="M187" s="16">
        <f t="shared" si="2"/>
        <v>34</v>
      </c>
    </row>
    <row r="188" spans="1:13" x14ac:dyDescent="0.3">
      <c r="A188" s="1" t="s">
        <v>14</v>
      </c>
      <c r="B188" s="1" t="s">
        <v>27</v>
      </c>
      <c r="C188" s="1" t="s">
        <v>600</v>
      </c>
      <c r="D188" s="1" t="str">
        <f>MID(titanic[[#This Row],[Name]],SEARCH(", ",titanic[[#This Row],[Name]])+1,SEARCH(".",titanic[[#This Row],[Name]])-SEARCH(", ",titanic[[#This Row],[Name]])-1)</f>
        <v xml:space="preserve"> Miss</v>
      </c>
      <c r="E188" s="1" t="s">
        <v>17</v>
      </c>
      <c r="F188">
        <v>25</v>
      </c>
      <c r="G188">
        <v>1</v>
      </c>
      <c r="H188">
        <v>1</v>
      </c>
      <c r="I188">
        <v>2</v>
      </c>
      <c r="J188" t="s">
        <v>913</v>
      </c>
      <c r="K188">
        <v>30</v>
      </c>
      <c r="L188" s="1" t="s">
        <v>13</v>
      </c>
      <c r="M188" s="16">
        <f t="shared" si="2"/>
        <v>25</v>
      </c>
    </row>
    <row r="189" spans="1:13" x14ac:dyDescent="0.3">
      <c r="A189" s="1" t="s">
        <v>14</v>
      </c>
      <c r="B189" s="1" t="s">
        <v>15</v>
      </c>
      <c r="C189" s="1" t="s">
        <v>605</v>
      </c>
      <c r="D189" s="1" t="str">
        <f>MID(titanic[[#This Row],[Name]],SEARCH(", ",titanic[[#This Row],[Name]])+1,SEARCH(".",titanic[[#This Row],[Name]])-SEARCH(", ",titanic[[#This Row],[Name]])-1)</f>
        <v xml:space="preserve"> Miss</v>
      </c>
      <c r="E189" s="1" t="s">
        <v>17</v>
      </c>
      <c r="F189">
        <v>18</v>
      </c>
      <c r="G189">
        <v>0</v>
      </c>
      <c r="H189">
        <v>2</v>
      </c>
      <c r="I189">
        <v>2</v>
      </c>
      <c r="J189" t="s">
        <v>913</v>
      </c>
      <c r="K189">
        <v>79.650000000000006</v>
      </c>
      <c r="L189" s="1" t="s">
        <v>13</v>
      </c>
      <c r="M189" s="16">
        <f t="shared" si="2"/>
        <v>18</v>
      </c>
    </row>
    <row r="190" spans="1:13" x14ac:dyDescent="0.3">
      <c r="A190" s="1" t="s">
        <v>9</v>
      </c>
      <c r="B190" s="1" t="s">
        <v>10</v>
      </c>
      <c r="C190" s="1" t="s">
        <v>613</v>
      </c>
      <c r="D190" s="1" t="str">
        <f>MID(titanic[[#This Row],[Name]],SEARCH(", ",titanic[[#This Row],[Name]])+1,SEARCH(".",titanic[[#This Row],[Name]])-SEARCH(", ",titanic[[#This Row],[Name]])-1)</f>
        <v xml:space="preserve"> Miss</v>
      </c>
      <c r="E190" s="1" t="s">
        <v>17</v>
      </c>
      <c r="G190">
        <v>0</v>
      </c>
      <c r="H190">
        <v>2</v>
      </c>
      <c r="I190">
        <v>2</v>
      </c>
      <c r="J190" t="s">
        <v>913</v>
      </c>
      <c r="K190">
        <v>7.75</v>
      </c>
      <c r="L190" s="1" t="s">
        <v>23</v>
      </c>
      <c r="M190" s="16">
        <f t="shared" si="2"/>
        <v>0</v>
      </c>
    </row>
    <row r="191" spans="1:13" x14ac:dyDescent="0.3">
      <c r="A191" s="1" t="s">
        <v>14</v>
      </c>
      <c r="B191" s="1" t="s">
        <v>27</v>
      </c>
      <c r="C191" s="1" t="s">
        <v>616</v>
      </c>
      <c r="D191" s="1" t="str">
        <f>MID(titanic[[#This Row],[Name]],SEARCH(", ",titanic[[#This Row],[Name]])+1,SEARCH(".",titanic[[#This Row],[Name]])-SEARCH(", ",titanic[[#This Row],[Name]])-1)</f>
        <v xml:space="preserve"> Miss</v>
      </c>
      <c r="E191" s="1" t="s">
        <v>17</v>
      </c>
      <c r="G191">
        <v>0</v>
      </c>
      <c r="H191">
        <v>0</v>
      </c>
      <c r="I191">
        <v>0</v>
      </c>
      <c r="J191" t="s">
        <v>914</v>
      </c>
      <c r="K191">
        <v>33</v>
      </c>
      <c r="L191" s="1" t="s">
        <v>13</v>
      </c>
      <c r="M191" s="16">
        <f t="shared" si="2"/>
        <v>0</v>
      </c>
    </row>
    <row r="192" spans="1:13" x14ac:dyDescent="0.3">
      <c r="A192" s="1" t="s">
        <v>14</v>
      </c>
      <c r="B192" s="1" t="s">
        <v>15</v>
      </c>
      <c r="C192" s="1" t="s">
        <v>629</v>
      </c>
      <c r="D192" s="1" t="str">
        <f>MID(titanic[[#This Row],[Name]],SEARCH(", ",titanic[[#This Row],[Name]])+1,SEARCH(".",titanic[[#This Row],[Name]])-SEARCH(", ",titanic[[#This Row],[Name]])-1)</f>
        <v xml:space="preserve"> Miss</v>
      </c>
      <c r="E192" s="1" t="s">
        <v>17</v>
      </c>
      <c r="F192">
        <v>40</v>
      </c>
      <c r="G192">
        <v>0</v>
      </c>
      <c r="H192">
        <v>0</v>
      </c>
      <c r="I192">
        <v>0</v>
      </c>
      <c r="J192" t="s">
        <v>914</v>
      </c>
      <c r="K192">
        <v>153.46250000000001</v>
      </c>
      <c r="L192" s="1" t="s">
        <v>13</v>
      </c>
      <c r="M192" s="16">
        <f t="shared" si="2"/>
        <v>40</v>
      </c>
    </row>
    <row r="193" spans="1:13" x14ac:dyDescent="0.3">
      <c r="A193" s="1" t="s">
        <v>14</v>
      </c>
      <c r="B193" s="1" t="s">
        <v>10</v>
      </c>
      <c r="C193" s="1" t="s">
        <v>632</v>
      </c>
      <c r="D193" s="1" t="str">
        <f>MID(titanic[[#This Row],[Name]],SEARCH(", ",titanic[[#This Row],[Name]])+1,SEARCH(".",titanic[[#This Row],[Name]])-SEARCH(", ",titanic[[#This Row],[Name]])-1)</f>
        <v xml:space="preserve"> Miss</v>
      </c>
      <c r="E193" s="1" t="s">
        <v>17</v>
      </c>
      <c r="G193">
        <v>1</v>
      </c>
      <c r="H193">
        <v>0</v>
      </c>
      <c r="I193">
        <v>1</v>
      </c>
      <c r="J193" t="s">
        <v>913</v>
      </c>
      <c r="K193">
        <v>15.5</v>
      </c>
      <c r="L193" s="1" t="s">
        <v>23</v>
      </c>
      <c r="M193" s="16">
        <f t="shared" si="2"/>
        <v>0</v>
      </c>
    </row>
    <row r="194" spans="1:13" x14ac:dyDescent="0.3">
      <c r="A194" s="1" t="s">
        <v>14</v>
      </c>
      <c r="B194" s="1" t="s">
        <v>27</v>
      </c>
      <c r="C194" s="1" t="s">
        <v>635</v>
      </c>
      <c r="D194" s="1" t="str">
        <f>MID(titanic[[#This Row],[Name]],SEARCH(", ",titanic[[#This Row],[Name]])+1,SEARCH(".",titanic[[#This Row],[Name]])-SEARCH(", ",titanic[[#This Row],[Name]])-1)</f>
        <v xml:space="preserve"> Miss</v>
      </c>
      <c r="E194" s="1" t="s">
        <v>17</v>
      </c>
      <c r="F194">
        <v>24</v>
      </c>
      <c r="G194">
        <v>1</v>
      </c>
      <c r="H194">
        <v>2</v>
      </c>
      <c r="I194">
        <v>3</v>
      </c>
      <c r="J194" t="s">
        <v>913</v>
      </c>
      <c r="K194">
        <v>65</v>
      </c>
      <c r="L194" s="1" t="s">
        <v>13</v>
      </c>
      <c r="M194" s="16">
        <f t="shared" ref="M194:M257" si="3">IF(F194="Dr",42,IF(F194="Mr",32,IF(F194="Mrs",36,IF(F194="Miss",22,IF(F194="Master",5,F194)))))</f>
        <v>24</v>
      </c>
    </row>
    <row r="195" spans="1:13" x14ac:dyDescent="0.3">
      <c r="A195" s="1" t="s">
        <v>14</v>
      </c>
      <c r="B195" s="1" t="s">
        <v>27</v>
      </c>
      <c r="C195" s="1" t="s">
        <v>638</v>
      </c>
      <c r="D195" s="1" t="str">
        <f>MID(titanic[[#This Row],[Name]],SEARCH(", ",titanic[[#This Row],[Name]])+1,SEARCH(".",titanic[[#This Row],[Name]])-SEARCH(", ",titanic[[#This Row],[Name]])-1)</f>
        <v xml:space="preserve"> Miss</v>
      </c>
      <c r="E195" s="1" t="s">
        <v>17</v>
      </c>
      <c r="F195">
        <v>4</v>
      </c>
      <c r="G195">
        <v>2</v>
      </c>
      <c r="H195">
        <v>1</v>
      </c>
      <c r="I195">
        <v>3</v>
      </c>
      <c r="J195" t="s">
        <v>913</v>
      </c>
      <c r="K195">
        <v>39</v>
      </c>
      <c r="L195" s="1" t="s">
        <v>13</v>
      </c>
      <c r="M195" s="16">
        <f t="shared" si="3"/>
        <v>4</v>
      </c>
    </row>
    <row r="196" spans="1:13" x14ac:dyDescent="0.3">
      <c r="A196" s="1" t="s">
        <v>14</v>
      </c>
      <c r="B196" s="1" t="s">
        <v>15</v>
      </c>
      <c r="C196" s="1" t="s">
        <v>647</v>
      </c>
      <c r="D196" s="1" t="str">
        <f>MID(titanic[[#This Row],[Name]],SEARCH(", ",titanic[[#This Row],[Name]])+1,SEARCH(".",titanic[[#This Row],[Name]])-SEARCH(", ",titanic[[#This Row],[Name]])-1)</f>
        <v xml:space="preserve"> Miss</v>
      </c>
      <c r="E196" s="1" t="s">
        <v>17</v>
      </c>
      <c r="F196">
        <v>21</v>
      </c>
      <c r="G196">
        <v>0</v>
      </c>
      <c r="H196">
        <v>0</v>
      </c>
      <c r="I196">
        <v>0</v>
      </c>
      <c r="J196" t="s">
        <v>914</v>
      </c>
      <c r="K196">
        <v>77.958299999999994</v>
      </c>
      <c r="L196" s="1" t="s">
        <v>13</v>
      </c>
      <c r="M196" s="16">
        <f t="shared" si="3"/>
        <v>21</v>
      </c>
    </row>
    <row r="197" spans="1:13" x14ac:dyDescent="0.3">
      <c r="A197" s="1" t="s">
        <v>9</v>
      </c>
      <c r="B197" s="1" t="s">
        <v>10</v>
      </c>
      <c r="C197" s="1" t="s">
        <v>654</v>
      </c>
      <c r="D197" s="1" t="str">
        <f>MID(titanic[[#This Row],[Name]],SEARCH(", ",titanic[[#This Row],[Name]])+1,SEARCH(".",titanic[[#This Row],[Name]])-SEARCH(", ",titanic[[#This Row],[Name]])-1)</f>
        <v xml:space="preserve"> Miss</v>
      </c>
      <c r="E197" s="1" t="s">
        <v>17</v>
      </c>
      <c r="F197">
        <v>9</v>
      </c>
      <c r="G197">
        <v>3</v>
      </c>
      <c r="H197">
        <v>2</v>
      </c>
      <c r="I197">
        <v>5</v>
      </c>
      <c r="J197" t="s">
        <v>913</v>
      </c>
      <c r="K197">
        <v>27.9</v>
      </c>
      <c r="L197" s="1" t="s">
        <v>13</v>
      </c>
      <c r="M197" s="16">
        <f t="shared" si="3"/>
        <v>9</v>
      </c>
    </row>
    <row r="198" spans="1:13" x14ac:dyDescent="0.3">
      <c r="A198" s="1" t="s">
        <v>14</v>
      </c>
      <c r="B198" s="1" t="s">
        <v>27</v>
      </c>
      <c r="C198" s="1" t="s">
        <v>655</v>
      </c>
      <c r="D198" s="1" t="str">
        <f>MID(titanic[[#This Row],[Name]],SEARCH(", ",titanic[[#This Row],[Name]])+1,SEARCH(".",titanic[[#This Row],[Name]])-SEARCH(", ",titanic[[#This Row],[Name]])-1)</f>
        <v xml:space="preserve"> Miss</v>
      </c>
      <c r="E198" s="1" t="s">
        <v>17</v>
      </c>
      <c r="F198">
        <v>28</v>
      </c>
      <c r="G198">
        <v>0</v>
      </c>
      <c r="H198">
        <v>0</v>
      </c>
      <c r="I198">
        <v>0</v>
      </c>
      <c r="J198" t="s">
        <v>914</v>
      </c>
      <c r="K198">
        <v>13</v>
      </c>
      <c r="L198" s="1" t="s">
        <v>13</v>
      </c>
      <c r="M198" s="16">
        <f t="shared" si="3"/>
        <v>28</v>
      </c>
    </row>
    <row r="199" spans="1:13" x14ac:dyDescent="0.3">
      <c r="A199" s="1" t="s">
        <v>9</v>
      </c>
      <c r="B199" s="1" t="s">
        <v>10</v>
      </c>
      <c r="C199" s="1" t="s">
        <v>662</v>
      </c>
      <c r="D199" s="1" t="str">
        <f>MID(titanic[[#This Row],[Name]],SEARCH(", ",titanic[[#This Row],[Name]])+1,SEARCH(".",titanic[[#This Row],[Name]])-SEARCH(", ",titanic[[#This Row],[Name]])-1)</f>
        <v xml:space="preserve"> Miss</v>
      </c>
      <c r="E199" s="1" t="s">
        <v>17</v>
      </c>
      <c r="F199">
        <v>2</v>
      </c>
      <c r="G199">
        <v>3</v>
      </c>
      <c r="H199">
        <v>2</v>
      </c>
      <c r="I199">
        <v>5</v>
      </c>
      <c r="J199" t="s">
        <v>913</v>
      </c>
      <c r="K199">
        <v>27.9</v>
      </c>
      <c r="L199" s="1" t="s">
        <v>13</v>
      </c>
      <c r="M199" s="16">
        <f t="shared" si="3"/>
        <v>2</v>
      </c>
    </row>
    <row r="200" spans="1:13" x14ac:dyDescent="0.3">
      <c r="A200" s="1" t="s">
        <v>14</v>
      </c>
      <c r="B200" s="1" t="s">
        <v>10</v>
      </c>
      <c r="C200" s="1" t="s">
        <v>664</v>
      </c>
      <c r="D200" s="1" t="str">
        <f>MID(titanic[[#This Row],[Name]],SEARCH(", ",titanic[[#This Row],[Name]])+1,SEARCH(".",titanic[[#This Row],[Name]])-SEARCH(", ",titanic[[#This Row],[Name]])-1)</f>
        <v xml:space="preserve"> Miss</v>
      </c>
      <c r="E200" s="1" t="s">
        <v>17</v>
      </c>
      <c r="F200">
        <v>0.75</v>
      </c>
      <c r="G200">
        <v>2</v>
      </c>
      <c r="H200">
        <v>1</v>
      </c>
      <c r="I200">
        <v>3</v>
      </c>
      <c r="J200" t="s">
        <v>913</v>
      </c>
      <c r="K200">
        <v>19.258299999999998</v>
      </c>
      <c r="L200" s="1" t="s">
        <v>18</v>
      </c>
      <c r="M200" s="16">
        <f t="shared" si="3"/>
        <v>0.75</v>
      </c>
    </row>
    <row r="201" spans="1:13" x14ac:dyDescent="0.3">
      <c r="A201" s="1" t="s">
        <v>14</v>
      </c>
      <c r="B201" s="1" t="s">
        <v>10</v>
      </c>
      <c r="C201" s="1" t="s">
        <v>669</v>
      </c>
      <c r="D201" s="1" t="str">
        <f>MID(titanic[[#This Row],[Name]],SEARCH(", ",titanic[[#This Row],[Name]])+1,SEARCH(".",titanic[[#This Row],[Name]])-SEARCH(", ",titanic[[#This Row],[Name]])-1)</f>
        <v xml:space="preserve"> Miss</v>
      </c>
      <c r="E201" s="1" t="s">
        <v>17</v>
      </c>
      <c r="F201">
        <v>23</v>
      </c>
      <c r="G201">
        <v>0</v>
      </c>
      <c r="H201">
        <v>0</v>
      </c>
      <c r="I201">
        <v>0</v>
      </c>
      <c r="J201" t="s">
        <v>914</v>
      </c>
      <c r="K201">
        <v>7.55</v>
      </c>
      <c r="L201" s="1" t="s">
        <v>13</v>
      </c>
      <c r="M201" s="16">
        <f t="shared" si="3"/>
        <v>23</v>
      </c>
    </row>
    <row r="202" spans="1:13" x14ac:dyDescent="0.3">
      <c r="A202" s="1" t="s">
        <v>14</v>
      </c>
      <c r="B202" s="1" t="s">
        <v>27</v>
      </c>
      <c r="C202" s="1" t="s">
        <v>671</v>
      </c>
      <c r="D202" s="1" t="str">
        <f>MID(titanic[[#This Row],[Name]],SEARCH(", ",titanic[[#This Row],[Name]])+1,SEARCH(".",titanic[[#This Row],[Name]])-SEARCH(", ",titanic[[#This Row],[Name]])-1)</f>
        <v xml:space="preserve"> Miss</v>
      </c>
      <c r="E202" s="1" t="s">
        <v>17</v>
      </c>
      <c r="F202">
        <v>18</v>
      </c>
      <c r="G202">
        <v>0</v>
      </c>
      <c r="H202">
        <v>1</v>
      </c>
      <c r="I202">
        <v>1</v>
      </c>
      <c r="J202" t="s">
        <v>913</v>
      </c>
      <c r="K202">
        <v>23</v>
      </c>
      <c r="L202" s="1" t="s">
        <v>13</v>
      </c>
      <c r="M202" s="16">
        <f t="shared" si="3"/>
        <v>18</v>
      </c>
    </row>
    <row r="203" spans="1:13" x14ac:dyDescent="0.3">
      <c r="A203" s="1" t="s">
        <v>14</v>
      </c>
      <c r="B203" s="1" t="s">
        <v>10</v>
      </c>
      <c r="C203" s="1" t="s">
        <v>673</v>
      </c>
      <c r="D203" s="1" t="str">
        <f>MID(titanic[[#This Row],[Name]],SEARCH(", ",titanic[[#This Row],[Name]])+1,SEARCH(".",titanic[[#This Row],[Name]])-SEARCH(", ",titanic[[#This Row],[Name]])-1)</f>
        <v xml:space="preserve"> Miss</v>
      </c>
      <c r="E203" s="1" t="s">
        <v>17</v>
      </c>
      <c r="G203">
        <v>0</v>
      </c>
      <c r="H203">
        <v>0</v>
      </c>
      <c r="I203">
        <v>0</v>
      </c>
      <c r="J203" t="s">
        <v>914</v>
      </c>
      <c r="K203">
        <v>7.8292000000000002</v>
      </c>
      <c r="L203" s="1" t="s">
        <v>23</v>
      </c>
      <c r="M203" s="16">
        <f t="shared" si="3"/>
        <v>0</v>
      </c>
    </row>
    <row r="204" spans="1:13" x14ac:dyDescent="0.3">
      <c r="A204" s="1" t="s">
        <v>9</v>
      </c>
      <c r="B204" s="1" t="s">
        <v>10</v>
      </c>
      <c r="C204" s="1" t="s">
        <v>674</v>
      </c>
      <c r="D204" s="1" t="str">
        <f>MID(titanic[[#This Row],[Name]],SEARCH(", ",titanic[[#This Row],[Name]])+1,SEARCH(".",titanic[[#This Row],[Name]])-SEARCH(", ",titanic[[#This Row],[Name]])-1)</f>
        <v xml:space="preserve"> Miss</v>
      </c>
      <c r="E204" s="1" t="s">
        <v>17</v>
      </c>
      <c r="F204">
        <v>18</v>
      </c>
      <c r="G204">
        <v>0</v>
      </c>
      <c r="H204">
        <v>0</v>
      </c>
      <c r="I204">
        <v>0</v>
      </c>
      <c r="J204" t="s">
        <v>914</v>
      </c>
      <c r="K204">
        <v>6.75</v>
      </c>
      <c r="L204" s="1" t="s">
        <v>23</v>
      </c>
      <c r="M204" s="16">
        <f t="shared" si="3"/>
        <v>18</v>
      </c>
    </row>
    <row r="205" spans="1:13" x14ac:dyDescent="0.3">
      <c r="A205" s="1" t="s">
        <v>14</v>
      </c>
      <c r="B205" s="1" t="s">
        <v>10</v>
      </c>
      <c r="C205" s="1" t="s">
        <v>697</v>
      </c>
      <c r="D205" s="1" t="str">
        <f>MID(titanic[[#This Row],[Name]],SEARCH(", ",titanic[[#This Row],[Name]])+1,SEARCH(".",titanic[[#This Row],[Name]])-SEARCH(", ",titanic[[#This Row],[Name]])-1)</f>
        <v xml:space="preserve"> Miss</v>
      </c>
      <c r="E205" s="1" t="s">
        <v>17</v>
      </c>
      <c r="F205">
        <v>18</v>
      </c>
      <c r="G205">
        <v>0</v>
      </c>
      <c r="H205">
        <v>0</v>
      </c>
      <c r="I205">
        <v>0</v>
      </c>
      <c r="J205" t="s">
        <v>914</v>
      </c>
      <c r="K205">
        <v>9.8416999999999994</v>
      </c>
      <c r="L205" s="1" t="s">
        <v>13</v>
      </c>
      <c r="M205" s="16">
        <f t="shared" si="3"/>
        <v>18</v>
      </c>
    </row>
    <row r="206" spans="1:13" x14ac:dyDescent="0.3">
      <c r="A206" s="1" t="s">
        <v>9</v>
      </c>
      <c r="B206" s="1" t="s">
        <v>10</v>
      </c>
      <c r="C206" s="1" t="s">
        <v>700</v>
      </c>
      <c r="D206" s="1" t="str">
        <f>MID(titanic[[#This Row],[Name]],SEARCH(", ",titanic[[#This Row],[Name]])+1,SEARCH(".",titanic[[#This Row],[Name]])-SEARCH(", ",titanic[[#This Row],[Name]])-1)</f>
        <v xml:space="preserve"> Miss</v>
      </c>
      <c r="E206" s="1" t="s">
        <v>17</v>
      </c>
      <c r="G206">
        <v>0</v>
      </c>
      <c r="H206">
        <v>0</v>
      </c>
      <c r="I206">
        <v>0</v>
      </c>
      <c r="J206" t="s">
        <v>914</v>
      </c>
      <c r="K206">
        <v>8.1374999999999993</v>
      </c>
      <c r="L206" s="1" t="s">
        <v>23</v>
      </c>
      <c r="M206" s="16">
        <f t="shared" si="3"/>
        <v>0</v>
      </c>
    </row>
    <row r="207" spans="1:13" x14ac:dyDescent="0.3">
      <c r="A207" s="1" t="s">
        <v>14</v>
      </c>
      <c r="B207" s="1" t="s">
        <v>15</v>
      </c>
      <c r="C207" s="1" t="s">
        <v>709</v>
      </c>
      <c r="D207" s="1" t="str">
        <f>MID(titanic[[#This Row],[Name]],SEARCH(", ",titanic[[#This Row],[Name]])+1,SEARCH(".",titanic[[#This Row],[Name]])-SEARCH(", ",titanic[[#This Row],[Name]])-1)</f>
        <v xml:space="preserve"> Miss</v>
      </c>
      <c r="E207" s="1" t="s">
        <v>17</v>
      </c>
      <c r="F207">
        <v>15</v>
      </c>
      <c r="G207">
        <v>0</v>
      </c>
      <c r="H207">
        <v>1</v>
      </c>
      <c r="I207">
        <v>1</v>
      </c>
      <c r="J207" t="s">
        <v>913</v>
      </c>
      <c r="K207">
        <v>211.33750000000001</v>
      </c>
      <c r="L207" s="1" t="s">
        <v>13</v>
      </c>
      <c r="M207" s="16">
        <f t="shared" si="3"/>
        <v>15</v>
      </c>
    </row>
    <row r="208" spans="1:13" x14ac:dyDescent="0.3">
      <c r="A208" s="1" t="s">
        <v>14</v>
      </c>
      <c r="B208" s="1" t="s">
        <v>10</v>
      </c>
      <c r="C208" s="1" t="s">
        <v>711</v>
      </c>
      <c r="D208" s="1" t="str">
        <f>MID(titanic[[#This Row],[Name]],SEARCH(", ",titanic[[#This Row],[Name]])+1,SEARCH(".",titanic[[#This Row],[Name]])-SEARCH(", ",titanic[[#This Row],[Name]])-1)</f>
        <v xml:space="preserve"> Miss</v>
      </c>
      <c r="E208" s="1" t="s">
        <v>17</v>
      </c>
      <c r="F208">
        <v>4</v>
      </c>
      <c r="G208">
        <v>0</v>
      </c>
      <c r="H208">
        <v>1</v>
      </c>
      <c r="I208">
        <v>1</v>
      </c>
      <c r="J208" t="s">
        <v>913</v>
      </c>
      <c r="K208">
        <v>13.416700000000001</v>
      </c>
      <c r="L208" s="1" t="s">
        <v>18</v>
      </c>
      <c r="M208" s="16">
        <f t="shared" si="3"/>
        <v>4</v>
      </c>
    </row>
    <row r="209" spans="1:13" x14ac:dyDescent="0.3">
      <c r="A209" s="1" t="s">
        <v>14</v>
      </c>
      <c r="B209" s="1" t="s">
        <v>10</v>
      </c>
      <c r="C209" s="1" t="s">
        <v>717</v>
      </c>
      <c r="D209" s="1" t="str">
        <f>MID(titanic[[#This Row],[Name]],SEARCH(", ",titanic[[#This Row],[Name]])+1,SEARCH(".",titanic[[#This Row],[Name]])-SEARCH(", ",titanic[[#This Row],[Name]])-1)</f>
        <v xml:space="preserve"> Miss</v>
      </c>
      <c r="E209" s="1" t="s">
        <v>17</v>
      </c>
      <c r="G209">
        <v>0</v>
      </c>
      <c r="H209">
        <v>0</v>
      </c>
      <c r="I209">
        <v>0</v>
      </c>
      <c r="J209" t="s">
        <v>914</v>
      </c>
      <c r="K209">
        <v>7.7332999999999998</v>
      </c>
      <c r="L209" s="1" t="s">
        <v>23</v>
      </c>
      <c r="M209" s="16">
        <f t="shared" si="3"/>
        <v>0</v>
      </c>
    </row>
    <row r="210" spans="1:13" x14ac:dyDescent="0.3">
      <c r="A210" s="1" t="s">
        <v>9</v>
      </c>
      <c r="B210" s="1" t="s">
        <v>10</v>
      </c>
      <c r="C210" s="1" t="s">
        <v>722</v>
      </c>
      <c r="D210" s="1" t="str">
        <f>MID(titanic[[#This Row],[Name]],SEARCH(", ",titanic[[#This Row],[Name]])+1,SEARCH(".",titanic[[#This Row],[Name]])-SEARCH(", ",titanic[[#This Row],[Name]])-1)</f>
        <v xml:space="preserve"> Miss</v>
      </c>
      <c r="E210" s="1" t="s">
        <v>17</v>
      </c>
      <c r="F210">
        <v>18</v>
      </c>
      <c r="G210">
        <v>0</v>
      </c>
      <c r="H210">
        <v>1</v>
      </c>
      <c r="I210">
        <v>1</v>
      </c>
      <c r="J210" t="s">
        <v>913</v>
      </c>
      <c r="K210">
        <v>14.4542</v>
      </c>
      <c r="L210" s="1" t="s">
        <v>18</v>
      </c>
      <c r="M210" s="16">
        <f t="shared" si="3"/>
        <v>18</v>
      </c>
    </row>
    <row r="211" spans="1:13" x14ac:dyDescent="0.3">
      <c r="A211" s="1" t="s">
        <v>14</v>
      </c>
      <c r="B211" s="1" t="s">
        <v>15</v>
      </c>
      <c r="C211" s="1" t="s">
        <v>728</v>
      </c>
      <c r="D211" s="1" t="str">
        <f>MID(titanic[[#This Row],[Name]],SEARCH(", ",titanic[[#This Row],[Name]])+1,SEARCH(".",titanic[[#This Row],[Name]])-SEARCH(", ",titanic[[#This Row],[Name]])-1)</f>
        <v xml:space="preserve"> Miss</v>
      </c>
      <c r="E211" s="1" t="s">
        <v>17</v>
      </c>
      <c r="F211">
        <v>22</v>
      </c>
      <c r="G211">
        <v>0</v>
      </c>
      <c r="H211">
        <v>0</v>
      </c>
      <c r="I211">
        <v>0</v>
      </c>
      <c r="J211" t="s">
        <v>914</v>
      </c>
      <c r="K211">
        <v>151.55000000000001</v>
      </c>
      <c r="L211" s="1" t="s">
        <v>13</v>
      </c>
      <c r="M211" s="16">
        <f t="shared" si="3"/>
        <v>22</v>
      </c>
    </row>
    <row r="212" spans="1:13" x14ac:dyDescent="0.3">
      <c r="A212" s="1" t="s">
        <v>14</v>
      </c>
      <c r="B212" s="1" t="s">
        <v>15</v>
      </c>
      <c r="C212" s="1" t="s">
        <v>736</v>
      </c>
      <c r="D212" s="1" t="str">
        <f>MID(titanic[[#This Row],[Name]],SEARCH(", ",titanic[[#This Row],[Name]])+1,SEARCH(".",titanic[[#This Row],[Name]])-SEARCH(", ",titanic[[#This Row],[Name]])-1)</f>
        <v xml:space="preserve"> Miss</v>
      </c>
      <c r="E212" s="1" t="s">
        <v>17</v>
      </c>
      <c r="F212">
        <v>38</v>
      </c>
      <c r="G212">
        <v>0</v>
      </c>
      <c r="H212">
        <v>0</v>
      </c>
      <c r="I212">
        <v>0</v>
      </c>
      <c r="J212" t="s">
        <v>914</v>
      </c>
      <c r="K212">
        <v>227.52500000000001</v>
      </c>
      <c r="L212" s="1" t="s">
        <v>18</v>
      </c>
      <c r="M212" s="16">
        <f t="shared" si="3"/>
        <v>38</v>
      </c>
    </row>
    <row r="213" spans="1:13" x14ac:dyDescent="0.3">
      <c r="A213" s="1" t="s">
        <v>14</v>
      </c>
      <c r="B213" s="1" t="s">
        <v>27</v>
      </c>
      <c r="C213" s="1" t="s">
        <v>737</v>
      </c>
      <c r="D213" s="1" t="str">
        <f>MID(titanic[[#This Row],[Name]],SEARCH(", ",titanic[[#This Row],[Name]])+1,SEARCH(".",titanic[[#This Row],[Name]])-SEARCH(", ",titanic[[#This Row],[Name]])-1)</f>
        <v xml:space="preserve"> Miss</v>
      </c>
      <c r="E213" s="1" t="s">
        <v>17</v>
      </c>
      <c r="F213">
        <v>27</v>
      </c>
      <c r="G213">
        <v>0</v>
      </c>
      <c r="H213">
        <v>0</v>
      </c>
      <c r="I213">
        <v>0</v>
      </c>
      <c r="J213" t="s">
        <v>914</v>
      </c>
      <c r="K213">
        <v>10.5</v>
      </c>
      <c r="L213" s="1" t="s">
        <v>13</v>
      </c>
      <c r="M213" s="16">
        <f t="shared" si="3"/>
        <v>27</v>
      </c>
    </row>
    <row r="214" spans="1:13" x14ac:dyDescent="0.3">
      <c r="A214" s="1" t="s">
        <v>14</v>
      </c>
      <c r="B214" s="1" t="s">
        <v>27</v>
      </c>
      <c r="C214" s="1" t="s">
        <v>740</v>
      </c>
      <c r="D214" s="1" t="str">
        <f>MID(titanic[[#This Row],[Name]],SEARCH(", ",titanic[[#This Row],[Name]])+1,SEARCH(".",titanic[[#This Row],[Name]])-SEARCH(", ",titanic[[#This Row],[Name]])-1)</f>
        <v xml:space="preserve"> Miss</v>
      </c>
      <c r="E214" s="1" t="s">
        <v>17</v>
      </c>
      <c r="F214">
        <v>6</v>
      </c>
      <c r="G214">
        <v>0</v>
      </c>
      <c r="H214">
        <v>1</v>
      </c>
      <c r="I214">
        <v>1</v>
      </c>
      <c r="J214" t="s">
        <v>913</v>
      </c>
      <c r="K214">
        <v>33</v>
      </c>
      <c r="L214" s="1" t="s">
        <v>13</v>
      </c>
      <c r="M214" s="16">
        <f t="shared" si="3"/>
        <v>6</v>
      </c>
    </row>
    <row r="215" spans="1:13" x14ac:dyDescent="0.3">
      <c r="A215" s="1" t="s">
        <v>14</v>
      </c>
      <c r="B215" s="1" t="s">
        <v>10</v>
      </c>
      <c r="C215" s="1" t="s">
        <v>747</v>
      </c>
      <c r="D215" s="1" t="str">
        <f>MID(titanic[[#This Row],[Name]],SEARCH(", ",titanic[[#This Row],[Name]])+1,SEARCH(".",titanic[[#This Row],[Name]])-SEARCH(", ",titanic[[#This Row],[Name]])-1)</f>
        <v xml:space="preserve"> Miss</v>
      </c>
      <c r="E215" s="1" t="s">
        <v>17</v>
      </c>
      <c r="G215">
        <v>0</v>
      </c>
      <c r="H215">
        <v>0</v>
      </c>
      <c r="I215">
        <v>0</v>
      </c>
      <c r="J215" t="s">
        <v>914</v>
      </c>
      <c r="K215">
        <v>7.7374999999999998</v>
      </c>
      <c r="L215" s="1" t="s">
        <v>23</v>
      </c>
      <c r="M215" s="16">
        <f t="shared" si="3"/>
        <v>0</v>
      </c>
    </row>
    <row r="216" spans="1:13" x14ac:dyDescent="0.3">
      <c r="A216" s="1" t="s">
        <v>9</v>
      </c>
      <c r="B216" s="1" t="s">
        <v>10</v>
      </c>
      <c r="C216" s="1" t="s">
        <v>749</v>
      </c>
      <c r="D216" s="1" t="str">
        <f>MID(titanic[[#This Row],[Name]],SEARCH(", ",titanic[[#This Row],[Name]])+1,SEARCH(".",titanic[[#This Row],[Name]])-SEARCH(", ",titanic[[#This Row],[Name]])-1)</f>
        <v xml:space="preserve"> Miss</v>
      </c>
      <c r="E216" s="1" t="s">
        <v>17</v>
      </c>
      <c r="F216">
        <v>25</v>
      </c>
      <c r="G216">
        <v>1</v>
      </c>
      <c r="H216">
        <v>0</v>
      </c>
      <c r="I216">
        <v>1</v>
      </c>
      <c r="J216" t="s">
        <v>913</v>
      </c>
      <c r="K216">
        <v>7.9249999999999998</v>
      </c>
      <c r="L216" s="1" t="s">
        <v>13</v>
      </c>
      <c r="M216" s="16">
        <f t="shared" si="3"/>
        <v>25</v>
      </c>
    </row>
    <row r="217" spans="1:13" x14ac:dyDescent="0.3">
      <c r="A217" s="1" t="s">
        <v>14</v>
      </c>
      <c r="B217" s="1" t="s">
        <v>15</v>
      </c>
      <c r="C217" s="1" t="s">
        <v>750</v>
      </c>
      <c r="D217" s="1" t="str">
        <f>MID(titanic[[#This Row],[Name]],SEARCH(", ",titanic[[#This Row],[Name]])+1,SEARCH(".",titanic[[#This Row],[Name]])-SEARCH(", ",titanic[[#This Row],[Name]])-1)</f>
        <v xml:space="preserve"> Miss</v>
      </c>
      <c r="E217" s="1" t="s">
        <v>17</v>
      </c>
      <c r="F217">
        <v>29</v>
      </c>
      <c r="G217">
        <v>0</v>
      </c>
      <c r="H217">
        <v>0</v>
      </c>
      <c r="I217">
        <v>0</v>
      </c>
      <c r="J217" t="s">
        <v>914</v>
      </c>
      <c r="K217">
        <v>211.33750000000001</v>
      </c>
      <c r="L217" s="1" t="s">
        <v>13</v>
      </c>
      <c r="M217" s="16">
        <f t="shared" si="3"/>
        <v>29</v>
      </c>
    </row>
    <row r="218" spans="1:13" x14ac:dyDescent="0.3">
      <c r="A218" s="1" t="s">
        <v>14</v>
      </c>
      <c r="B218" s="1" t="s">
        <v>15</v>
      </c>
      <c r="C218" s="1" t="s">
        <v>762</v>
      </c>
      <c r="D218" s="1" t="str">
        <f>MID(titanic[[#This Row],[Name]],SEARCH(", ",titanic[[#This Row],[Name]])+1,SEARCH(".",titanic[[#This Row],[Name]])-SEARCH(", ",titanic[[#This Row],[Name]])-1)</f>
        <v xml:space="preserve"> Miss</v>
      </c>
      <c r="E218" s="1" t="s">
        <v>17</v>
      </c>
      <c r="F218">
        <v>21</v>
      </c>
      <c r="G218">
        <v>2</v>
      </c>
      <c r="H218">
        <v>2</v>
      </c>
      <c r="I218">
        <v>4</v>
      </c>
      <c r="J218" t="s">
        <v>913</v>
      </c>
      <c r="K218">
        <v>262.375</v>
      </c>
      <c r="L218" s="1" t="s">
        <v>18</v>
      </c>
      <c r="M218" s="16">
        <f t="shared" si="3"/>
        <v>21</v>
      </c>
    </row>
    <row r="219" spans="1:13" x14ac:dyDescent="0.3">
      <c r="A219" s="1" t="s">
        <v>14</v>
      </c>
      <c r="B219" s="1" t="s">
        <v>27</v>
      </c>
      <c r="C219" s="1" t="s">
        <v>767</v>
      </c>
      <c r="D219" s="1" t="str">
        <f>MID(titanic[[#This Row],[Name]],SEARCH(", ",titanic[[#This Row],[Name]])+1,SEARCH(".",titanic[[#This Row],[Name]])-SEARCH(", ",titanic[[#This Row],[Name]])-1)</f>
        <v xml:space="preserve"> Miss</v>
      </c>
      <c r="E219" s="1" t="s">
        <v>17</v>
      </c>
      <c r="F219">
        <v>30</v>
      </c>
      <c r="G219">
        <v>0</v>
      </c>
      <c r="H219">
        <v>0</v>
      </c>
      <c r="I219">
        <v>0</v>
      </c>
      <c r="J219" t="s">
        <v>914</v>
      </c>
      <c r="K219">
        <v>13</v>
      </c>
      <c r="L219" s="1" t="s">
        <v>13</v>
      </c>
      <c r="M219" s="16">
        <f t="shared" si="3"/>
        <v>30</v>
      </c>
    </row>
    <row r="220" spans="1:13" x14ac:dyDescent="0.3">
      <c r="A220" s="1" t="s">
        <v>14</v>
      </c>
      <c r="B220" s="1" t="s">
        <v>27</v>
      </c>
      <c r="C220" s="1" t="s">
        <v>770</v>
      </c>
      <c r="D220" s="1" t="str">
        <f>MID(titanic[[#This Row],[Name]],SEARCH(", ",titanic[[#This Row],[Name]])+1,SEARCH(".",titanic[[#This Row],[Name]])-SEARCH(", ",titanic[[#This Row],[Name]])-1)</f>
        <v xml:space="preserve"> Miss</v>
      </c>
      <c r="E220" s="1" t="s">
        <v>17</v>
      </c>
      <c r="F220">
        <v>4</v>
      </c>
      <c r="G220">
        <v>1</v>
      </c>
      <c r="H220">
        <v>1</v>
      </c>
      <c r="I220">
        <v>2</v>
      </c>
      <c r="J220" t="s">
        <v>913</v>
      </c>
      <c r="K220">
        <v>23</v>
      </c>
      <c r="L220" s="1" t="s">
        <v>13</v>
      </c>
      <c r="M220" s="16">
        <f t="shared" si="3"/>
        <v>4</v>
      </c>
    </row>
    <row r="221" spans="1:13" x14ac:dyDescent="0.3">
      <c r="A221" s="1" t="s">
        <v>9</v>
      </c>
      <c r="B221" s="1" t="s">
        <v>10</v>
      </c>
      <c r="C221" s="1" t="s">
        <v>787</v>
      </c>
      <c r="D221" s="1" t="str">
        <f>MID(titanic[[#This Row],[Name]],SEARCH(", ",titanic[[#This Row],[Name]])+1,SEARCH(".",titanic[[#This Row],[Name]])-SEARCH(", ",titanic[[#This Row],[Name]])-1)</f>
        <v xml:space="preserve"> Miss</v>
      </c>
      <c r="E221" s="1" t="s">
        <v>17</v>
      </c>
      <c r="F221">
        <v>30.5</v>
      </c>
      <c r="G221">
        <v>0</v>
      </c>
      <c r="H221">
        <v>0</v>
      </c>
      <c r="I221">
        <v>0</v>
      </c>
      <c r="J221" t="s">
        <v>914</v>
      </c>
      <c r="K221">
        <v>7.75</v>
      </c>
      <c r="L221" s="1" t="s">
        <v>23</v>
      </c>
      <c r="M221" s="16">
        <f t="shared" si="3"/>
        <v>30.5</v>
      </c>
    </row>
    <row r="222" spans="1:13" x14ac:dyDescent="0.3">
      <c r="A222" s="1" t="s">
        <v>14</v>
      </c>
      <c r="B222" s="1" t="s">
        <v>10</v>
      </c>
      <c r="C222" s="1" t="s">
        <v>797</v>
      </c>
      <c r="D222" s="1" t="str">
        <f>MID(titanic[[#This Row],[Name]],SEARCH(", ",titanic[[#This Row],[Name]])+1,SEARCH(".",titanic[[#This Row],[Name]])-SEARCH(", ",titanic[[#This Row],[Name]])-1)</f>
        <v xml:space="preserve"> Miss</v>
      </c>
      <c r="E222" s="1" t="s">
        <v>17</v>
      </c>
      <c r="F222">
        <v>5</v>
      </c>
      <c r="G222">
        <v>0</v>
      </c>
      <c r="H222">
        <v>0</v>
      </c>
      <c r="I222">
        <v>0</v>
      </c>
      <c r="J222" t="s">
        <v>914</v>
      </c>
      <c r="K222">
        <v>12.475</v>
      </c>
      <c r="L222" s="1" t="s">
        <v>13</v>
      </c>
      <c r="M222" s="16">
        <f t="shared" si="3"/>
        <v>5</v>
      </c>
    </row>
    <row r="223" spans="1:13" x14ac:dyDescent="0.3">
      <c r="A223" s="1" t="s">
        <v>14</v>
      </c>
      <c r="B223" s="1" t="s">
        <v>10</v>
      </c>
      <c r="C223" s="1" t="s">
        <v>800</v>
      </c>
      <c r="D223" s="1" t="str">
        <f>MID(titanic[[#This Row],[Name]],SEARCH(", ",titanic[[#This Row],[Name]])+1,SEARCH(".",titanic[[#This Row],[Name]])-SEARCH(", ",titanic[[#This Row],[Name]])-1)</f>
        <v xml:space="preserve"> Miss</v>
      </c>
      <c r="E223" s="1" t="s">
        <v>17</v>
      </c>
      <c r="F223">
        <v>13</v>
      </c>
      <c r="G223">
        <v>0</v>
      </c>
      <c r="H223">
        <v>0</v>
      </c>
      <c r="I223">
        <v>0</v>
      </c>
      <c r="J223" t="s">
        <v>914</v>
      </c>
      <c r="K223">
        <v>7.2291999999999996</v>
      </c>
      <c r="L223" s="1" t="s">
        <v>18</v>
      </c>
      <c r="M223" s="16">
        <f t="shared" si="3"/>
        <v>13</v>
      </c>
    </row>
    <row r="224" spans="1:13" x14ac:dyDescent="0.3">
      <c r="A224" s="1" t="s">
        <v>14</v>
      </c>
      <c r="B224" s="1" t="s">
        <v>10</v>
      </c>
      <c r="C224" s="1" t="s">
        <v>806</v>
      </c>
      <c r="D224" s="1" t="str">
        <f>MID(titanic[[#This Row],[Name]],SEARCH(", ",titanic[[#This Row],[Name]])+1,SEARCH(".",titanic[[#This Row],[Name]])-SEARCH(", ",titanic[[#This Row],[Name]])-1)</f>
        <v xml:space="preserve"> Miss</v>
      </c>
      <c r="E224" s="1" t="s">
        <v>17</v>
      </c>
      <c r="F224">
        <v>18</v>
      </c>
      <c r="G224">
        <v>0</v>
      </c>
      <c r="H224">
        <v>0</v>
      </c>
      <c r="I224">
        <v>0</v>
      </c>
      <c r="J224" t="s">
        <v>914</v>
      </c>
      <c r="K224">
        <v>7.4958</v>
      </c>
      <c r="L224" s="1" t="s">
        <v>13</v>
      </c>
      <c r="M224" s="16">
        <f t="shared" si="3"/>
        <v>18</v>
      </c>
    </row>
    <row r="225" spans="1:13" x14ac:dyDescent="0.3">
      <c r="A225" s="1" t="s">
        <v>9</v>
      </c>
      <c r="B225" s="1" t="s">
        <v>10</v>
      </c>
      <c r="C225" s="1" t="s">
        <v>812</v>
      </c>
      <c r="D225" s="1" t="str">
        <f>MID(titanic[[#This Row],[Name]],SEARCH(", ",titanic[[#This Row],[Name]])+1,SEARCH(".",titanic[[#This Row],[Name]])-SEARCH(", ",titanic[[#This Row],[Name]])-1)</f>
        <v xml:space="preserve"> Miss</v>
      </c>
      <c r="E225" s="1" t="s">
        <v>17</v>
      </c>
      <c r="G225">
        <v>8</v>
      </c>
      <c r="H225">
        <v>2</v>
      </c>
      <c r="I225">
        <v>10</v>
      </c>
      <c r="J225" t="s">
        <v>913</v>
      </c>
      <c r="K225">
        <v>69.55</v>
      </c>
      <c r="L225" s="1" t="s">
        <v>13</v>
      </c>
      <c r="M225" s="16">
        <f t="shared" si="3"/>
        <v>0</v>
      </c>
    </row>
    <row r="226" spans="1:13" x14ac:dyDescent="0.3">
      <c r="A226" s="1" t="s">
        <v>9</v>
      </c>
      <c r="B226" s="1" t="s">
        <v>10</v>
      </c>
      <c r="C226" s="1" t="s">
        <v>827</v>
      </c>
      <c r="D226" s="1" t="str">
        <f>MID(titanic[[#This Row],[Name]],SEARCH(", ",titanic[[#This Row],[Name]])+1,SEARCH(".",titanic[[#This Row],[Name]])-SEARCH(", ",titanic[[#This Row],[Name]])-1)</f>
        <v xml:space="preserve"> Miss</v>
      </c>
      <c r="E226" s="1" t="s">
        <v>17</v>
      </c>
      <c r="F226">
        <v>18</v>
      </c>
      <c r="G226">
        <v>0</v>
      </c>
      <c r="H226">
        <v>0</v>
      </c>
      <c r="I226">
        <v>0</v>
      </c>
      <c r="J226" t="s">
        <v>914</v>
      </c>
      <c r="K226">
        <v>7.7750000000000004</v>
      </c>
      <c r="L226" s="1" t="s">
        <v>13</v>
      </c>
      <c r="M226" s="16">
        <f t="shared" si="3"/>
        <v>18</v>
      </c>
    </row>
    <row r="227" spans="1:13" x14ac:dyDescent="0.3">
      <c r="A227" s="1" t="s">
        <v>9</v>
      </c>
      <c r="B227" s="1" t="s">
        <v>10</v>
      </c>
      <c r="C227" s="1" t="s">
        <v>833</v>
      </c>
      <c r="D227" s="1" t="str">
        <f>MID(titanic[[#This Row],[Name]],SEARCH(", ",titanic[[#This Row],[Name]])+1,SEARCH(".",titanic[[#This Row],[Name]])-SEARCH(", ",titanic[[#This Row],[Name]])-1)</f>
        <v xml:space="preserve"> Miss</v>
      </c>
      <c r="E227" s="1" t="s">
        <v>17</v>
      </c>
      <c r="F227">
        <v>6</v>
      </c>
      <c r="G227">
        <v>4</v>
      </c>
      <c r="H227">
        <v>2</v>
      </c>
      <c r="I227">
        <v>6</v>
      </c>
      <c r="J227" t="s">
        <v>913</v>
      </c>
      <c r="K227">
        <v>31.274999999999999</v>
      </c>
      <c r="L227" s="1" t="s">
        <v>13</v>
      </c>
      <c r="M227" s="16">
        <f t="shared" si="3"/>
        <v>6</v>
      </c>
    </row>
    <row r="228" spans="1:13" x14ac:dyDescent="0.3">
      <c r="A228" s="1" t="s">
        <v>9</v>
      </c>
      <c r="B228" s="1" t="s">
        <v>10</v>
      </c>
      <c r="C228" s="1" t="s">
        <v>836</v>
      </c>
      <c r="D228" s="1" t="str">
        <f>MID(titanic[[#This Row],[Name]],SEARCH(", ",titanic[[#This Row],[Name]])+1,SEARCH(".",titanic[[#This Row],[Name]])-SEARCH(", ",titanic[[#This Row],[Name]])-1)</f>
        <v xml:space="preserve"> Miss</v>
      </c>
      <c r="E228" s="1" t="s">
        <v>17</v>
      </c>
      <c r="F228">
        <v>23</v>
      </c>
      <c r="G228">
        <v>0</v>
      </c>
      <c r="H228">
        <v>0</v>
      </c>
      <c r="I228">
        <v>0</v>
      </c>
      <c r="J228" t="s">
        <v>914</v>
      </c>
      <c r="K228">
        <v>7.9249999999999998</v>
      </c>
      <c r="L228" s="1" t="s">
        <v>13</v>
      </c>
      <c r="M228" s="16">
        <f t="shared" si="3"/>
        <v>23</v>
      </c>
    </row>
    <row r="229" spans="1:13" x14ac:dyDescent="0.3">
      <c r="A229" s="1" t="s">
        <v>14</v>
      </c>
      <c r="B229" s="1" t="s">
        <v>15</v>
      </c>
      <c r="C229" s="1" t="s">
        <v>855</v>
      </c>
      <c r="D229" s="1" t="str">
        <f>MID(titanic[[#This Row],[Name]],SEARCH(", ",titanic[[#This Row],[Name]])+1,SEARCH(".",titanic[[#This Row],[Name]])-SEARCH(", ",titanic[[#This Row],[Name]])-1)</f>
        <v xml:space="preserve"> Miss</v>
      </c>
      <c r="E229" s="1" t="s">
        <v>17</v>
      </c>
      <c r="F229">
        <v>39</v>
      </c>
      <c r="G229">
        <v>1</v>
      </c>
      <c r="H229">
        <v>1</v>
      </c>
      <c r="I229">
        <v>2</v>
      </c>
      <c r="J229" t="s">
        <v>913</v>
      </c>
      <c r="K229">
        <v>83.158299999999997</v>
      </c>
      <c r="L229" s="1" t="s">
        <v>18</v>
      </c>
      <c r="M229" s="16">
        <f t="shared" si="3"/>
        <v>39</v>
      </c>
    </row>
    <row r="230" spans="1:13" x14ac:dyDescent="0.3">
      <c r="A230" s="1" t="s">
        <v>14</v>
      </c>
      <c r="B230" s="1" t="s">
        <v>15</v>
      </c>
      <c r="C230" s="1" t="s">
        <v>862</v>
      </c>
      <c r="D230" s="1" t="str">
        <f>MID(titanic[[#This Row],[Name]],SEARCH(", ",titanic[[#This Row],[Name]])+1,SEARCH(".",titanic[[#This Row],[Name]])-SEARCH(", ",titanic[[#This Row],[Name]])-1)</f>
        <v xml:space="preserve"> Miss</v>
      </c>
      <c r="E230" s="1" t="s">
        <v>17</v>
      </c>
      <c r="F230">
        <v>30</v>
      </c>
      <c r="G230">
        <v>0</v>
      </c>
      <c r="H230">
        <v>0</v>
      </c>
      <c r="I230">
        <v>0</v>
      </c>
      <c r="J230" t="s">
        <v>914</v>
      </c>
      <c r="K230">
        <v>31</v>
      </c>
      <c r="L230" s="1" t="s">
        <v>18</v>
      </c>
      <c r="M230" s="16">
        <f t="shared" si="3"/>
        <v>30</v>
      </c>
    </row>
    <row r="231" spans="1:13" x14ac:dyDescent="0.3">
      <c r="A231" s="1" t="s">
        <v>9</v>
      </c>
      <c r="B231" s="1" t="s">
        <v>10</v>
      </c>
      <c r="C231" s="1" t="s">
        <v>872</v>
      </c>
      <c r="D231" s="1" t="str">
        <f>MID(titanic[[#This Row],[Name]],SEARCH(", ",titanic[[#This Row],[Name]])+1,SEARCH(".",titanic[[#This Row],[Name]])-SEARCH(", ",titanic[[#This Row],[Name]])-1)</f>
        <v xml:space="preserve"> Miss</v>
      </c>
      <c r="E231" s="1" t="s">
        <v>17</v>
      </c>
      <c r="F231">
        <v>9</v>
      </c>
      <c r="G231">
        <v>1</v>
      </c>
      <c r="H231">
        <v>1</v>
      </c>
      <c r="I231">
        <v>2</v>
      </c>
      <c r="J231" t="s">
        <v>913</v>
      </c>
      <c r="K231">
        <v>15.245799999999999</v>
      </c>
      <c r="L231" s="1" t="s">
        <v>18</v>
      </c>
      <c r="M231" s="16">
        <f t="shared" si="3"/>
        <v>9</v>
      </c>
    </row>
    <row r="232" spans="1:13" x14ac:dyDescent="0.3">
      <c r="A232" s="1" t="s">
        <v>14</v>
      </c>
      <c r="B232" s="1" t="s">
        <v>15</v>
      </c>
      <c r="C232" s="1" t="s">
        <v>873</v>
      </c>
      <c r="D232" s="1" t="str">
        <f>MID(titanic[[#This Row],[Name]],SEARCH(", ",titanic[[#This Row],[Name]])+1,SEARCH(".",titanic[[#This Row],[Name]])-SEARCH(", ",titanic[[#This Row],[Name]])-1)</f>
        <v xml:space="preserve"> Miss</v>
      </c>
      <c r="E232" s="1" t="s">
        <v>17</v>
      </c>
      <c r="F232">
        <v>16</v>
      </c>
      <c r="G232">
        <v>0</v>
      </c>
      <c r="H232">
        <v>1</v>
      </c>
      <c r="I232">
        <v>1</v>
      </c>
      <c r="J232" t="s">
        <v>913</v>
      </c>
      <c r="K232">
        <v>39.4</v>
      </c>
      <c r="L232" s="1" t="s">
        <v>13</v>
      </c>
      <c r="M232" s="16">
        <f t="shared" si="3"/>
        <v>16</v>
      </c>
    </row>
    <row r="233" spans="1:13" x14ac:dyDescent="0.3">
      <c r="A233" s="1" t="s">
        <v>9</v>
      </c>
      <c r="B233" s="1" t="s">
        <v>10</v>
      </c>
      <c r="C233" s="1" t="s">
        <v>883</v>
      </c>
      <c r="D233" s="1" t="str">
        <f>MID(titanic[[#This Row],[Name]],SEARCH(", ",titanic[[#This Row],[Name]])+1,SEARCH(".",titanic[[#This Row],[Name]])-SEARCH(", ",titanic[[#This Row],[Name]])-1)</f>
        <v xml:space="preserve"> Miss</v>
      </c>
      <c r="E233" s="1" t="s">
        <v>17</v>
      </c>
      <c r="G233">
        <v>8</v>
      </c>
      <c r="H233">
        <v>2</v>
      </c>
      <c r="I233">
        <v>10</v>
      </c>
      <c r="J233" t="s">
        <v>913</v>
      </c>
      <c r="K233">
        <v>69.55</v>
      </c>
      <c r="L233" s="1" t="s">
        <v>13</v>
      </c>
      <c r="M233" s="16">
        <f t="shared" si="3"/>
        <v>0</v>
      </c>
    </row>
    <row r="234" spans="1:13" x14ac:dyDescent="0.3">
      <c r="A234" s="1" t="s">
        <v>14</v>
      </c>
      <c r="B234" s="1" t="s">
        <v>27</v>
      </c>
      <c r="C234" s="1" t="s">
        <v>886</v>
      </c>
      <c r="D234" s="1" t="str">
        <f>MID(titanic[[#This Row],[Name]],SEARCH(", ",titanic[[#This Row],[Name]])+1,SEARCH(".",titanic[[#This Row],[Name]])-SEARCH(", ",titanic[[#This Row],[Name]])-1)</f>
        <v xml:space="preserve"> Miss</v>
      </c>
      <c r="E234" s="1" t="s">
        <v>17</v>
      </c>
      <c r="F234">
        <v>27</v>
      </c>
      <c r="G234">
        <v>1</v>
      </c>
      <c r="H234">
        <v>0</v>
      </c>
      <c r="I234">
        <v>1</v>
      </c>
      <c r="J234" t="s">
        <v>913</v>
      </c>
      <c r="K234">
        <v>13.8583</v>
      </c>
      <c r="L234" s="1" t="s">
        <v>18</v>
      </c>
      <c r="M234" s="16">
        <f t="shared" si="3"/>
        <v>27</v>
      </c>
    </row>
    <row r="235" spans="1:13" x14ac:dyDescent="0.3">
      <c r="A235" s="1" t="s">
        <v>14</v>
      </c>
      <c r="B235" s="1" t="s">
        <v>10</v>
      </c>
      <c r="C235" s="1" t="s">
        <v>895</v>
      </c>
      <c r="D235" s="1" t="str">
        <f>MID(titanic[[#This Row],[Name]],SEARCH(", ",titanic[[#This Row],[Name]])+1,SEARCH(".",titanic[[#This Row],[Name]])-SEARCH(", ",titanic[[#This Row],[Name]])-1)</f>
        <v xml:space="preserve"> Miss</v>
      </c>
      <c r="E235" s="1" t="s">
        <v>17</v>
      </c>
      <c r="F235">
        <v>15</v>
      </c>
      <c r="G235">
        <v>0</v>
      </c>
      <c r="H235">
        <v>0</v>
      </c>
      <c r="I235">
        <v>0</v>
      </c>
      <c r="J235" t="s">
        <v>914</v>
      </c>
      <c r="K235">
        <v>7.2249999999999996</v>
      </c>
      <c r="L235" s="1" t="s">
        <v>18</v>
      </c>
      <c r="M235" s="16">
        <f t="shared" si="3"/>
        <v>15</v>
      </c>
    </row>
    <row r="236" spans="1:13" x14ac:dyDescent="0.3">
      <c r="A236" s="1" t="s">
        <v>9</v>
      </c>
      <c r="B236" s="1" t="s">
        <v>10</v>
      </c>
      <c r="C236" s="1" t="s">
        <v>902</v>
      </c>
      <c r="D236" s="1" t="str">
        <f>MID(titanic[[#This Row],[Name]],SEARCH(", ",titanic[[#This Row],[Name]])+1,SEARCH(".",titanic[[#This Row],[Name]])-SEARCH(", ",titanic[[#This Row],[Name]])-1)</f>
        <v xml:space="preserve"> Miss</v>
      </c>
      <c r="E236" s="1" t="s">
        <v>17</v>
      </c>
      <c r="F236">
        <v>22</v>
      </c>
      <c r="G236">
        <v>0</v>
      </c>
      <c r="H236">
        <v>0</v>
      </c>
      <c r="I236">
        <v>0</v>
      </c>
      <c r="J236" t="s">
        <v>914</v>
      </c>
      <c r="K236">
        <v>10.5167</v>
      </c>
      <c r="L236" s="1" t="s">
        <v>13</v>
      </c>
      <c r="M236" s="16">
        <f t="shared" si="3"/>
        <v>22</v>
      </c>
    </row>
    <row r="237" spans="1:13" x14ac:dyDescent="0.3">
      <c r="A237" s="1" t="s">
        <v>14</v>
      </c>
      <c r="B237" s="1" t="s">
        <v>15</v>
      </c>
      <c r="C237" s="1" t="s">
        <v>907</v>
      </c>
      <c r="D237" s="1" t="str">
        <f>MID(titanic[[#This Row],[Name]],SEARCH(", ",titanic[[#This Row],[Name]])+1,SEARCH(".",titanic[[#This Row],[Name]])-SEARCH(", ",titanic[[#This Row],[Name]])-1)</f>
        <v xml:space="preserve"> Miss</v>
      </c>
      <c r="E237" s="1" t="s">
        <v>17</v>
      </c>
      <c r="F237">
        <v>19</v>
      </c>
      <c r="G237">
        <v>0</v>
      </c>
      <c r="H237">
        <v>0</v>
      </c>
      <c r="I237">
        <v>0</v>
      </c>
      <c r="J237" t="s">
        <v>914</v>
      </c>
      <c r="K237">
        <v>30</v>
      </c>
      <c r="L237" s="1" t="s">
        <v>13</v>
      </c>
      <c r="M237" s="16">
        <f t="shared" si="3"/>
        <v>19</v>
      </c>
    </row>
    <row r="238" spans="1:13" x14ac:dyDescent="0.3">
      <c r="A238" s="1" t="s">
        <v>9</v>
      </c>
      <c r="B238" s="1" t="s">
        <v>10</v>
      </c>
      <c r="C238" s="1" t="s">
        <v>908</v>
      </c>
      <c r="D238" s="1" t="str">
        <f>MID(titanic[[#This Row],[Name]],SEARCH(", ",titanic[[#This Row],[Name]])+1,SEARCH(".",titanic[[#This Row],[Name]])-SEARCH(", ",titanic[[#This Row],[Name]])-1)</f>
        <v xml:space="preserve"> Miss</v>
      </c>
      <c r="E238" s="1" t="s">
        <v>17</v>
      </c>
      <c r="G238">
        <v>1</v>
      </c>
      <c r="H238">
        <v>2</v>
      </c>
      <c r="I238">
        <v>3</v>
      </c>
      <c r="J238" t="s">
        <v>913</v>
      </c>
      <c r="K238">
        <v>23.45</v>
      </c>
      <c r="L238" s="1" t="s">
        <v>13</v>
      </c>
      <c r="M238" s="16">
        <f t="shared" si="3"/>
        <v>0</v>
      </c>
    </row>
    <row r="239" spans="1:13" x14ac:dyDescent="0.3">
      <c r="A239" s="1" t="s">
        <v>14</v>
      </c>
      <c r="B239" s="1" t="s">
        <v>15</v>
      </c>
      <c r="C239" s="1" t="s">
        <v>661</v>
      </c>
      <c r="D239" s="1" t="str">
        <f>MID(titanic[[#This Row],[Name]],SEARCH(", ",titanic[[#This Row],[Name]])+1,SEARCH(".",titanic[[#This Row],[Name]])-SEARCH(", ",titanic[[#This Row],[Name]])-1)</f>
        <v xml:space="preserve"> Mlle</v>
      </c>
      <c r="E239" s="1" t="s">
        <v>17</v>
      </c>
      <c r="F239">
        <v>24</v>
      </c>
      <c r="G239">
        <v>0</v>
      </c>
      <c r="H239">
        <v>0</v>
      </c>
      <c r="I239">
        <v>0</v>
      </c>
      <c r="J239" t="s">
        <v>914</v>
      </c>
      <c r="K239">
        <v>69.3</v>
      </c>
      <c r="L239" s="1" t="s">
        <v>18</v>
      </c>
      <c r="M239" s="16">
        <f t="shared" si="3"/>
        <v>24</v>
      </c>
    </row>
    <row r="240" spans="1:13" x14ac:dyDescent="0.3">
      <c r="A240" s="1" t="s">
        <v>14</v>
      </c>
      <c r="B240" s="1" t="s">
        <v>15</v>
      </c>
      <c r="C240" s="1" t="s">
        <v>730</v>
      </c>
      <c r="D240" s="1" t="str">
        <f>MID(titanic[[#This Row],[Name]],SEARCH(", ",titanic[[#This Row],[Name]])+1,SEARCH(".",titanic[[#This Row],[Name]])-SEARCH(", ",titanic[[#This Row],[Name]])-1)</f>
        <v xml:space="preserve"> Mlle</v>
      </c>
      <c r="E240" s="1" t="s">
        <v>17</v>
      </c>
      <c r="F240">
        <v>24</v>
      </c>
      <c r="G240">
        <v>0</v>
      </c>
      <c r="H240">
        <v>0</v>
      </c>
      <c r="I240">
        <v>0</v>
      </c>
      <c r="J240" t="s">
        <v>914</v>
      </c>
      <c r="K240">
        <v>49.504199999999997</v>
      </c>
      <c r="L240" s="1" t="s">
        <v>18</v>
      </c>
      <c r="M240" s="16">
        <f t="shared" si="3"/>
        <v>24</v>
      </c>
    </row>
    <row r="241" spans="1:13" x14ac:dyDescent="0.3">
      <c r="A241" s="1" t="s">
        <v>14</v>
      </c>
      <c r="B241" s="1" t="s">
        <v>15</v>
      </c>
      <c r="C241" s="1" t="s">
        <v>389</v>
      </c>
      <c r="D241" s="1" t="str">
        <f>MID(titanic[[#This Row],[Name]],SEARCH(", ",titanic[[#This Row],[Name]])+1,SEARCH(".",titanic[[#This Row],[Name]])-SEARCH(", ",titanic[[#This Row],[Name]])-1)</f>
        <v xml:space="preserve"> Mme</v>
      </c>
      <c r="E241" s="1" t="s">
        <v>17</v>
      </c>
      <c r="F241">
        <v>24</v>
      </c>
      <c r="G241">
        <v>0</v>
      </c>
      <c r="H241">
        <v>0</v>
      </c>
      <c r="I241">
        <v>0</v>
      </c>
      <c r="J241" t="s">
        <v>914</v>
      </c>
      <c r="K241">
        <v>69.3</v>
      </c>
      <c r="L241" s="1" t="s">
        <v>18</v>
      </c>
      <c r="M241" s="16">
        <f t="shared" si="3"/>
        <v>24</v>
      </c>
    </row>
    <row r="242" spans="1:13" x14ac:dyDescent="0.3">
      <c r="A242" s="1" t="s">
        <v>9</v>
      </c>
      <c r="B242" s="1" t="s">
        <v>10</v>
      </c>
      <c r="C242" s="1" t="s">
        <v>11</v>
      </c>
      <c r="D242" s="1" t="str">
        <f>MID(titanic[[#This Row],[Name]],SEARCH(", ",titanic[[#This Row],[Name]])+1,SEARCH(".",titanic[[#This Row],[Name]])-SEARCH(", ",titanic[[#This Row],[Name]])-1)</f>
        <v xml:space="preserve"> Mr</v>
      </c>
      <c r="E242" s="1" t="s">
        <v>12</v>
      </c>
      <c r="F242">
        <v>22</v>
      </c>
      <c r="G242">
        <v>1</v>
      </c>
      <c r="H242">
        <v>0</v>
      </c>
      <c r="I242">
        <v>1</v>
      </c>
      <c r="J242" t="s">
        <v>913</v>
      </c>
      <c r="K242">
        <v>7.25</v>
      </c>
      <c r="L242" s="1" t="s">
        <v>13</v>
      </c>
      <c r="M242" s="16">
        <f t="shared" si="3"/>
        <v>22</v>
      </c>
    </row>
    <row r="243" spans="1:13" x14ac:dyDescent="0.3">
      <c r="A243" s="1" t="s">
        <v>9</v>
      </c>
      <c r="B243" s="1" t="s">
        <v>10</v>
      </c>
      <c r="C243" s="1" t="s">
        <v>21</v>
      </c>
      <c r="D243" s="1" t="str">
        <f>MID(titanic[[#This Row],[Name]],SEARCH(", ",titanic[[#This Row],[Name]])+1,SEARCH(".",titanic[[#This Row],[Name]])-SEARCH(", ",titanic[[#This Row],[Name]])-1)</f>
        <v xml:space="preserve"> Mr</v>
      </c>
      <c r="E243" s="1" t="s">
        <v>12</v>
      </c>
      <c r="F243">
        <v>35</v>
      </c>
      <c r="G243">
        <v>0</v>
      </c>
      <c r="H243">
        <v>0</v>
      </c>
      <c r="I243">
        <v>0</v>
      </c>
      <c r="J243" t="s">
        <v>914</v>
      </c>
      <c r="K243">
        <v>8.0500000000000007</v>
      </c>
      <c r="L243" s="1" t="s">
        <v>13</v>
      </c>
      <c r="M243" s="16">
        <f t="shared" si="3"/>
        <v>35</v>
      </c>
    </row>
    <row r="244" spans="1:13" x14ac:dyDescent="0.3">
      <c r="A244" s="1" t="s">
        <v>9</v>
      </c>
      <c r="B244" s="1" t="s">
        <v>10</v>
      </c>
      <c r="C244" s="1" t="s">
        <v>22</v>
      </c>
      <c r="D244" s="1" t="str">
        <f>MID(titanic[[#This Row],[Name]],SEARCH(", ",titanic[[#This Row],[Name]])+1,SEARCH(".",titanic[[#This Row],[Name]])-SEARCH(", ",titanic[[#This Row],[Name]])-1)</f>
        <v xml:space="preserve"> Mr</v>
      </c>
      <c r="E244" s="1" t="s">
        <v>12</v>
      </c>
      <c r="G244">
        <v>0</v>
      </c>
      <c r="H244">
        <v>0</v>
      </c>
      <c r="I244">
        <v>0</v>
      </c>
      <c r="J244" t="s">
        <v>914</v>
      </c>
      <c r="K244">
        <v>8.4582999999999995</v>
      </c>
      <c r="L244" s="1" t="s">
        <v>23</v>
      </c>
      <c r="M244" s="16">
        <f t="shared" si="3"/>
        <v>0</v>
      </c>
    </row>
    <row r="245" spans="1:13" x14ac:dyDescent="0.3">
      <c r="A245" s="1" t="s">
        <v>9</v>
      </c>
      <c r="B245" s="1" t="s">
        <v>15</v>
      </c>
      <c r="C245" s="1" t="s">
        <v>24</v>
      </c>
      <c r="D245" s="1" t="str">
        <f>MID(titanic[[#This Row],[Name]],SEARCH(", ",titanic[[#This Row],[Name]])+1,SEARCH(".",titanic[[#This Row],[Name]])-SEARCH(", ",titanic[[#This Row],[Name]])-1)</f>
        <v xml:space="preserve"> Mr</v>
      </c>
      <c r="E245" s="1" t="s">
        <v>12</v>
      </c>
      <c r="F245">
        <v>54</v>
      </c>
      <c r="G245">
        <v>0</v>
      </c>
      <c r="H245">
        <v>0</v>
      </c>
      <c r="I245">
        <v>0</v>
      </c>
      <c r="J245" t="s">
        <v>914</v>
      </c>
      <c r="K245">
        <v>51.862499999999997</v>
      </c>
      <c r="L245" s="1" t="s">
        <v>13</v>
      </c>
      <c r="M245" s="16">
        <f t="shared" si="3"/>
        <v>54</v>
      </c>
    </row>
    <row r="246" spans="1:13" x14ac:dyDescent="0.3">
      <c r="A246" s="1" t="s">
        <v>9</v>
      </c>
      <c r="B246" s="1" t="s">
        <v>10</v>
      </c>
      <c r="C246" s="1" t="s">
        <v>31</v>
      </c>
      <c r="D246" s="1" t="str">
        <f>MID(titanic[[#This Row],[Name]],SEARCH(", ",titanic[[#This Row],[Name]])+1,SEARCH(".",titanic[[#This Row],[Name]])-SEARCH(", ",titanic[[#This Row],[Name]])-1)</f>
        <v xml:space="preserve"> Mr</v>
      </c>
      <c r="E246" s="1" t="s">
        <v>12</v>
      </c>
      <c r="F246">
        <v>20</v>
      </c>
      <c r="G246">
        <v>0</v>
      </c>
      <c r="H246">
        <v>0</v>
      </c>
      <c r="I246">
        <v>0</v>
      </c>
      <c r="J246" t="s">
        <v>914</v>
      </c>
      <c r="K246">
        <v>8.0500000000000007</v>
      </c>
      <c r="L246" s="1" t="s">
        <v>13</v>
      </c>
      <c r="M246" s="16">
        <f t="shared" si="3"/>
        <v>20</v>
      </c>
    </row>
    <row r="247" spans="1:13" x14ac:dyDescent="0.3">
      <c r="A247" s="1" t="s">
        <v>9</v>
      </c>
      <c r="B247" s="1" t="s">
        <v>10</v>
      </c>
      <c r="C247" s="1" t="s">
        <v>32</v>
      </c>
      <c r="D247" s="1" t="str">
        <f>MID(titanic[[#This Row],[Name]],SEARCH(", ",titanic[[#This Row],[Name]])+1,SEARCH(".",titanic[[#This Row],[Name]])-SEARCH(", ",titanic[[#This Row],[Name]])-1)</f>
        <v xml:space="preserve"> Mr</v>
      </c>
      <c r="E247" s="1" t="s">
        <v>12</v>
      </c>
      <c r="F247">
        <v>39</v>
      </c>
      <c r="G247">
        <v>1</v>
      </c>
      <c r="H247">
        <v>5</v>
      </c>
      <c r="I247">
        <v>6</v>
      </c>
      <c r="J247" t="s">
        <v>913</v>
      </c>
      <c r="K247">
        <v>31.274999999999999</v>
      </c>
      <c r="L247" s="1" t="s">
        <v>13</v>
      </c>
      <c r="M247" s="16">
        <f t="shared" si="3"/>
        <v>39</v>
      </c>
    </row>
    <row r="248" spans="1:13" x14ac:dyDescent="0.3">
      <c r="A248" s="1" t="s">
        <v>14</v>
      </c>
      <c r="B248" s="1" t="s">
        <v>27</v>
      </c>
      <c r="C248" s="1" t="s">
        <v>36</v>
      </c>
      <c r="D248" s="1" t="str">
        <f>MID(titanic[[#This Row],[Name]],SEARCH(", ",titanic[[#This Row],[Name]])+1,SEARCH(".",titanic[[#This Row],[Name]])-SEARCH(", ",titanic[[#This Row],[Name]])-1)</f>
        <v xml:space="preserve"> Mr</v>
      </c>
      <c r="E248" s="1" t="s">
        <v>12</v>
      </c>
      <c r="G248">
        <v>0</v>
      </c>
      <c r="H248">
        <v>0</v>
      </c>
      <c r="I248">
        <v>0</v>
      </c>
      <c r="J248" t="s">
        <v>914</v>
      </c>
      <c r="K248">
        <v>13</v>
      </c>
      <c r="L248" s="1" t="s">
        <v>13</v>
      </c>
      <c r="M248" s="16">
        <f t="shared" si="3"/>
        <v>0</v>
      </c>
    </row>
    <row r="249" spans="1:13" x14ac:dyDescent="0.3">
      <c r="A249" s="1" t="s">
        <v>9</v>
      </c>
      <c r="B249" s="1" t="s">
        <v>27</v>
      </c>
      <c r="C249" s="1" t="s">
        <v>39</v>
      </c>
      <c r="D249" s="1" t="str">
        <f>MID(titanic[[#This Row],[Name]],SEARCH(", ",titanic[[#This Row],[Name]])+1,SEARCH(".",titanic[[#This Row],[Name]])-SEARCH(", ",titanic[[#This Row],[Name]])-1)</f>
        <v xml:space="preserve"> Mr</v>
      </c>
      <c r="E249" s="1" t="s">
        <v>12</v>
      </c>
      <c r="F249">
        <v>35</v>
      </c>
      <c r="G249">
        <v>0</v>
      </c>
      <c r="H249">
        <v>0</v>
      </c>
      <c r="I249">
        <v>0</v>
      </c>
      <c r="J249" t="s">
        <v>914</v>
      </c>
      <c r="K249">
        <v>26</v>
      </c>
      <c r="L249" s="1" t="s">
        <v>13</v>
      </c>
      <c r="M249" s="16">
        <f t="shared" si="3"/>
        <v>35</v>
      </c>
    </row>
    <row r="250" spans="1:13" x14ac:dyDescent="0.3">
      <c r="A250" s="1" t="s">
        <v>14</v>
      </c>
      <c r="B250" s="1" t="s">
        <v>27</v>
      </c>
      <c r="C250" s="1" t="s">
        <v>40</v>
      </c>
      <c r="D250" s="1" t="str">
        <f>MID(titanic[[#This Row],[Name]],SEARCH(", ",titanic[[#This Row],[Name]])+1,SEARCH(".",titanic[[#This Row],[Name]])-SEARCH(", ",titanic[[#This Row],[Name]])-1)</f>
        <v xml:space="preserve"> Mr</v>
      </c>
      <c r="E250" s="1" t="s">
        <v>12</v>
      </c>
      <c r="F250">
        <v>34</v>
      </c>
      <c r="G250">
        <v>0</v>
      </c>
      <c r="H250">
        <v>0</v>
      </c>
      <c r="I250">
        <v>0</v>
      </c>
      <c r="J250" t="s">
        <v>914</v>
      </c>
      <c r="K250">
        <v>13</v>
      </c>
      <c r="L250" s="1" t="s">
        <v>13</v>
      </c>
      <c r="M250" s="16">
        <f t="shared" si="3"/>
        <v>34</v>
      </c>
    </row>
    <row r="251" spans="1:13" x14ac:dyDescent="0.3">
      <c r="A251" s="1" t="s">
        <v>14</v>
      </c>
      <c r="B251" s="1" t="s">
        <v>15</v>
      </c>
      <c r="C251" s="1" t="s">
        <v>42</v>
      </c>
      <c r="D251" s="1" t="str">
        <f>MID(titanic[[#This Row],[Name]],SEARCH(", ",titanic[[#This Row],[Name]])+1,SEARCH(".",titanic[[#This Row],[Name]])-SEARCH(", ",titanic[[#This Row],[Name]])-1)</f>
        <v xml:space="preserve"> Mr</v>
      </c>
      <c r="E251" s="1" t="s">
        <v>12</v>
      </c>
      <c r="F251">
        <v>28</v>
      </c>
      <c r="G251">
        <v>0</v>
      </c>
      <c r="H251">
        <v>0</v>
      </c>
      <c r="I251">
        <v>0</v>
      </c>
      <c r="J251" t="s">
        <v>914</v>
      </c>
      <c r="K251">
        <v>35.5</v>
      </c>
      <c r="L251" s="1" t="s">
        <v>13</v>
      </c>
      <c r="M251" s="16">
        <f t="shared" si="3"/>
        <v>28</v>
      </c>
    </row>
    <row r="252" spans="1:13" x14ac:dyDescent="0.3">
      <c r="A252" s="1" t="s">
        <v>9</v>
      </c>
      <c r="B252" s="1" t="s">
        <v>10</v>
      </c>
      <c r="C252" s="1" t="s">
        <v>45</v>
      </c>
      <c r="D252" s="1" t="str">
        <f>MID(titanic[[#This Row],[Name]],SEARCH(", ",titanic[[#This Row],[Name]])+1,SEARCH(".",titanic[[#This Row],[Name]])-SEARCH(", ",titanic[[#This Row],[Name]])-1)</f>
        <v xml:space="preserve"> Mr</v>
      </c>
      <c r="E252" s="1" t="s">
        <v>12</v>
      </c>
      <c r="G252">
        <v>0</v>
      </c>
      <c r="H252">
        <v>0</v>
      </c>
      <c r="I252">
        <v>0</v>
      </c>
      <c r="J252" t="s">
        <v>914</v>
      </c>
      <c r="K252">
        <v>7.2249999999999996</v>
      </c>
      <c r="L252" s="1" t="s">
        <v>18</v>
      </c>
      <c r="M252" s="16">
        <f t="shared" si="3"/>
        <v>0</v>
      </c>
    </row>
    <row r="253" spans="1:13" x14ac:dyDescent="0.3">
      <c r="A253" s="1" t="s">
        <v>9</v>
      </c>
      <c r="B253" s="1" t="s">
        <v>15</v>
      </c>
      <c r="C253" s="1" t="s">
        <v>46</v>
      </c>
      <c r="D253" s="1" t="str">
        <f>MID(titanic[[#This Row],[Name]],SEARCH(", ",titanic[[#This Row],[Name]])+1,SEARCH(".",titanic[[#This Row],[Name]])-SEARCH(", ",titanic[[#This Row],[Name]])-1)</f>
        <v xml:space="preserve"> Mr</v>
      </c>
      <c r="E253" s="1" t="s">
        <v>12</v>
      </c>
      <c r="F253">
        <v>19</v>
      </c>
      <c r="G253">
        <v>3</v>
      </c>
      <c r="H253">
        <v>2</v>
      </c>
      <c r="I253">
        <v>5</v>
      </c>
      <c r="J253" t="s">
        <v>913</v>
      </c>
      <c r="K253">
        <v>263</v>
      </c>
      <c r="L253" s="1" t="s">
        <v>13</v>
      </c>
      <c r="M253" s="16">
        <f t="shared" si="3"/>
        <v>19</v>
      </c>
    </row>
    <row r="254" spans="1:13" x14ac:dyDescent="0.3">
      <c r="A254" s="1" t="s">
        <v>9</v>
      </c>
      <c r="B254" s="1" t="s">
        <v>10</v>
      </c>
      <c r="C254" s="1" t="s">
        <v>48</v>
      </c>
      <c r="D254" s="1" t="str">
        <f>MID(titanic[[#This Row],[Name]],SEARCH(", ",titanic[[#This Row],[Name]])+1,SEARCH(".",titanic[[#This Row],[Name]])-SEARCH(", ",titanic[[#This Row],[Name]])-1)</f>
        <v xml:space="preserve"> Mr</v>
      </c>
      <c r="E254" s="1" t="s">
        <v>12</v>
      </c>
      <c r="G254">
        <v>0</v>
      </c>
      <c r="H254">
        <v>0</v>
      </c>
      <c r="I254">
        <v>0</v>
      </c>
      <c r="J254" t="s">
        <v>914</v>
      </c>
      <c r="K254">
        <v>7.8958000000000004</v>
      </c>
      <c r="L254" s="1" t="s">
        <v>13</v>
      </c>
      <c r="M254" s="16">
        <f t="shared" si="3"/>
        <v>0</v>
      </c>
    </row>
    <row r="255" spans="1:13" x14ac:dyDescent="0.3">
      <c r="A255" s="1" t="s">
        <v>9</v>
      </c>
      <c r="B255" s="1" t="s">
        <v>27</v>
      </c>
      <c r="C255" s="1" t="s">
        <v>52</v>
      </c>
      <c r="D255" s="1" t="str">
        <f>MID(titanic[[#This Row],[Name]],SEARCH(", ",titanic[[#This Row],[Name]])+1,SEARCH(".",titanic[[#This Row],[Name]])-SEARCH(", ",titanic[[#This Row],[Name]])-1)</f>
        <v xml:space="preserve"> Mr</v>
      </c>
      <c r="E255" s="1" t="s">
        <v>12</v>
      </c>
      <c r="F255">
        <v>66</v>
      </c>
      <c r="G255">
        <v>0</v>
      </c>
      <c r="H255">
        <v>0</v>
      </c>
      <c r="I255">
        <v>0</v>
      </c>
      <c r="J255" t="s">
        <v>914</v>
      </c>
      <c r="K255">
        <v>10.5</v>
      </c>
      <c r="L255" s="1" t="s">
        <v>13</v>
      </c>
      <c r="M255" s="16">
        <f t="shared" si="3"/>
        <v>66</v>
      </c>
    </row>
    <row r="256" spans="1:13" x14ac:dyDescent="0.3">
      <c r="A256" s="1" t="s">
        <v>9</v>
      </c>
      <c r="B256" s="1" t="s">
        <v>15</v>
      </c>
      <c r="C256" s="1" t="s">
        <v>53</v>
      </c>
      <c r="D256" s="1" t="str">
        <f>MID(titanic[[#This Row],[Name]],SEARCH(", ",titanic[[#This Row],[Name]])+1,SEARCH(".",titanic[[#This Row],[Name]])-SEARCH(", ",titanic[[#This Row],[Name]])-1)</f>
        <v xml:space="preserve"> Mr</v>
      </c>
      <c r="E256" s="1" t="s">
        <v>12</v>
      </c>
      <c r="F256">
        <v>28</v>
      </c>
      <c r="G256">
        <v>1</v>
      </c>
      <c r="H256">
        <v>0</v>
      </c>
      <c r="I256">
        <v>1</v>
      </c>
      <c r="J256" t="s">
        <v>913</v>
      </c>
      <c r="K256">
        <v>82.1708</v>
      </c>
      <c r="L256" s="1" t="s">
        <v>18</v>
      </c>
      <c r="M256" s="16">
        <f t="shared" si="3"/>
        <v>28</v>
      </c>
    </row>
    <row r="257" spans="1:13" x14ac:dyDescent="0.3">
      <c r="A257" s="1" t="s">
        <v>9</v>
      </c>
      <c r="B257" s="1" t="s">
        <v>15</v>
      </c>
      <c r="C257" s="1" t="s">
        <v>54</v>
      </c>
      <c r="D257" s="1" t="str">
        <f>MID(titanic[[#This Row],[Name]],SEARCH(", ",titanic[[#This Row],[Name]])+1,SEARCH(".",titanic[[#This Row],[Name]])-SEARCH(", ",titanic[[#This Row],[Name]])-1)</f>
        <v xml:space="preserve"> Mr</v>
      </c>
      <c r="E257" s="1" t="s">
        <v>12</v>
      </c>
      <c r="F257">
        <v>42</v>
      </c>
      <c r="G257">
        <v>1</v>
      </c>
      <c r="H257">
        <v>0</v>
      </c>
      <c r="I257">
        <v>1</v>
      </c>
      <c r="J257" t="s">
        <v>913</v>
      </c>
      <c r="K257">
        <v>52</v>
      </c>
      <c r="L257" s="1" t="s">
        <v>13</v>
      </c>
      <c r="M257" s="16">
        <f t="shared" si="3"/>
        <v>42</v>
      </c>
    </row>
    <row r="258" spans="1:13" x14ac:dyDescent="0.3">
      <c r="A258" s="1" t="s">
        <v>14</v>
      </c>
      <c r="B258" s="1" t="s">
        <v>10</v>
      </c>
      <c r="C258" s="1" t="s">
        <v>55</v>
      </c>
      <c r="D258" s="1" t="str">
        <f>MID(titanic[[#This Row],[Name]],SEARCH(", ",titanic[[#This Row],[Name]])+1,SEARCH(".",titanic[[#This Row],[Name]])-SEARCH(", ",titanic[[#This Row],[Name]])-1)</f>
        <v xml:space="preserve"> Mr</v>
      </c>
      <c r="E258" s="1" t="s">
        <v>12</v>
      </c>
      <c r="G258">
        <v>0</v>
      </c>
      <c r="H258">
        <v>0</v>
      </c>
      <c r="I258">
        <v>0</v>
      </c>
      <c r="J258" t="s">
        <v>914</v>
      </c>
      <c r="K258">
        <v>7.2291999999999996</v>
      </c>
      <c r="L258" s="1" t="s">
        <v>18</v>
      </c>
      <c r="M258" s="16">
        <f t="shared" ref="M258:M321" si="4">IF(F258="Dr",42,IF(F258="Mr",32,IF(F258="Mrs",36,IF(F258="Miss",22,IF(F258="Master",5,F258)))))</f>
        <v>0</v>
      </c>
    </row>
    <row r="259" spans="1:13" x14ac:dyDescent="0.3">
      <c r="A259" s="1" t="s">
        <v>9</v>
      </c>
      <c r="B259" s="1" t="s">
        <v>10</v>
      </c>
      <c r="C259" s="1" t="s">
        <v>56</v>
      </c>
      <c r="D259" s="1" t="str">
        <f>MID(titanic[[#This Row],[Name]],SEARCH(", ",titanic[[#This Row],[Name]])+1,SEARCH(".",titanic[[#This Row],[Name]])-SEARCH(", ",titanic[[#This Row],[Name]])-1)</f>
        <v xml:space="preserve"> Mr</v>
      </c>
      <c r="E259" s="1" t="s">
        <v>12</v>
      </c>
      <c r="F259">
        <v>21</v>
      </c>
      <c r="G259">
        <v>0</v>
      </c>
      <c r="H259">
        <v>0</v>
      </c>
      <c r="I259">
        <v>0</v>
      </c>
      <c r="J259" t="s">
        <v>914</v>
      </c>
      <c r="K259">
        <v>8.0500000000000007</v>
      </c>
      <c r="L259" s="1" t="s">
        <v>13</v>
      </c>
      <c r="M259" s="16">
        <f t="shared" si="4"/>
        <v>21</v>
      </c>
    </row>
    <row r="260" spans="1:13" x14ac:dyDescent="0.3">
      <c r="A260" s="1" t="s">
        <v>9</v>
      </c>
      <c r="B260" s="1" t="s">
        <v>10</v>
      </c>
      <c r="C260" s="1" t="s">
        <v>61</v>
      </c>
      <c r="D260" s="1" t="str">
        <f>MID(titanic[[#This Row],[Name]],SEARCH(", ",titanic[[#This Row],[Name]])+1,SEARCH(".",titanic[[#This Row],[Name]])-SEARCH(", ",titanic[[#This Row],[Name]])-1)</f>
        <v xml:space="preserve"> Mr</v>
      </c>
      <c r="E260" s="1" t="s">
        <v>12</v>
      </c>
      <c r="G260">
        <v>0</v>
      </c>
      <c r="H260">
        <v>0</v>
      </c>
      <c r="I260">
        <v>0</v>
      </c>
      <c r="J260" t="s">
        <v>914</v>
      </c>
      <c r="K260">
        <v>7.8958000000000004</v>
      </c>
      <c r="L260" s="1" t="s">
        <v>18</v>
      </c>
      <c r="M260" s="16">
        <f t="shared" si="4"/>
        <v>0</v>
      </c>
    </row>
    <row r="261" spans="1:13" x14ac:dyDescent="0.3">
      <c r="A261" s="1" t="s">
        <v>9</v>
      </c>
      <c r="B261" s="1" t="s">
        <v>10</v>
      </c>
      <c r="C261" s="1" t="s">
        <v>64</v>
      </c>
      <c r="D261" s="1" t="str">
        <f>MID(titanic[[#This Row],[Name]],SEARCH(", ",titanic[[#This Row],[Name]])+1,SEARCH(".",titanic[[#This Row],[Name]])-SEARCH(", ",titanic[[#This Row],[Name]])-1)</f>
        <v xml:space="preserve"> Mr</v>
      </c>
      <c r="E261" s="1" t="s">
        <v>12</v>
      </c>
      <c r="G261">
        <v>0</v>
      </c>
      <c r="H261">
        <v>0</v>
      </c>
      <c r="I261">
        <v>0</v>
      </c>
      <c r="J261" t="s">
        <v>914</v>
      </c>
      <c r="K261">
        <v>8.0500000000000007</v>
      </c>
      <c r="L261" s="1" t="s">
        <v>13</v>
      </c>
      <c r="M261" s="16">
        <f t="shared" si="4"/>
        <v>0</v>
      </c>
    </row>
    <row r="262" spans="1:13" x14ac:dyDescent="0.3">
      <c r="A262" s="1" t="s">
        <v>9</v>
      </c>
      <c r="B262" s="1" t="s">
        <v>10</v>
      </c>
      <c r="C262" s="1" t="s">
        <v>65</v>
      </c>
      <c r="D262" s="1" t="str">
        <f>MID(titanic[[#This Row],[Name]],SEARCH(", ",titanic[[#This Row],[Name]])+1,SEARCH(".",titanic[[#This Row],[Name]])-SEARCH(", ",titanic[[#This Row],[Name]])-1)</f>
        <v xml:space="preserve"> Mr</v>
      </c>
      <c r="E262" s="1" t="s">
        <v>12</v>
      </c>
      <c r="G262">
        <v>1</v>
      </c>
      <c r="H262">
        <v>0</v>
      </c>
      <c r="I262">
        <v>1</v>
      </c>
      <c r="J262" t="s">
        <v>913</v>
      </c>
      <c r="K262">
        <v>15.5</v>
      </c>
      <c r="L262" s="1" t="s">
        <v>23</v>
      </c>
      <c r="M262" s="16">
        <f t="shared" si="4"/>
        <v>0</v>
      </c>
    </row>
    <row r="263" spans="1:13" x14ac:dyDescent="0.3">
      <c r="A263" s="1" t="s">
        <v>9</v>
      </c>
      <c r="B263" s="1" t="s">
        <v>10</v>
      </c>
      <c r="C263" s="1" t="s">
        <v>67</v>
      </c>
      <c r="D263" s="1" t="str">
        <f>MID(titanic[[#This Row],[Name]],SEARCH(", ",titanic[[#This Row],[Name]])+1,SEARCH(".",titanic[[#This Row],[Name]])-SEARCH(", ",titanic[[#This Row],[Name]])-1)</f>
        <v xml:space="preserve"> Mr</v>
      </c>
      <c r="E263" s="1" t="s">
        <v>12</v>
      </c>
      <c r="G263">
        <v>2</v>
      </c>
      <c r="H263">
        <v>0</v>
      </c>
      <c r="I263">
        <v>2</v>
      </c>
      <c r="J263" t="s">
        <v>913</v>
      </c>
      <c r="K263">
        <v>21.679200000000002</v>
      </c>
      <c r="L263" s="1" t="s">
        <v>18</v>
      </c>
      <c r="M263" s="16">
        <f t="shared" si="4"/>
        <v>0</v>
      </c>
    </row>
    <row r="264" spans="1:13" x14ac:dyDescent="0.3">
      <c r="A264" s="1" t="s">
        <v>9</v>
      </c>
      <c r="B264" s="1" t="s">
        <v>10</v>
      </c>
      <c r="C264" s="1" t="s">
        <v>70</v>
      </c>
      <c r="D264" s="1" t="str">
        <f>MID(titanic[[#This Row],[Name]],SEARCH(", ",titanic[[#This Row],[Name]])+1,SEARCH(".",titanic[[#This Row],[Name]])-SEARCH(", ",titanic[[#This Row],[Name]])-1)</f>
        <v xml:space="preserve"> Mr</v>
      </c>
      <c r="E264" s="1" t="s">
        <v>12</v>
      </c>
      <c r="F264">
        <v>21</v>
      </c>
      <c r="G264">
        <v>0</v>
      </c>
      <c r="H264">
        <v>0</v>
      </c>
      <c r="I264">
        <v>0</v>
      </c>
      <c r="J264" t="s">
        <v>914</v>
      </c>
      <c r="K264">
        <v>7.8</v>
      </c>
      <c r="L264" s="1" t="s">
        <v>13</v>
      </c>
      <c r="M264" s="16">
        <f t="shared" si="4"/>
        <v>21</v>
      </c>
    </row>
    <row r="265" spans="1:13" x14ac:dyDescent="0.3">
      <c r="A265" s="1" t="s">
        <v>9</v>
      </c>
      <c r="B265" s="1" t="s">
        <v>15</v>
      </c>
      <c r="C265" s="1" t="s">
        <v>73</v>
      </c>
      <c r="D265" s="1" t="str">
        <f>MID(titanic[[#This Row],[Name]],SEARCH(", ",titanic[[#This Row],[Name]])+1,SEARCH(".",titanic[[#This Row],[Name]])-SEARCH(", ",titanic[[#This Row],[Name]])-1)</f>
        <v xml:space="preserve"> Mr</v>
      </c>
      <c r="E265" s="1" t="s">
        <v>12</v>
      </c>
      <c r="F265">
        <v>65</v>
      </c>
      <c r="G265">
        <v>0</v>
      </c>
      <c r="H265">
        <v>1</v>
      </c>
      <c r="I265">
        <v>1</v>
      </c>
      <c r="J265" t="s">
        <v>913</v>
      </c>
      <c r="K265">
        <v>61.979199999999999</v>
      </c>
      <c r="L265" s="1" t="s">
        <v>18</v>
      </c>
      <c r="M265" s="16">
        <f t="shared" si="4"/>
        <v>65</v>
      </c>
    </row>
    <row r="266" spans="1:13" x14ac:dyDescent="0.3">
      <c r="A266" s="1" t="s">
        <v>14</v>
      </c>
      <c r="B266" s="1" t="s">
        <v>15</v>
      </c>
      <c r="C266" s="1" t="s">
        <v>74</v>
      </c>
      <c r="D266" s="1" t="str">
        <f>MID(titanic[[#This Row],[Name]],SEARCH(", ",titanic[[#This Row],[Name]])+1,SEARCH(".",titanic[[#This Row],[Name]])-SEARCH(", ",titanic[[#This Row],[Name]])-1)</f>
        <v xml:space="preserve"> Mr</v>
      </c>
      <c r="E266" s="1" t="s">
        <v>12</v>
      </c>
      <c r="G266">
        <v>0</v>
      </c>
      <c r="H266">
        <v>0</v>
      </c>
      <c r="I266">
        <v>0</v>
      </c>
      <c r="J266" t="s">
        <v>914</v>
      </c>
      <c r="K266">
        <v>35.5</v>
      </c>
      <c r="L266" s="1" t="s">
        <v>13</v>
      </c>
      <c r="M266" s="16">
        <f t="shared" si="4"/>
        <v>0</v>
      </c>
    </row>
    <row r="267" spans="1:13" x14ac:dyDescent="0.3">
      <c r="A267" s="1" t="s">
        <v>9</v>
      </c>
      <c r="B267" s="1" t="s">
        <v>10</v>
      </c>
      <c r="C267" s="1" t="s">
        <v>76</v>
      </c>
      <c r="D267" s="1" t="str">
        <f>MID(titanic[[#This Row],[Name]],SEARCH(", ",titanic[[#This Row],[Name]])+1,SEARCH(".",titanic[[#This Row],[Name]])-SEARCH(", ",titanic[[#This Row],[Name]])-1)</f>
        <v xml:space="preserve"> Mr</v>
      </c>
      <c r="E267" s="1" t="s">
        <v>12</v>
      </c>
      <c r="F267">
        <v>28.5</v>
      </c>
      <c r="G267">
        <v>0</v>
      </c>
      <c r="H267">
        <v>0</v>
      </c>
      <c r="I267">
        <v>0</v>
      </c>
      <c r="J267" t="s">
        <v>914</v>
      </c>
      <c r="K267">
        <v>7.2291999999999996</v>
      </c>
      <c r="L267" s="1" t="s">
        <v>18</v>
      </c>
      <c r="M267" s="16">
        <f t="shared" si="4"/>
        <v>28.5</v>
      </c>
    </row>
    <row r="268" spans="1:13" x14ac:dyDescent="0.3">
      <c r="A268" s="1" t="s">
        <v>9</v>
      </c>
      <c r="B268" s="1" t="s">
        <v>10</v>
      </c>
      <c r="C268" s="1" t="s">
        <v>79</v>
      </c>
      <c r="D268" s="1" t="str">
        <f>MID(titanic[[#This Row],[Name]],SEARCH(", ",titanic[[#This Row],[Name]])+1,SEARCH(".",titanic[[#This Row],[Name]])-SEARCH(", ",titanic[[#This Row],[Name]])-1)</f>
        <v xml:space="preserve"> Mr</v>
      </c>
      <c r="E268" s="1" t="s">
        <v>12</v>
      </c>
      <c r="F268">
        <v>22</v>
      </c>
      <c r="G268">
        <v>0</v>
      </c>
      <c r="H268">
        <v>0</v>
      </c>
      <c r="I268">
        <v>0</v>
      </c>
      <c r="J268" t="s">
        <v>914</v>
      </c>
      <c r="K268">
        <v>7.2291999999999996</v>
      </c>
      <c r="L268" s="1" t="s">
        <v>18</v>
      </c>
      <c r="M268" s="16">
        <f t="shared" si="4"/>
        <v>22</v>
      </c>
    </row>
    <row r="269" spans="1:13" x14ac:dyDescent="0.3">
      <c r="A269" s="1" t="s">
        <v>9</v>
      </c>
      <c r="B269" s="1" t="s">
        <v>15</v>
      </c>
      <c r="C269" s="1" t="s">
        <v>82</v>
      </c>
      <c r="D269" s="1" t="str">
        <f>MID(titanic[[#This Row],[Name]],SEARCH(", ",titanic[[#This Row],[Name]])+1,SEARCH(".",titanic[[#This Row],[Name]])-SEARCH(", ",titanic[[#This Row],[Name]])-1)</f>
        <v xml:space="preserve"> Mr</v>
      </c>
      <c r="E269" s="1" t="s">
        <v>12</v>
      </c>
      <c r="F269">
        <v>45</v>
      </c>
      <c r="G269">
        <v>1</v>
      </c>
      <c r="H269">
        <v>0</v>
      </c>
      <c r="I269">
        <v>1</v>
      </c>
      <c r="J269" t="s">
        <v>913</v>
      </c>
      <c r="K269">
        <v>83.474999999999994</v>
      </c>
      <c r="L269" s="1" t="s">
        <v>13</v>
      </c>
      <c r="M269" s="16">
        <f t="shared" si="4"/>
        <v>45</v>
      </c>
    </row>
    <row r="270" spans="1:13" x14ac:dyDescent="0.3">
      <c r="A270" s="1" t="s">
        <v>9</v>
      </c>
      <c r="B270" s="1" t="s">
        <v>15</v>
      </c>
      <c r="C270" s="1" t="s">
        <v>84</v>
      </c>
      <c r="D270" s="1" t="str">
        <f>MID(titanic[[#This Row],[Name]],SEARCH(", ",titanic[[#This Row],[Name]])+1,SEARCH(".",titanic[[#This Row],[Name]])-SEARCH(", ",titanic[[#This Row],[Name]])-1)</f>
        <v xml:space="preserve"> Mr</v>
      </c>
      <c r="E270" s="1" t="s">
        <v>12</v>
      </c>
      <c r="G270">
        <v>0</v>
      </c>
      <c r="H270">
        <v>0</v>
      </c>
      <c r="I270">
        <v>0</v>
      </c>
      <c r="J270" t="s">
        <v>914</v>
      </c>
      <c r="K270">
        <v>27.720800000000001</v>
      </c>
      <c r="L270" s="1" t="s">
        <v>18</v>
      </c>
      <c r="M270" s="16">
        <f t="shared" si="4"/>
        <v>0</v>
      </c>
    </row>
    <row r="271" spans="1:13" x14ac:dyDescent="0.3">
      <c r="A271" s="1" t="s">
        <v>9</v>
      </c>
      <c r="B271" s="1" t="s">
        <v>10</v>
      </c>
      <c r="C271" s="1" t="s">
        <v>87</v>
      </c>
      <c r="D271" s="1" t="str">
        <f>MID(titanic[[#This Row],[Name]],SEARCH(", ",titanic[[#This Row],[Name]])+1,SEARCH(".",titanic[[#This Row],[Name]])-SEARCH(", ",titanic[[#This Row],[Name]])-1)</f>
        <v xml:space="preserve"> Mr</v>
      </c>
      <c r="E271" s="1" t="s">
        <v>12</v>
      </c>
      <c r="F271">
        <v>19</v>
      </c>
      <c r="G271">
        <v>0</v>
      </c>
      <c r="H271">
        <v>0</v>
      </c>
      <c r="I271">
        <v>0</v>
      </c>
      <c r="J271" t="s">
        <v>914</v>
      </c>
      <c r="K271">
        <v>8.1583000000000006</v>
      </c>
      <c r="L271" s="1" t="s">
        <v>13</v>
      </c>
      <c r="M271" s="16">
        <f t="shared" si="4"/>
        <v>19</v>
      </c>
    </row>
    <row r="272" spans="1:13" x14ac:dyDescent="0.3">
      <c r="A272" s="1" t="s">
        <v>9</v>
      </c>
      <c r="B272" s="1" t="s">
        <v>10</v>
      </c>
      <c r="C272" s="1" t="s">
        <v>89</v>
      </c>
      <c r="D272" s="1" t="str">
        <f>MID(titanic[[#This Row],[Name]],SEARCH(", ",titanic[[#This Row],[Name]])+1,SEARCH(".",titanic[[#This Row],[Name]])-SEARCH(", ",titanic[[#This Row],[Name]])-1)</f>
        <v xml:space="preserve"> Mr</v>
      </c>
      <c r="E272" s="1" t="s">
        <v>12</v>
      </c>
      <c r="F272">
        <v>26</v>
      </c>
      <c r="G272">
        <v>2</v>
      </c>
      <c r="H272">
        <v>0</v>
      </c>
      <c r="I272">
        <v>2</v>
      </c>
      <c r="J272" t="s">
        <v>913</v>
      </c>
      <c r="K272">
        <v>8.6624999999999996</v>
      </c>
      <c r="L272" s="1" t="s">
        <v>13</v>
      </c>
      <c r="M272" s="16">
        <f t="shared" si="4"/>
        <v>26</v>
      </c>
    </row>
    <row r="273" spans="1:13" x14ac:dyDescent="0.3">
      <c r="A273" s="1" t="s">
        <v>9</v>
      </c>
      <c r="B273" s="1" t="s">
        <v>27</v>
      </c>
      <c r="C273" s="1" t="s">
        <v>90</v>
      </c>
      <c r="D273" s="1" t="str">
        <f>MID(titanic[[#This Row],[Name]],SEARCH(", ",titanic[[#This Row],[Name]])+1,SEARCH(".",titanic[[#This Row],[Name]])-SEARCH(", ",titanic[[#This Row],[Name]])-1)</f>
        <v xml:space="preserve"> Mr</v>
      </c>
      <c r="E273" s="1" t="s">
        <v>12</v>
      </c>
      <c r="F273">
        <v>32</v>
      </c>
      <c r="G273">
        <v>0</v>
      </c>
      <c r="H273">
        <v>0</v>
      </c>
      <c r="I273">
        <v>0</v>
      </c>
      <c r="J273" t="s">
        <v>914</v>
      </c>
      <c r="K273">
        <v>10.5</v>
      </c>
      <c r="L273" s="1" t="s">
        <v>13</v>
      </c>
      <c r="M273" s="16">
        <f t="shared" si="4"/>
        <v>32</v>
      </c>
    </row>
    <row r="274" spans="1:13" x14ac:dyDescent="0.3">
      <c r="A274" s="1" t="s">
        <v>9</v>
      </c>
      <c r="B274" s="1" t="s">
        <v>27</v>
      </c>
      <c r="C274" s="1" t="s">
        <v>92</v>
      </c>
      <c r="D274" s="1" t="str">
        <f>MID(titanic[[#This Row],[Name]],SEARCH(", ",titanic[[#This Row],[Name]])+1,SEARCH(".",titanic[[#This Row],[Name]])-SEARCH(", ",titanic[[#This Row],[Name]])-1)</f>
        <v xml:space="preserve"> Mr</v>
      </c>
      <c r="E274" s="1" t="s">
        <v>12</v>
      </c>
      <c r="F274">
        <v>21</v>
      </c>
      <c r="G274">
        <v>0</v>
      </c>
      <c r="H274">
        <v>0</v>
      </c>
      <c r="I274">
        <v>0</v>
      </c>
      <c r="J274" t="s">
        <v>914</v>
      </c>
      <c r="K274">
        <v>73.5</v>
      </c>
      <c r="L274" s="1" t="s">
        <v>13</v>
      </c>
      <c r="M274" s="16">
        <f t="shared" si="4"/>
        <v>21</v>
      </c>
    </row>
    <row r="275" spans="1:13" x14ac:dyDescent="0.3">
      <c r="A275" s="1" t="s">
        <v>9</v>
      </c>
      <c r="B275" s="1" t="s">
        <v>10</v>
      </c>
      <c r="C275" s="1" t="s">
        <v>93</v>
      </c>
      <c r="D275" s="1" t="str">
        <f>MID(titanic[[#This Row],[Name]],SEARCH(", ",titanic[[#This Row],[Name]])+1,SEARCH(".",titanic[[#This Row],[Name]])-SEARCH(", ",titanic[[#This Row],[Name]])-1)</f>
        <v xml:space="preserve"> Mr</v>
      </c>
      <c r="E275" s="1" t="s">
        <v>12</v>
      </c>
      <c r="F275">
        <v>26</v>
      </c>
      <c r="G275">
        <v>1</v>
      </c>
      <c r="H275">
        <v>0</v>
      </c>
      <c r="I275">
        <v>1</v>
      </c>
      <c r="J275" t="s">
        <v>913</v>
      </c>
      <c r="K275">
        <v>14.4542</v>
      </c>
      <c r="L275" s="1" t="s">
        <v>18</v>
      </c>
      <c r="M275" s="16">
        <f t="shared" si="4"/>
        <v>26</v>
      </c>
    </row>
    <row r="276" spans="1:13" x14ac:dyDescent="0.3">
      <c r="A276" s="1" t="s">
        <v>14</v>
      </c>
      <c r="B276" s="1" t="s">
        <v>10</v>
      </c>
      <c r="C276" s="1" t="s">
        <v>94</v>
      </c>
      <c r="D276" s="1" t="str">
        <f>MID(titanic[[#This Row],[Name]],SEARCH(", ",titanic[[#This Row],[Name]])+1,SEARCH(".",titanic[[#This Row],[Name]])-SEARCH(", ",titanic[[#This Row],[Name]])-1)</f>
        <v xml:space="preserve"> Mr</v>
      </c>
      <c r="E276" s="1" t="s">
        <v>12</v>
      </c>
      <c r="F276">
        <v>32</v>
      </c>
      <c r="G276">
        <v>0</v>
      </c>
      <c r="H276">
        <v>0</v>
      </c>
      <c r="I276">
        <v>0</v>
      </c>
      <c r="J276" t="s">
        <v>914</v>
      </c>
      <c r="K276">
        <v>56.495800000000003</v>
      </c>
      <c r="L276" s="1" t="s">
        <v>13</v>
      </c>
      <c r="M276" s="16">
        <f t="shared" si="4"/>
        <v>32</v>
      </c>
    </row>
    <row r="277" spans="1:13" x14ac:dyDescent="0.3">
      <c r="A277" s="1" t="s">
        <v>9</v>
      </c>
      <c r="B277" s="1" t="s">
        <v>10</v>
      </c>
      <c r="C277" s="1" t="s">
        <v>95</v>
      </c>
      <c r="D277" s="1" t="str">
        <f>MID(titanic[[#This Row],[Name]],SEARCH(", ",titanic[[#This Row],[Name]])+1,SEARCH(".",titanic[[#This Row],[Name]])-SEARCH(", ",titanic[[#This Row],[Name]])-1)</f>
        <v xml:space="preserve"> Mr</v>
      </c>
      <c r="E277" s="1" t="s">
        <v>12</v>
      </c>
      <c r="F277">
        <v>25</v>
      </c>
      <c r="G277">
        <v>0</v>
      </c>
      <c r="H277">
        <v>0</v>
      </c>
      <c r="I277">
        <v>0</v>
      </c>
      <c r="J277" t="s">
        <v>914</v>
      </c>
      <c r="K277">
        <v>7.65</v>
      </c>
      <c r="L277" s="1" t="s">
        <v>13</v>
      </c>
      <c r="M277" s="16">
        <f t="shared" si="4"/>
        <v>25</v>
      </c>
    </row>
    <row r="278" spans="1:13" x14ac:dyDescent="0.3">
      <c r="A278" s="1" t="s">
        <v>9</v>
      </c>
      <c r="B278" s="1" t="s">
        <v>10</v>
      </c>
      <c r="C278" s="1" t="s">
        <v>96</v>
      </c>
      <c r="D278" s="1" t="str">
        <f>MID(titanic[[#This Row],[Name]],SEARCH(", ",titanic[[#This Row],[Name]])+1,SEARCH(".",titanic[[#This Row],[Name]])-SEARCH(", ",titanic[[#This Row],[Name]])-1)</f>
        <v xml:space="preserve"> Mr</v>
      </c>
      <c r="E278" s="1" t="s">
        <v>12</v>
      </c>
      <c r="G278">
        <v>0</v>
      </c>
      <c r="H278">
        <v>0</v>
      </c>
      <c r="I278">
        <v>0</v>
      </c>
      <c r="J278" t="s">
        <v>914</v>
      </c>
      <c r="K278">
        <v>7.8958000000000004</v>
      </c>
      <c r="L278" s="1" t="s">
        <v>13</v>
      </c>
      <c r="M278" s="16">
        <f t="shared" si="4"/>
        <v>0</v>
      </c>
    </row>
    <row r="279" spans="1:13" x14ac:dyDescent="0.3">
      <c r="A279" s="1" t="s">
        <v>9</v>
      </c>
      <c r="B279" s="1" t="s">
        <v>10</v>
      </c>
      <c r="C279" s="1" t="s">
        <v>97</v>
      </c>
      <c r="D279" s="1" t="str">
        <f>MID(titanic[[#This Row],[Name]],SEARCH(", ",titanic[[#This Row],[Name]])+1,SEARCH(".",titanic[[#This Row],[Name]])-SEARCH(", ",titanic[[#This Row],[Name]])-1)</f>
        <v xml:space="preserve"> Mr</v>
      </c>
      <c r="E279" s="1" t="s">
        <v>12</v>
      </c>
      <c r="G279">
        <v>0</v>
      </c>
      <c r="H279">
        <v>0</v>
      </c>
      <c r="I279">
        <v>0</v>
      </c>
      <c r="J279" t="s">
        <v>914</v>
      </c>
      <c r="K279">
        <v>8.0500000000000007</v>
      </c>
      <c r="L279" s="1" t="s">
        <v>13</v>
      </c>
      <c r="M279" s="16">
        <f t="shared" si="4"/>
        <v>0</v>
      </c>
    </row>
    <row r="280" spans="1:13" x14ac:dyDescent="0.3">
      <c r="A280" s="1" t="s">
        <v>9</v>
      </c>
      <c r="B280" s="1" t="s">
        <v>10</v>
      </c>
      <c r="C280" s="1" t="s">
        <v>100</v>
      </c>
      <c r="D280" s="1" t="str">
        <f>MID(titanic[[#This Row],[Name]],SEARCH(", ",titanic[[#This Row],[Name]])+1,SEARCH(".",titanic[[#This Row],[Name]])-SEARCH(", ",titanic[[#This Row],[Name]])-1)</f>
        <v xml:space="preserve"> Mr</v>
      </c>
      <c r="E280" s="1" t="s">
        <v>12</v>
      </c>
      <c r="F280">
        <v>22</v>
      </c>
      <c r="G280">
        <v>0</v>
      </c>
      <c r="H280">
        <v>0</v>
      </c>
      <c r="I280">
        <v>0</v>
      </c>
      <c r="J280" t="s">
        <v>914</v>
      </c>
      <c r="K280">
        <v>9</v>
      </c>
      <c r="L280" s="1" t="s">
        <v>13</v>
      </c>
      <c r="M280" s="16">
        <f t="shared" si="4"/>
        <v>22</v>
      </c>
    </row>
    <row r="281" spans="1:13" x14ac:dyDescent="0.3">
      <c r="A281" s="1" t="s">
        <v>14</v>
      </c>
      <c r="B281" s="1" t="s">
        <v>10</v>
      </c>
      <c r="C281" s="1" t="s">
        <v>101</v>
      </c>
      <c r="D281" s="1" t="str">
        <f>MID(titanic[[#This Row],[Name]],SEARCH(", ",titanic[[#This Row],[Name]])+1,SEARCH(".",titanic[[#This Row],[Name]])-SEARCH(", ",titanic[[#This Row],[Name]])-1)</f>
        <v xml:space="preserve"> Mr</v>
      </c>
      <c r="E281" s="1" t="s">
        <v>12</v>
      </c>
      <c r="F281">
        <v>29</v>
      </c>
      <c r="G281">
        <v>0</v>
      </c>
      <c r="H281">
        <v>0</v>
      </c>
      <c r="I281">
        <v>0</v>
      </c>
      <c r="J281" t="s">
        <v>914</v>
      </c>
      <c r="K281">
        <v>9.5</v>
      </c>
      <c r="L281" s="1" t="s">
        <v>13</v>
      </c>
      <c r="M281" s="16">
        <f t="shared" si="4"/>
        <v>29</v>
      </c>
    </row>
    <row r="282" spans="1:13" x14ac:dyDescent="0.3">
      <c r="A282" s="1" t="s">
        <v>9</v>
      </c>
      <c r="B282" s="1" t="s">
        <v>15</v>
      </c>
      <c r="C282" s="1" t="s">
        <v>103</v>
      </c>
      <c r="D282" s="1" t="str">
        <f>MID(titanic[[#This Row],[Name]],SEARCH(", ",titanic[[#This Row],[Name]])+1,SEARCH(".",titanic[[#This Row],[Name]])-SEARCH(", ",titanic[[#This Row],[Name]])-1)</f>
        <v xml:space="preserve"> Mr</v>
      </c>
      <c r="E282" s="1" t="s">
        <v>12</v>
      </c>
      <c r="F282">
        <v>28</v>
      </c>
      <c r="G282">
        <v>0</v>
      </c>
      <c r="H282">
        <v>0</v>
      </c>
      <c r="I282">
        <v>0</v>
      </c>
      <c r="J282" t="s">
        <v>914</v>
      </c>
      <c r="K282">
        <v>47.1</v>
      </c>
      <c r="L282" s="1" t="s">
        <v>13</v>
      </c>
      <c r="M282" s="16">
        <f t="shared" si="4"/>
        <v>28</v>
      </c>
    </row>
    <row r="283" spans="1:13" x14ac:dyDescent="0.3">
      <c r="A283" s="1" t="s">
        <v>9</v>
      </c>
      <c r="B283" s="1" t="s">
        <v>10</v>
      </c>
      <c r="C283" s="1" t="s">
        <v>106</v>
      </c>
      <c r="D283" s="1" t="str">
        <f>MID(titanic[[#This Row],[Name]],SEARCH(", ",titanic[[#This Row],[Name]])+1,SEARCH(".",titanic[[#This Row],[Name]])-SEARCH(", ",titanic[[#This Row],[Name]])-1)</f>
        <v xml:space="preserve"> Mr</v>
      </c>
      <c r="E283" s="1" t="s">
        <v>12</v>
      </c>
      <c r="F283">
        <v>16</v>
      </c>
      <c r="G283">
        <v>1</v>
      </c>
      <c r="H283">
        <v>3</v>
      </c>
      <c r="I283">
        <v>4</v>
      </c>
      <c r="J283" t="s">
        <v>913</v>
      </c>
      <c r="K283">
        <v>34.375</v>
      </c>
      <c r="L283" s="1" t="s">
        <v>13</v>
      </c>
      <c r="M283" s="16">
        <f t="shared" si="4"/>
        <v>16</v>
      </c>
    </row>
    <row r="284" spans="1:13" x14ac:dyDescent="0.3">
      <c r="A284" s="1" t="s">
        <v>9</v>
      </c>
      <c r="B284" s="1" t="s">
        <v>10</v>
      </c>
      <c r="C284" s="1" t="s">
        <v>107</v>
      </c>
      <c r="D284" s="1" t="str">
        <f>MID(titanic[[#This Row],[Name]],SEARCH(", ",titanic[[#This Row],[Name]])+1,SEARCH(".",titanic[[#This Row],[Name]])-SEARCH(", ",titanic[[#This Row],[Name]])-1)</f>
        <v xml:space="preserve"> Mr</v>
      </c>
      <c r="E284" s="1" t="s">
        <v>12</v>
      </c>
      <c r="G284">
        <v>0</v>
      </c>
      <c r="H284">
        <v>0</v>
      </c>
      <c r="I284">
        <v>0</v>
      </c>
      <c r="J284" t="s">
        <v>914</v>
      </c>
      <c r="K284">
        <v>8.0500000000000007</v>
      </c>
      <c r="L284" s="1" t="s">
        <v>13</v>
      </c>
      <c r="M284" s="16">
        <f t="shared" si="4"/>
        <v>0</v>
      </c>
    </row>
    <row r="285" spans="1:13" x14ac:dyDescent="0.3">
      <c r="A285" s="1" t="s">
        <v>9</v>
      </c>
      <c r="B285" s="1" t="s">
        <v>10</v>
      </c>
      <c r="C285" s="1" t="s">
        <v>109</v>
      </c>
      <c r="D285" s="1" t="str">
        <f>MID(titanic[[#This Row],[Name]],SEARCH(", ",titanic[[#This Row],[Name]])+1,SEARCH(".",titanic[[#This Row],[Name]])-SEARCH(", ",titanic[[#This Row],[Name]])-1)</f>
        <v xml:space="preserve"> Mr</v>
      </c>
      <c r="E285" s="1" t="s">
        <v>12</v>
      </c>
      <c r="F285">
        <v>24</v>
      </c>
      <c r="G285">
        <v>0</v>
      </c>
      <c r="H285">
        <v>0</v>
      </c>
      <c r="I285">
        <v>0</v>
      </c>
      <c r="J285" t="s">
        <v>914</v>
      </c>
      <c r="K285">
        <v>8.0500000000000007</v>
      </c>
      <c r="L285" s="1" t="s">
        <v>13</v>
      </c>
      <c r="M285" s="16">
        <f t="shared" si="4"/>
        <v>24</v>
      </c>
    </row>
    <row r="286" spans="1:13" x14ac:dyDescent="0.3">
      <c r="A286" s="1" t="s">
        <v>9</v>
      </c>
      <c r="B286" s="1" t="s">
        <v>10</v>
      </c>
      <c r="C286" s="1" t="s">
        <v>110</v>
      </c>
      <c r="D286" s="1" t="str">
        <f>MID(titanic[[#This Row],[Name]],SEARCH(", ",titanic[[#This Row],[Name]])+1,SEARCH(".",titanic[[#This Row],[Name]])-SEARCH(", ",titanic[[#This Row],[Name]])-1)</f>
        <v xml:space="preserve"> Mr</v>
      </c>
      <c r="E286" s="1" t="s">
        <v>12</v>
      </c>
      <c r="F286">
        <v>29</v>
      </c>
      <c r="G286">
        <v>0</v>
      </c>
      <c r="H286">
        <v>0</v>
      </c>
      <c r="I286">
        <v>0</v>
      </c>
      <c r="J286" t="s">
        <v>914</v>
      </c>
      <c r="K286">
        <v>8.0500000000000007</v>
      </c>
      <c r="L286" s="1" t="s">
        <v>13</v>
      </c>
      <c r="M286" s="16">
        <f t="shared" si="4"/>
        <v>29</v>
      </c>
    </row>
    <row r="287" spans="1:13" x14ac:dyDescent="0.3">
      <c r="A287" s="1" t="s">
        <v>9</v>
      </c>
      <c r="B287" s="1" t="s">
        <v>10</v>
      </c>
      <c r="C287" s="1" t="s">
        <v>111</v>
      </c>
      <c r="D287" s="1" t="str">
        <f>MID(titanic[[#This Row],[Name]],SEARCH(", ",titanic[[#This Row],[Name]])+1,SEARCH(".",titanic[[#This Row],[Name]])-SEARCH(", ",titanic[[#This Row],[Name]])-1)</f>
        <v xml:space="preserve"> Mr</v>
      </c>
      <c r="E287" s="1" t="s">
        <v>12</v>
      </c>
      <c r="F287">
        <v>20</v>
      </c>
      <c r="G287">
        <v>0</v>
      </c>
      <c r="H287">
        <v>0</v>
      </c>
      <c r="I287">
        <v>0</v>
      </c>
      <c r="J287" t="s">
        <v>914</v>
      </c>
      <c r="K287">
        <v>7.8541999999999996</v>
      </c>
      <c r="L287" s="1" t="s">
        <v>13</v>
      </c>
      <c r="M287" s="16">
        <f t="shared" si="4"/>
        <v>20</v>
      </c>
    </row>
    <row r="288" spans="1:13" x14ac:dyDescent="0.3">
      <c r="A288" s="1" t="s">
        <v>9</v>
      </c>
      <c r="B288" s="1" t="s">
        <v>15</v>
      </c>
      <c r="C288" s="1" t="s">
        <v>112</v>
      </c>
      <c r="D288" s="1" t="str">
        <f>MID(titanic[[#This Row],[Name]],SEARCH(", ",titanic[[#This Row],[Name]])+1,SEARCH(".",titanic[[#This Row],[Name]])-SEARCH(", ",titanic[[#This Row],[Name]])-1)</f>
        <v xml:space="preserve"> Mr</v>
      </c>
      <c r="E288" s="1" t="s">
        <v>12</v>
      </c>
      <c r="F288">
        <v>46</v>
      </c>
      <c r="G288">
        <v>1</v>
      </c>
      <c r="H288">
        <v>0</v>
      </c>
      <c r="I288">
        <v>1</v>
      </c>
      <c r="J288" t="s">
        <v>913</v>
      </c>
      <c r="K288">
        <v>61.174999999999997</v>
      </c>
      <c r="L288" s="1" t="s">
        <v>13</v>
      </c>
      <c r="M288" s="16">
        <f t="shared" si="4"/>
        <v>46</v>
      </c>
    </row>
    <row r="289" spans="1:13" x14ac:dyDescent="0.3">
      <c r="A289" s="1" t="s">
        <v>9</v>
      </c>
      <c r="B289" s="1" t="s">
        <v>10</v>
      </c>
      <c r="C289" s="1" t="s">
        <v>113</v>
      </c>
      <c r="D289" s="1" t="str">
        <f>MID(titanic[[#This Row],[Name]],SEARCH(", ",titanic[[#This Row],[Name]])+1,SEARCH(".",titanic[[#This Row],[Name]])-SEARCH(", ",titanic[[#This Row],[Name]])-1)</f>
        <v xml:space="preserve"> Mr</v>
      </c>
      <c r="E289" s="1" t="s">
        <v>12</v>
      </c>
      <c r="F289">
        <v>26</v>
      </c>
      <c r="G289">
        <v>1</v>
      </c>
      <c r="H289">
        <v>2</v>
      </c>
      <c r="I289">
        <v>3</v>
      </c>
      <c r="J289" t="s">
        <v>913</v>
      </c>
      <c r="K289">
        <v>20.574999999999999</v>
      </c>
      <c r="L289" s="1" t="s">
        <v>13</v>
      </c>
      <c r="M289" s="16">
        <f t="shared" si="4"/>
        <v>26</v>
      </c>
    </row>
    <row r="290" spans="1:13" x14ac:dyDescent="0.3">
      <c r="A290" s="1" t="s">
        <v>9</v>
      </c>
      <c r="B290" s="1" t="s">
        <v>10</v>
      </c>
      <c r="C290" s="1" t="s">
        <v>114</v>
      </c>
      <c r="D290" s="1" t="str">
        <f>MID(titanic[[#This Row],[Name]],SEARCH(", ",titanic[[#This Row],[Name]])+1,SEARCH(".",titanic[[#This Row],[Name]])-SEARCH(", ",titanic[[#This Row],[Name]])-1)</f>
        <v xml:space="preserve"> Mr</v>
      </c>
      <c r="E290" s="1" t="s">
        <v>12</v>
      </c>
      <c r="F290">
        <v>59</v>
      </c>
      <c r="G290">
        <v>0</v>
      </c>
      <c r="H290">
        <v>0</v>
      </c>
      <c r="I290">
        <v>0</v>
      </c>
      <c r="J290" t="s">
        <v>914</v>
      </c>
      <c r="K290">
        <v>7.25</v>
      </c>
      <c r="L290" s="1" t="s">
        <v>13</v>
      </c>
      <c r="M290" s="16">
        <f t="shared" si="4"/>
        <v>59</v>
      </c>
    </row>
    <row r="291" spans="1:13" x14ac:dyDescent="0.3">
      <c r="A291" s="1" t="s">
        <v>9</v>
      </c>
      <c r="B291" s="1" t="s">
        <v>10</v>
      </c>
      <c r="C291" s="1" t="s">
        <v>115</v>
      </c>
      <c r="D291" s="1" t="str">
        <f>MID(titanic[[#This Row],[Name]],SEARCH(", ",titanic[[#This Row],[Name]])+1,SEARCH(".",titanic[[#This Row],[Name]])-SEARCH(", ",titanic[[#This Row],[Name]])-1)</f>
        <v xml:space="preserve"> Mr</v>
      </c>
      <c r="E291" s="1" t="s">
        <v>12</v>
      </c>
      <c r="G291">
        <v>0</v>
      </c>
      <c r="H291">
        <v>0</v>
      </c>
      <c r="I291">
        <v>0</v>
      </c>
      <c r="J291" t="s">
        <v>914</v>
      </c>
      <c r="K291">
        <v>8.0500000000000007</v>
      </c>
      <c r="L291" s="1" t="s">
        <v>13</v>
      </c>
      <c r="M291" s="16">
        <f t="shared" si="4"/>
        <v>0</v>
      </c>
    </row>
    <row r="292" spans="1:13" x14ac:dyDescent="0.3">
      <c r="A292" s="1" t="s">
        <v>9</v>
      </c>
      <c r="B292" s="1" t="s">
        <v>15</v>
      </c>
      <c r="C292" s="1" t="s">
        <v>116</v>
      </c>
      <c r="D292" s="1" t="str">
        <f>MID(titanic[[#This Row],[Name]],SEARCH(", ",titanic[[#This Row],[Name]])+1,SEARCH(".",titanic[[#This Row],[Name]])-SEARCH(", ",titanic[[#This Row],[Name]])-1)</f>
        <v xml:space="preserve"> Mr</v>
      </c>
      <c r="E292" s="1" t="s">
        <v>12</v>
      </c>
      <c r="F292">
        <v>71</v>
      </c>
      <c r="G292">
        <v>0</v>
      </c>
      <c r="H292">
        <v>0</v>
      </c>
      <c r="I292">
        <v>0</v>
      </c>
      <c r="J292" t="s">
        <v>914</v>
      </c>
      <c r="K292">
        <v>34.654200000000003</v>
      </c>
      <c r="L292" s="1" t="s">
        <v>18</v>
      </c>
      <c r="M292" s="16">
        <f t="shared" si="4"/>
        <v>71</v>
      </c>
    </row>
    <row r="293" spans="1:13" x14ac:dyDescent="0.3">
      <c r="A293" s="1" t="s">
        <v>14</v>
      </c>
      <c r="B293" s="1" t="s">
        <v>15</v>
      </c>
      <c r="C293" s="1" t="s">
        <v>117</v>
      </c>
      <c r="D293" s="1" t="str">
        <f>MID(titanic[[#This Row],[Name]],SEARCH(", ",titanic[[#This Row],[Name]])+1,SEARCH(".",titanic[[#This Row],[Name]])-SEARCH(", ",titanic[[#This Row],[Name]])-1)</f>
        <v xml:space="preserve"> Mr</v>
      </c>
      <c r="E293" s="1" t="s">
        <v>12</v>
      </c>
      <c r="F293">
        <v>23</v>
      </c>
      <c r="G293">
        <v>0</v>
      </c>
      <c r="H293">
        <v>1</v>
      </c>
      <c r="I293">
        <v>1</v>
      </c>
      <c r="J293" t="s">
        <v>913</v>
      </c>
      <c r="K293">
        <v>63.3583</v>
      </c>
      <c r="L293" s="1" t="s">
        <v>18</v>
      </c>
      <c r="M293" s="16">
        <f t="shared" si="4"/>
        <v>23</v>
      </c>
    </row>
    <row r="294" spans="1:13" x14ac:dyDescent="0.3">
      <c r="A294" s="1" t="s">
        <v>9</v>
      </c>
      <c r="B294" s="1" t="s">
        <v>27</v>
      </c>
      <c r="C294" s="1" t="s">
        <v>119</v>
      </c>
      <c r="D294" s="1" t="str">
        <f>MID(titanic[[#This Row],[Name]],SEARCH(", ",titanic[[#This Row],[Name]])+1,SEARCH(".",titanic[[#This Row],[Name]])-SEARCH(", ",titanic[[#This Row],[Name]])-1)</f>
        <v xml:space="preserve"> Mr</v>
      </c>
      <c r="E294" s="1" t="s">
        <v>12</v>
      </c>
      <c r="F294">
        <v>34</v>
      </c>
      <c r="G294">
        <v>1</v>
      </c>
      <c r="H294">
        <v>0</v>
      </c>
      <c r="I294">
        <v>1</v>
      </c>
      <c r="J294" t="s">
        <v>913</v>
      </c>
      <c r="K294">
        <v>26</v>
      </c>
      <c r="L294" s="1" t="s">
        <v>13</v>
      </c>
      <c r="M294" s="16">
        <f t="shared" si="4"/>
        <v>34</v>
      </c>
    </row>
    <row r="295" spans="1:13" x14ac:dyDescent="0.3">
      <c r="A295" s="1" t="s">
        <v>9</v>
      </c>
      <c r="B295" s="1" t="s">
        <v>10</v>
      </c>
      <c r="C295" s="1" t="s">
        <v>121</v>
      </c>
      <c r="D295" s="1" t="str">
        <f>MID(titanic[[#This Row],[Name]],SEARCH(", ",titanic[[#This Row],[Name]])+1,SEARCH(".",titanic[[#This Row],[Name]])-SEARCH(", ",titanic[[#This Row],[Name]])-1)</f>
        <v xml:space="preserve"> Mr</v>
      </c>
      <c r="E295" s="1" t="s">
        <v>12</v>
      </c>
      <c r="G295">
        <v>0</v>
      </c>
      <c r="H295">
        <v>0</v>
      </c>
      <c r="I295">
        <v>0</v>
      </c>
      <c r="J295" t="s">
        <v>914</v>
      </c>
      <c r="K295">
        <v>7.8958000000000004</v>
      </c>
      <c r="L295" s="1" t="s">
        <v>13</v>
      </c>
      <c r="M295" s="16">
        <f t="shared" si="4"/>
        <v>0</v>
      </c>
    </row>
    <row r="296" spans="1:13" x14ac:dyDescent="0.3">
      <c r="A296" s="1" t="s">
        <v>9</v>
      </c>
      <c r="B296" s="1" t="s">
        <v>15</v>
      </c>
      <c r="C296" s="1" t="s">
        <v>122</v>
      </c>
      <c r="D296" s="1" t="str">
        <f>MID(titanic[[#This Row],[Name]],SEARCH(", ",titanic[[#This Row],[Name]])+1,SEARCH(".",titanic[[#This Row],[Name]])-SEARCH(", ",titanic[[#This Row],[Name]])-1)</f>
        <v xml:space="preserve"> Mr</v>
      </c>
      <c r="E296" s="1" t="s">
        <v>12</v>
      </c>
      <c r="F296">
        <v>21</v>
      </c>
      <c r="G296">
        <v>0</v>
      </c>
      <c r="H296">
        <v>1</v>
      </c>
      <c r="I296">
        <v>1</v>
      </c>
      <c r="J296" t="s">
        <v>913</v>
      </c>
      <c r="K296">
        <v>77.287499999999994</v>
      </c>
      <c r="L296" s="1" t="s">
        <v>13</v>
      </c>
      <c r="M296" s="16">
        <f t="shared" si="4"/>
        <v>21</v>
      </c>
    </row>
    <row r="297" spans="1:13" x14ac:dyDescent="0.3">
      <c r="A297" s="1" t="s">
        <v>9</v>
      </c>
      <c r="B297" s="1" t="s">
        <v>10</v>
      </c>
      <c r="C297" s="1" t="s">
        <v>123</v>
      </c>
      <c r="D297" s="1" t="str">
        <f>MID(titanic[[#This Row],[Name]],SEARCH(", ",titanic[[#This Row],[Name]])+1,SEARCH(".",titanic[[#This Row],[Name]])-SEARCH(", ",titanic[[#This Row],[Name]])-1)</f>
        <v xml:space="preserve"> Mr</v>
      </c>
      <c r="E297" s="1" t="s">
        <v>12</v>
      </c>
      <c r="F297">
        <v>33</v>
      </c>
      <c r="G297">
        <v>0</v>
      </c>
      <c r="H297">
        <v>0</v>
      </c>
      <c r="I297">
        <v>0</v>
      </c>
      <c r="J297" t="s">
        <v>914</v>
      </c>
      <c r="K297">
        <v>8.6541999999999994</v>
      </c>
      <c r="L297" s="1" t="s">
        <v>13</v>
      </c>
      <c r="M297" s="16">
        <f t="shared" si="4"/>
        <v>33</v>
      </c>
    </row>
    <row r="298" spans="1:13" x14ac:dyDescent="0.3">
      <c r="A298" s="1" t="s">
        <v>9</v>
      </c>
      <c r="B298" s="1" t="s">
        <v>10</v>
      </c>
      <c r="C298" s="1" t="s">
        <v>124</v>
      </c>
      <c r="D298" s="1" t="str">
        <f>MID(titanic[[#This Row],[Name]],SEARCH(", ",titanic[[#This Row],[Name]])+1,SEARCH(".",titanic[[#This Row],[Name]])-SEARCH(", ",titanic[[#This Row],[Name]])-1)</f>
        <v xml:space="preserve"> Mr</v>
      </c>
      <c r="E298" s="1" t="s">
        <v>12</v>
      </c>
      <c r="F298">
        <v>37</v>
      </c>
      <c r="G298">
        <v>2</v>
      </c>
      <c r="H298">
        <v>0</v>
      </c>
      <c r="I298">
        <v>2</v>
      </c>
      <c r="J298" t="s">
        <v>913</v>
      </c>
      <c r="K298">
        <v>7.9249999999999998</v>
      </c>
      <c r="L298" s="1" t="s">
        <v>13</v>
      </c>
      <c r="M298" s="16">
        <f t="shared" si="4"/>
        <v>37</v>
      </c>
    </row>
    <row r="299" spans="1:13" x14ac:dyDescent="0.3">
      <c r="A299" s="1" t="s">
        <v>9</v>
      </c>
      <c r="B299" s="1" t="s">
        <v>10</v>
      </c>
      <c r="C299" s="1" t="s">
        <v>125</v>
      </c>
      <c r="D299" s="1" t="str">
        <f>MID(titanic[[#This Row],[Name]],SEARCH(", ",titanic[[#This Row],[Name]])+1,SEARCH(".",titanic[[#This Row],[Name]])-SEARCH(", ",titanic[[#This Row],[Name]])-1)</f>
        <v xml:space="preserve"> Mr</v>
      </c>
      <c r="E299" s="1" t="s">
        <v>12</v>
      </c>
      <c r="F299">
        <v>28</v>
      </c>
      <c r="G299">
        <v>0</v>
      </c>
      <c r="H299">
        <v>0</v>
      </c>
      <c r="I299">
        <v>0</v>
      </c>
      <c r="J299" t="s">
        <v>914</v>
      </c>
      <c r="K299">
        <v>7.8958000000000004</v>
      </c>
      <c r="L299" s="1" t="s">
        <v>13</v>
      </c>
      <c r="M299" s="16">
        <f t="shared" si="4"/>
        <v>28</v>
      </c>
    </row>
    <row r="300" spans="1:13" x14ac:dyDescent="0.3">
      <c r="A300" s="1" t="s">
        <v>14</v>
      </c>
      <c r="B300" s="1" t="s">
        <v>10</v>
      </c>
      <c r="C300" s="1" t="s">
        <v>127</v>
      </c>
      <c r="D300" s="1" t="str">
        <f>MID(titanic[[#This Row],[Name]],SEARCH(", ",titanic[[#This Row],[Name]])+1,SEARCH(".",titanic[[#This Row],[Name]])-SEARCH(", ",titanic[[#This Row],[Name]])-1)</f>
        <v xml:space="preserve"> Mr</v>
      </c>
      <c r="E300" s="1" t="s">
        <v>12</v>
      </c>
      <c r="G300">
        <v>0</v>
      </c>
      <c r="H300">
        <v>0</v>
      </c>
      <c r="I300">
        <v>0</v>
      </c>
      <c r="J300" t="s">
        <v>914</v>
      </c>
      <c r="K300">
        <v>7.7750000000000004</v>
      </c>
      <c r="L300" s="1" t="s">
        <v>13</v>
      </c>
      <c r="M300" s="16">
        <f t="shared" si="4"/>
        <v>0</v>
      </c>
    </row>
    <row r="301" spans="1:13" x14ac:dyDescent="0.3">
      <c r="A301" s="1" t="s">
        <v>9</v>
      </c>
      <c r="B301" s="1" t="s">
        <v>10</v>
      </c>
      <c r="C301" s="1" t="s">
        <v>128</v>
      </c>
      <c r="D301" s="1" t="str">
        <f>MID(titanic[[#This Row],[Name]],SEARCH(", ",titanic[[#This Row],[Name]])+1,SEARCH(".",titanic[[#This Row],[Name]])-SEARCH(", ",titanic[[#This Row],[Name]])-1)</f>
        <v xml:space="preserve"> Mr</v>
      </c>
      <c r="E301" s="1" t="s">
        <v>12</v>
      </c>
      <c r="F301">
        <v>38</v>
      </c>
      <c r="G301">
        <v>0</v>
      </c>
      <c r="H301">
        <v>0</v>
      </c>
      <c r="I301">
        <v>0</v>
      </c>
      <c r="J301" t="s">
        <v>914</v>
      </c>
      <c r="K301">
        <v>7.8958000000000004</v>
      </c>
      <c r="L301" s="1" t="s">
        <v>13</v>
      </c>
      <c r="M301" s="16">
        <f t="shared" si="4"/>
        <v>38</v>
      </c>
    </row>
    <row r="302" spans="1:13" x14ac:dyDescent="0.3">
      <c r="A302" s="1" t="s">
        <v>9</v>
      </c>
      <c r="B302" s="1" t="s">
        <v>15</v>
      </c>
      <c r="C302" s="1" t="s">
        <v>130</v>
      </c>
      <c r="D302" s="1" t="str">
        <f>MID(titanic[[#This Row],[Name]],SEARCH(", ",titanic[[#This Row],[Name]])+1,SEARCH(".",titanic[[#This Row],[Name]])-SEARCH(", ",titanic[[#This Row],[Name]])-1)</f>
        <v xml:space="preserve"> Mr</v>
      </c>
      <c r="E302" s="1" t="s">
        <v>12</v>
      </c>
      <c r="F302">
        <v>47</v>
      </c>
      <c r="G302">
        <v>0</v>
      </c>
      <c r="H302">
        <v>0</v>
      </c>
      <c r="I302">
        <v>0</v>
      </c>
      <c r="J302" t="s">
        <v>914</v>
      </c>
      <c r="K302">
        <v>52</v>
      </c>
      <c r="L302" s="1" t="s">
        <v>13</v>
      </c>
      <c r="M302" s="16">
        <f t="shared" si="4"/>
        <v>47</v>
      </c>
    </row>
    <row r="303" spans="1:13" x14ac:dyDescent="0.3">
      <c r="A303" s="1" t="s">
        <v>9</v>
      </c>
      <c r="B303" s="1" t="s">
        <v>10</v>
      </c>
      <c r="C303" s="1" t="s">
        <v>132</v>
      </c>
      <c r="D303" s="1" t="str">
        <f>MID(titanic[[#This Row],[Name]],SEARCH(", ",titanic[[#This Row],[Name]])+1,SEARCH(".",titanic[[#This Row],[Name]])-SEARCH(", ",titanic[[#This Row],[Name]])-1)</f>
        <v xml:space="preserve"> Mr</v>
      </c>
      <c r="E303" s="1" t="s">
        <v>12</v>
      </c>
      <c r="F303">
        <v>22</v>
      </c>
      <c r="G303">
        <v>0</v>
      </c>
      <c r="H303">
        <v>0</v>
      </c>
      <c r="I303">
        <v>0</v>
      </c>
      <c r="J303" t="s">
        <v>914</v>
      </c>
      <c r="K303">
        <v>8.0500000000000007</v>
      </c>
      <c r="L303" s="1" t="s">
        <v>13</v>
      </c>
      <c r="M303" s="16">
        <f t="shared" si="4"/>
        <v>22</v>
      </c>
    </row>
    <row r="304" spans="1:13" x14ac:dyDescent="0.3">
      <c r="A304" s="1" t="s">
        <v>9</v>
      </c>
      <c r="B304" s="1" t="s">
        <v>10</v>
      </c>
      <c r="C304" s="1" t="s">
        <v>135</v>
      </c>
      <c r="D304" s="1" t="str">
        <f>MID(titanic[[#This Row],[Name]],SEARCH(", ",titanic[[#This Row],[Name]])+1,SEARCH(".",titanic[[#This Row],[Name]])-SEARCH(", ",titanic[[#This Row],[Name]])-1)</f>
        <v xml:space="preserve"> Mr</v>
      </c>
      <c r="E304" s="1" t="s">
        <v>12</v>
      </c>
      <c r="F304">
        <v>21</v>
      </c>
      <c r="G304">
        <v>0</v>
      </c>
      <c r="H304">
        <v>0</v>
      </c>
      <c r="I304">
        <v>0</v>
      </c>
      <c r="J304" t="s">
        <v>914</v>
      </c>
      <c r="K304">
        <v>7.9249999999999998</v>
      </c>
      <c r="L304" s="1" t="s">
        <v>13</v>
      </c>
      <c r="M304" s="16">
        <f t="shared" si="4"/>
        <v>21</v>
      </c>
    </row>
    <row r="305" spans="1:13" x14ac:dyDescent="0.3">
      <c r="A305" s="1" t="s">
        <v>9</v>
      </c>
      <c r="B305" s="1" t="s">
        <v>10</v>
      </c>
      <c r="C305" s="1" t="s">
        <v>136</v>
      </c>
      <c r="D305" s="1" t="str">
        <f>MID(titanic[[#This Row],[Name]],SEARCH(", ",titanic[[#This Row],[Name]])+1,SEARCH(".",titanic[[#This Row],[Name]])-SEARCH(", ",titanic[[#This Row],[Name]])-1)</f>
        <v xml:space="preserve"> Mr</v>
      </c>
      <c r="E305" s="1" t="s">
        <v>12</v>
      </c>
      <c r="F305">
        <v>70.5</v>
      </c>
      <c r="G305">
        <v>0</v>
      </c>
      <c r="H305">
        <v>0</v>
      </c>
      <c r="I305">
        <v>0</v>
      </c>
      <c r="J305" t="s">
        <v>914</v>
      </c>
      <c r="K305">
        <v>7.75</v>
      </c>
      <c r="L305" s="1" t="s">
        <v>23</v>
      </c>
      <c r="M305" s="16">
        <f t="shared" si="4"/>
        <v>70.5</v>
      </c>
    </row>
    <row r="306" spans="1:13" x14ac:dyDescent="0.3">
      <c r="A306" s="1" t="s">
        <v>9</v>
      </c>
      <c r="B306" s="1" t="s">
        <v>27</v>
      </c>
      <c r="C306" s="1" t="s">
        <v>137</v>
      </c>
      <c r="D306" s="1" t="str">
        <f>MID(titanic[[#This Row],[Name]],SEARCH(", ",titanic[[#This Row],[Name]])+1,SEARCH(".",titanic[[#This Row],[Name]])-SEARCH(", ",titanic[[#This Row],[Name]])-1)</f>
        <v xml:space="preserve"> Mr</v>
      </c>
      <c r="E306" s="1" t="s">
        <v>12</v>
      </c>
      <c r="F306">
        <v>29</v>
      </c>
      <c r="G306">
        <v>1</v>
      </c>
      <c r="H306">
        <v>0</v>
      </c>
      <c r="I306">
        <v>1</v>
      </c>
      <c r="J306" t="s">
        <v>913</v>
      </c>
      <c r="K306">
        <v>21</v>
      </c>
      <c r="L306" s="1" t="s">
        <v>13</v>
      </c>
      <c r="M306" s="16">
        <f t="shared" si="4"/>
        <v>29</v>
      </c>
    </row>
    <row r="307" spans="1:13" x14ac:dyDescent="0.3">
      <c r="A307" s="1" t="s">
        <v>9</v>
      </c>
      <c r="B307" s="1" t="s">
        <v>15</v>
      </c>
      <c r="C307" s="1" t="s">
        <v>138</v>
      </c>
      <c r="D307" s="1" t="str">
        <f>MID(titanic[[#This Row],[Name]],SEARCH(", ",titanic[[#This Row],[Name]])+1,SEARCH(".",titanic[[#This Row],[Name]])-SEARCH(", ",titanic[[#This Row],[Name]])-1)</f>
        <v xml:space="preserve"> Mr</v>
      </c>
      <c r="E307" s="1" t="s">
        <v>12</v>
      </c>
      <c r="F307">
        <v>24</v>
      </c>
      <c r="G307">
        <v>0</v>
      </c>
      <c r="H307">
        <v>1</v>
      </c>
      <c r="I307">
        <v>1</v>
      </c>
      <c r="J307" t="s">
        <v>913</v>
      </c>
      <c r="K307">
        <v>247.52080000000001</v>
      </c>
      <c r="L307" s="1" t="s">
        <v>18</v>
      </c>
      <c r="M307" s="16">
        <f t="shared" si="4"/>
        <v>24</v>
      </c>
    </row>
    <row r="308" spans="1:13" x14ac:dyDescent="0.3">
      <c r="A308" s="1" t="s">
        <v>9</v>
      </c>
      <c r="B308" s="1" t="s">
        <v>27</v>
      </c>
      <c r="C308" s="1" t="s">
        <v>140</v>
      </c>
      <c r="D308" s="1" t="str">
        <f>MID(titanic[[#This Row],[Name]],SEARCH(", ",titanic[[#This Row],[Name]])+1,SEARCH(".",titanic[[#This Row],[Name]])-SEARCH(", ",titanic[[#This Row],[Name]])-1)</f>
        <v xml:space="preserve"> Mr</v>
      </c>
      <c r="E308" s="1" t="s">
        <v>12</v>
      </c>
      <c r="F308">
        <v>21</v>
      </c>
      <c r="G308">
        <v>2</v>
      </c>
      <c r="H308">
        <v>0</v>
      </c>
      <c r="I308">
        <v>2</v>
      </c>
      <c r="J308" t="s">
        <v>913</v>
      </c>
      <c r="K308">
        <v>73.5</v>
      </c>
      <c r="L308" s="1" t="s">
        <v>13</v>
      </c>
      <c r="M308" s="16">
        <f t="shared" si="4"/>
        <v>21</v>
      </c>
    </row>
    <row r="309" spans="1:13" x14ac:dyDescent="0.3">
      <c r="A309" s="1" t="s">
        <v>9</v>
      </c>
      <c r="B309" s="1" t="s">
        <v>10</v>
      </c>
      <c r="C309" s="1" t="s">
        <v>141</v>
      </c>
      <c r="D309" s="1" t="str">
        <f>MID(titanic[[#This Row],[Name]],SEARCH(", ",titanic[[#This Row],[Name]])+1,SEARCH(".",titanic[[#This Row],[Name]])-SEARCH(", ",titanic[[#This Row],[Name]])-1)</f>
        <v xml:space="preserve"> Mr</v>
      </c>
      <c r="E309" s="1" t="s">
        <v>12</v>
      </c>
      <c r="G309">
        <v>0</v>
      </c>
      <c r="H309">
        <v>0</v>
      </c>
      <c r="I309">
        <v>0</v>
      </c>
      <c r="J309" t="s">
        <v>914</v>
      </c>
      <c r="K309">
        <v>8.0500000000000007</v>
      </c>
      <c r="L309" s="1" t="s">
        <v>13</v>
      </c>
      <c r="M309" s="16">
        <f t="shared" si="4"/>
        <v>0</v>
      </c>
    </row>
    <row r="310" spans="1:13" x14ac:dyDescent="0.3">
      <c r="A310" s="1" t="s">
        <v>9</v>
      </c>
      <c r="B310" s="1" t="s">
        <v>27</v>
      </c>
      <c r="C310" s="1" t="s">
        <v>142</v>
      </c>
      <c r="D310" s="1" t="str">
        <f>MID(titanic[[#This Row],[Name]],SEARCH(", ",titanic[[#This Row],[Name]])+1,SEARCH(".",titanic[[#This Row],[Name]])-SEARCH(", ",titanic[[#This Row],[Name]])-1)</f>
        <v xml:space="preserve"> Mr</v>
      </c>
      <c r="E310" s="1" t="s">
        <v>12</v>
      </c>
      <c r="F310">
        <v>32.5</v>
      </c>
      <c r="G310">
        <v>1</v>
      </c>
      <c r="H310">
        <v>0</v>
      </c>
      <c r="I310">
        <v>1</v>
      </c>
      <c r="J310" t="s">
        <v>913</v>
      </c>
      <c r="K310">
        <v>30.070799999999998</v>
      </c>
      <c r="L310" s="1" t="s">
        <v>18</v>
      </c>
      <c r="M310" s="16">
        <f t="shared" si="4"/>
        <v>32.5</v>
      </c>
    </row>
    <row r="311" spans="1:13" x14ac:dyDescent="0.3">
      <c r="A311" s="1" t="s">
        <v>9</v>
      </c>
      <c r="B311" s="1" t="s">
        <v>15</v>
      </c>
      <c r="C311" s="1" t="s">
        <v>144</v>
      </c>
      <c r="D311" s="1" t="str">
        <f>MID(titanic[[#This Row],[Name]],SEARCH(", ",titanic[[#This Row],[Name]])+1,SEARCH(".",titanic[[#This Row],[Name]])-SEARCH(", ",titanic[[#This Row],[Name]])-1)</f>
        <v xml:space="preserve"> Mr</v>
      </c>
      <c r="E311" s="1" t="s">
        <v>12</v>
      </c>
      <c r="F311">
        <v>54</v>
      </c>
      <c r="G311">
        <v>0</v>
      </c>
      <c r="H311">
        <v>1</v>
      </c>
      <c r="I311">
        <v>1</v>
      </c>
      <c r="J311" t="s">
        <v>913</v>
      </c>
      <c r="K311">
        <v>77.287499999999994</v>
      </c>
      <c r="L311" s="1" t="s">
        <v>13</v>
      </c>
      <c r="M311" s="16">
        <f t="shared" si="4"/>
        <v>54</v>
      </c>
    </row>
    <row r="312" spans="1:13" x14ac:dyDescent="0.3">
      <c r="A312" s="1" t="s">
        <v>9</v>
      </c>
      <c r="B312" s="1" t="s">
        <v>10</v>
      </c>
      <c r="C312" s="1" t="s">
        <v>146</v>
      </c>
      <c r="D312" s="1" t="str">
        <f>MID(titanic[[#This Row],[Name]],SEARCH(", ",titanic[[#This Row],[Name]])+1,SEARCH(".",titanic[[#This Row],[Name]])-SEARCH(", ",titanic[[#This Row],[Name]])-1)</f>
        <v xml:space="preserve"> Mr</v>
      </c>
      <c r="E312" s="1" t="s">
        <v>12</v>
      </c>
      <c r="G312">
        <v>0</v>
      </c>
      <c r="H312">
        <v>0</v>
      </c>
      <c r="I312">
        <v>0</v>
      </c>
      <c r="J312" t="s">
        <v>914</v>
      </c>
      <c r="K312">
        <v>7.75</v>
      </c>
      <c r="L312" s="1" t="s">
        <v>23</v>
      </c>
      <c r="M312" s="16">
        <f t="shared" si="4"/>
        <v>0</v>
      </c>
    </row>
    <row r="313" spans="1:13" x14ac:dyDescent="0.3">
      <c r="A313" s="1" t="s">
        <v>14</v>
      </c>
      <c r="B313" s="1" t="s">
        <v>10</v>
      </c>
      <c r="C313" s="1" t="s">
        <v>147</v>
      </c>
      <c r="D313" s="1" t="str">
        <f>MID(titanic[[#This Row],[Name]],SEARCH(", ",titanic[[#This Row],[Name]])+1,SEARCH(".",titanic[[#This Row],[Name]])-SEARCH(", ",titanic[[#This Row],[Name]])-1)</f>
        <v xml:space="preserve"> Mr</v>
      </c>
      <c r="E313" s="1" t="s">
        <v>12</v>
      </c>
      <c r="F313">
        <v>24</v>
      </c>
      <c r="G313">
        <v>0</v>
      </c>
      <c r="H313">
        <v>0</v>
      </c>
      <c r="I313">
        <v>0</v>
      </c>
      <c r="J313" t="s">
        <v>914</v>
      </c>
      <c r="K313">
        <v>7.1417000000000002</v>
      </c>
      <c r="L313" s="1" t="s">
        <v>13</v>
      </c>
      <c r="M313" s="16">
        <f t="shared" si="4"/>
        <v>24</v>
      </c>
    </row>
    <row r="314" spans="1:13" x14ac:dyDescent="0.3">
      <c r="A314" s="1" t="s">
        <v>9</v>
      </c>
      <c r="B314" s="1" t="s">
        <v>10</v>
      </c>
      <c r="C314" s="1" t="s">
        <v>149</v>
      </c>
      <c r="D314" s="1" t="str">
        <f>MID(titanic[[#This Row],[Name]],SEARCH(", ",titanic[[#This Row],[Name]])+1,SEARCH(".",titanic[[#This Row],[Name]])-SEARCH(", ",titanic[[#This Row],[Name]])-1)</f>
        <v xml:space="preserve"> Mr</v>
      </c>
      <c r="E314" s="1" t="s">
        <v>12</v>
      </c>
      <c r="F314">
        <v>45</v>
      </c>
      <c r="G314">
        <v>0</v>
      </c>
      <c r="H314">
        <v>0</v>
      </c>
      <c r="I314">
        <v>0</v>
      </c>
      <c r="J314" t="s">
        <v>914</v>
      </c>
      <c r="K314">
        <v>6.9749999999999996</v>
      </c>
      <c r="L314" s="1" t="s">
        <v>13</v>
      </c>
      <c r="M314" s="16">
        <f t="shared" si="4"/>
        <v>45</v>
      </c>
    </row>
    <row r="315" spans="1:13" x14ac:dyDescent="0.3">
      <c r="A315" s="1" t="s">
        <v>9</v>
      </c>
      <c r="B315" s="1" t="s">
        <v>10</v>
      </c>
      <c r="C315" s="1" t="s">
        <v>150</v>
      </c>
      <c r="D315" s="1" t="str">
        <f>MID(titanic[[#This Row],[Name]],SEARCH(", ",titanic[[#This Row],[Name]])+1,SEARCH(".",titanic[[#This Row],[Name]])-SEARCH(", ",titanic[[#This Row],[Name]])-1)</f>
        <v xml:space="preserve"> Mr</v>
      </c>
      <c r="E315" s="1" t="s">
        <v>12</v>
      </c>
      <c r="F315">
        <v>33</v>
      </c>
      <c r="G315">
        <v>0</v>
      </c>
      <c r="H315">
        <v>0</v>
      </c>
      <c r="I315">
        <v>0</v>
      </c>
      <c r="J315" t="s">
        <v>914</v>
      </c>
      <c r="K315">
        <v>7.8958000000000004</v>
      </c>
      <c r="L315" s="1" t="s">
        <v>18</v>
      </c>
      <c r="M315" s="16">
        <f t="shared" si="4"/>
        <v>33</v>
      </c>
    </row>
    <row r="316" spans="1:13" x14ac:dyDescent="0.3">
      <c r="A316" s="1" t="s">
        <v>9</v>
      </c>
      <c r="B316" s="1" t="s">
        <v>10</v>
      </c>
      <c r="C316" s="1" t="s">
        <v>151</v>
      </c>
      <c r="D316" s="1" t="str">
        <f>MID(titanic[[#This Row],[Name]],SEARCH(", ",titanic[[#This Row],[Name]])+1,SEARCH(".",titanic[[#This Row],[Name]])-SEARCH(", ",titanic[[#This Row],[Name]])-1)</f>
        <v xml:space="preserve"> Mr</v>
      </c>
      <c r="E316" s="1" t="s">
        <v>12</v>
      </c>
      <c r="F316">
        <v>20</v>
      </c>
      <c r="G316">
        <v>0</v>
      </c>
      <c r="H316">
        <v>0</v>
      </c>
      <c r="I316">
        <v>0</v>
      </c>
      <c r="J316" t="s">
        <v>914</v>
      </c>
      <c r="K316">
        <v>7.05</v>
      </c>
      <c r="L316" s="1" t="s">
        <v>13</v>
      </c>
      <c r="M316" s="16">
        <f t="shared" si="4"/>
        <v>20</v>
      </c>
    </row>
    <row r="317" spans="1:13" x14ac:dyDescent="0.3">
      <c r="A317" s="1" t="s">
        <v>9</v>
      </c>
      <c r="B317" s="1" t="s">
        <v>27</v>
      </c>
      <c r="C317" s="1" t="s">
        <v>154</v>
      </c>
      <c r="D317" s="1" t="str">
        <f>MID(titanic[[#This Row],[Name]],SEARCH(", ",titanic[[#This Row],[Name]])+1,SEARCH(".",titanic[[#This Row],[Name]])-SEARCH(", ",titanic[[#This Row],[Name]])-1)</f>
        <v xml:space="preserve"> Mr</v>
      </c>
      <c r="E317" s="1" t="s">
        <v>12</v>
      </c>
      <c r="F317">
        <v>25</v>
      </c>
      <c r="G317">
        <v>0</v>
      </c>
      <c r="H317">
        <v>0</v>
      </c>
      <c r="I317">
        <v>0</v>
      </c>
      <c r="J317" t="s">
        <v>914</v>
      </c>
      <c r="K317">
        <v>13</v>
      </c>
      <c r="L317" s="1" t="s">
        <v>13</v>
      </c>
      <c r="M317" s="16">
        <f t="shared" si="4"/>
        <v>25</v>
      </c>
    </row>
    <row r="318" spans="1:13" x14ac:dyDescent="0.3">
      <c r="A318" s="1" t="s">
        <v>9</v>
      </c>
      <c r="B318" s="1" t="s">
        <v>27</v>
      </c>
      <c r="C318" s="1" t="s">
        <v>155</v>
      </c>
      <c r="D318" s="1" t="str">
        <f>MID(titanic[[#This Row],[Name]],SEARCH(", ",titanic[[#This Row],[Name]])+1,SEARCH(".",titanic[[#This Row],[Name]])-SEARCH(", ",titanic[[#This Row],[Name]])-1)</f>
        <v xml:space="preserve"> Mr</v>
      </c>
      <c r="E318" s="1" t="s">
        <v>12</v>
      </c>
      <c r="F318">
        <v>23</v>
      </c>
      <c r="G318">
        <v>0</v>
      </c>
      <c r="H318">
        <v>0</v>
      </c>
      <c r="I318">
        <v>0</v>
      </c>
      <c r="J318" t="s">
        <v>914</v>
      </c>
      <c r="K318">
        <v>15.0458</v>
      </c>
      <c r="L318" s="1" t="s">
        <v>18</v>
      </c>
      <c r="M318" s="16">
        <f t="shared" si="4"/>
        <v>23</v>
      </c>
    </row>
    <row r="319" spans="1:13" x14ac:dyDescent="0.3">
      <c r="A319" s="1" t="s">
        <v>9</v>
      </c>
      <c r="B319" s="1" t="s">
        <v>15</v>
      </c>
      <c r="C319" s="1" t="s">
        <v>157</v>
      </c>
      <c r="D319" s="1" t="str">
        <f>MID(titanic[[#This Row],[Name]],SEARCH(", ",titanic[[#This Row],[Name]])+1,SEARCH(".",titanic[[#This Row],[Name]])-SEARCH(", ",titanic[[#This Row],[Name]])-1)</f>
        <v xml:space="preserve"> Mr</v>
      </c>
      <c r="E319" s="1" t="s">
        <v>12</v>
      </c>
      <c r="F319">
        <v>37</v>
      </c>
      <c r="G319">
        <v>1</v>
      </c>
      <c r="H319">
        <v>0</v>
      </c>
      <c r="I319">
        <v>1</v>
      </c>
      <c r="J319" t="s">
        <v>913</v>
      </c>
      <c r="K319">
        <v>53.1</v>
      </c>
      <c r="L319" s="1" t="s">
        <v>13</v>
      </c>
      <c r="M319" s="16">
        <f t="shared" si="4"/>
        <v>37</v>
      </c>
    </row>
    <row r="320" spans="1:13" x14ac:dyDescent="0.3">
      <c r="A320" s="1" t="s">
        <v>9</v>
      </c>
      <c r="B320" s="1" t="s">
        <v>10</v>
      </c>
      <c r="C320" s="1" t="s">
        <v>158</v>
      </c>
      <c r="D320" s="1" t="str">
        <f>MID(titanic[[#This Row],[Name]],SEARCH(", ",titanic[[#This Row],[Name]])+1,SEARCH(".",titanic[[#This Row],[Name]])-SEARCH(", ",titanic[[#This Row],[Name]])-1)</f>
        <v xml:space="preserve"> Mr</v>
      </c>
      <c r="E320" s="1" t="s">
        <v>12</v>
      </c>
      <c r="F320">
        <v>16</v>
      </c>
      <c r="G320">
        <v>0</v>
      </c>
      <c r="H320">
        <v>0</v>
      </c>
      <c r="I320">
        <v>0</v>
      </c>
      <c r="J320" t="s">
        <v>914</v>
      </c>
      <c r="K320">
        <v>9.2166999999999994</v>
      </c>
      <c r="L320" s="1" t="s">
        <v>13</v>
      </c>
      <c r="M320" s="16">
        <f t="shared" si="4"/>
        <v>16</v>
      </c>
    </row>
    <row r="321" spans="1:13" x14ac:dyDescent="0.3">
      <c r="A321" s="1" t="s">
        <v>9</v>
      </c>
      <c r="B321" s="1" t="s">
        <v>15</v>
      </c>
      <c r="C321" s="1" t="s">
        <v>159</v>
      </c>
      <c r="D321" s="1" t="str">
        <f>MID(titanic[[#This Row],[Name]],SEARCH(", ",titanic[[#This Row],[Name]])+1,SEARCH(".",titanic[[#This Row],[Name]])-SEARCH(", ",titanic[[#This Row],[Name]])-1)</f>
        <v xml:space="preserve"> Mr</v>
      </c>
      <c r="E321" s="1" t="s">
        <v>12</v>
      </c>
      <c r="F321">
        <v>24</v>
      </c>
      <c r="G321">
        <v>0</v>
      </c>
      <c r="H321">
        <v>0</v>
      </c>
      <c r="I321">
        <v>0</v>
      </c>
      <c r="J321" t="s">
        <v>914</v>
      </c>
      <c r="K321">
        <v>79.2</v>
      </c>
      <c r="L321" s="1" t="s">
        <v>18</v>
      </c>
      <c r="M321" s="16">
        <f t="shared" si="4"/>
        <v>24</v>
      </c>
    </row>
    <row r="322" spans="1:13" x14ac:dyDescent="0.3">
      <c r="A322" s="1" t="s">
        <v>9</v>
      </c>
      <c r="B322" s="1" t="s">
        <v>10</v>
      </c>
      <c r="C322" s="1" t="s">
        <v>163</v>
      </c>
      <c r="D322" s="1" t="str">
        <f>MID(titanic[[#This Row],[Name]],SEARCH(", ",titanic[[#This Row],[Name]])+1,SEARCH(".",titanic[[#This Row],[Name]])-SEARCH(", ",titanic[[#This Row],[Name]])-1)</f>
        <v xml:space="preserve"> Mr</v>
      </c>
      <c r="E322" s="1" t="s">
        <v>12</v>
      </c>
      <c r="F322">
        <v>19</v>
      </c>
      <c r="G322">
        <v>0</v>
      </c>
      <c r="H322">
        <v>0</v>
      </c>
      <c r="I322">
        <v>0</v>
      </c>
      <c r="J322" t="s">
        <v>914</v>
      </c>
      <c r="K322">
        <v>6.75</v>
      </c>
      <c r="L322" s="1" t="s">
        <v>23</v>
      </c>
      <c r="M322" s="16">
        <f t="shared" ref="M322:M385" si="5">IF(F322="Dr",42,IF(F322="Mr",32,IF(F322="Mrs",36,IF(F322="Miss",22,IF(F322="Master",5,F322)))))</f>
        <v>19</v>
      </c>
    </row>
    <row r="323" spans="1:13" x14ac:dyDescent="0.3">
      <c r="A323" s="1" t="s">
        <v>9</v>
      </c>
      <c r="B323" s="1" t="s">
        <v>27</v>
      </c>
      <c r="C323" s="1" t="s">
        <v>164</v>
      </c>
      <c r="D323" s="1" t="str">
        <f>MID(titanic[[#This Row],[Name]],SEARCH(", ",titanic[[#This Row],[Name]])+1,SEARCH(".",titanic[[#This Row],[Name]])-SEARCH(", ",titanic[[#This Row],[Name]])-1)</f>
        <v xml:space="preserve"> Mr</v>
      </c>
      <c r="E323" s="1" t="s">
        <v>12</v>
      </c>
      <c r="F323">
        <v>18</v>
      </c>
      <c r="G323">
        <v>0</v>
      </c>
      <c r="H323">
        <v>0</v>
      </c>
      <c r="I323">
        <v>0</v>
      </c>
      <c r="J323" t="s">
        <v>914</v>
      </c>
      <c r="K323">
        <v>11.5</v>
      </c>
      <c r="L323" s="1" t="s">
        <v>13</v>
      </c>
      <c r="M323" s="16">
        <f t="shared" si="5"/>
        <v>18</v>
      </c>
    </row>
    <row r="324" spans="1:13" x14ac:dyDescent="0.3">
      <c r="A324" s="1" t="s">
        <v>9</v>
      </c>
      <c r="B324" s="1" t="s">
        <v>27</v>
      </c>
      <c r="C324" s="1" t="s">
        <v>165</v>
      </c>
      <c r="D324" s="1" t="str">
        <f>MID(titanic[[#This Row],[Name]],SEARCH(", ",titanic[[#This Row],[Name]])+1,SEARCH(".",titanic[[#This Row],[Name]])-SEARCH(", ",titanic[[#This Row],[Name]])-1)</f>
        <v xml:space="preserve"> Mr</v>
      </c>
      <c r="E324" s="1" t="s">
        <v>12</v>
      </c>
      <c r="F324">
        <v>19</v>
      </c>
      <c r="G324">
        <v>1</v>
      </c>
      <c r="H324">
        <v>1</v>
      </c>
      <c r="I324">
        <v>2</v>
      </c>
      <c r="J324" t="s">
        <v>913</v>
      </c>
      <c r="K324">
        <v>36.75</v>
      </c>
      <c r="L324" s="1" t="s">
        <v>13</v>
      </c>
      <c r="M324" s="16">
        <f t="shared" si="5"/>
        <v>19</v>
      </c>
    </row>
    <row r="325" spans="1:13" x14ac:dyDescent="0.3">
      <c r="A325" s="1" t="s">
        <v>14</v>
      </c>
      <c r="B325" s="1" t="s">
        <v>10</v>
      </c>
      <c r="C325" s="1" t="s">
        <v>166</v>
      </c>
      <c r="D325" s="1" t="str">
        <f>MID(titanic[[#This Row],[Name]],SEARCH(", ",titanic[[#This Row],[Name]])+1,SEARCH(".",titanic[[#This Row],[Name]])-SEARCH(", ",titanic[[#This Row],[Name]])-1)</f>
        <v xml:space="preserve"> Mr</v>
      </c>
      <c r="E325" s="1" t="s">
        <v>12</v>
      </c>
      <c r="F325">
        <v>27</v>
      </c>
      <c r="G325">
        <v>0</v>
      </c>
      <c r="H325">
        <v>0</v>
      </c>
      <c r="I325">
        <v>0</v>
      </c>
      <c r="J325" t="s">
        <v>914</v>
      </c>
      <c r="K325">
        <v>7.7957999999999998</v>
      </c>
      <c r="L325" s="1" t="s">
        <v>13</v>
      </c>
      <c r="M325" s="16">
        <f t="shared" si="5"/>
        <v>27</v>
      </c>
    </row>
    <row r="326" spans="1:13" x14ac:dyDescent="0.3">
      <c r="A326" s="1" t="s">
        <v>9</v>
      </c>
      <c r="B326" s="1" t="s">
        <v>27</v>
      </c>
      <c r="C326" s="1" t="s">
        <v>168</v>
      </c>
      <c r="D326" s="1" t="str">
        <f>MID(titanic[[#This Row],[Name]],SEARCH(", ",titanic[[#This Row],[Name]])+1,SEARCH(".",titanic[[#This Row],[Name]])-SEARCH(", ",titanic[[#This Row],[Name]])-1)</f>
        <v xml:space="preserve"> Mr</v>
      </c>
      <c r="E326" s="1" t="s">
        <v>12</v>
      </c>
      <c r="F326">
        <v>36.5</v>
      </c>
      <c r="G326">
        <v>0</v>
      </c>
      <c r="H326">
        <v>2</v>
      </c>
      <c r="I326">
        <v>2</v>
      </c>
      <c r="J326" t="s">
        <v>913</v>
      </c>
      <c r="K326">
        <v>26</v>
      </c>
      <c r="L326" s="1" t="s">
        <v>13</v>
      </c>
      <c r="M326" s="16">
        <f t="shared" si="5"/>
        <v>36.5</v>
      </c>
    </row>
    <row r="327" spans="1:13" x14ac:dyDescent="0.3">
      <c r="A327" s="1" t="s">
        <v>9</v>
      </c>
      <c r="B327" s="1" t="s">
        <v>10</v>
      </c>
      <c r="C327" s="1" t="s">
        <v>172</v>
      </c>
      <c r="D327" s="1" t="str">
        <f>MID(titanic[[#This Row],[Name]],SEARCH(", ",titanic[[#This Row],[Name]])+1,SEARCH(".",titanic[[#This Row],[Name]])-SEARCH(", ",titanic[[#This Row],[Name]])-1)</f>
        <v xml:space="preserve"> Mr</v>
      </c>
      <c r="E327" s="1" t="s">
        <v>12</v>
      </c>
      <c r="F327">
        <v>55.5</v>
      </c>
      <c r="G327">
        <v>0</v>
      </c>
      <c r="H327">
        <v>0</v>
      </c>
      <c r="I327">
        <v>0</v>
      </c>
      <c r="J327" t="s">
        <v>914</v>
      </c>
      <c r="K327">
        <v>8.0500000000000007</v>
      </c>
      <c r="L327" s="1" t="s">
        <v>13</v>
      </c>
      <c r="M327" s="16">
        <f t="shared" si="5"/>
        <v>55.5</v>
      </c>
    </row>
    <row r="328" spans="1:13" x14ac:dyDescent="0.3">
      <c r="A328" s="1" t="s">
        <v>9</v>
      </c>
      <c r="B328" s="1" t="s">
        <v>10</v>
      </c>
      <c r="C328" s="1" t="s">
        <v>173</v>
      </c>
      <c r="D328" s="1" t="str">
        <f>MID(titanic[[#This Row],[Name]],SEARCH(", ",titanic[[#This Row],[Name]])+1,SEARCH(".",titanic[[#This Row],[Name]])-SEARCH(", ",titanic[[#This Row],[Name]])-1)</f>
        <v xml:space="preserve"> Mr</v>
      </c>
      <c r="E328" s="1" t="s">
        <v>12</v>
      </c>
      <c r="F328">
        <v>40.5</v>
      </c>
      <c r="G328">
        <v>0</v>
      </c>
      <c r="H328">
        <v>2</v>
      </c>
      <c r="I328">
        <v>2</v>
      </c>
      <c r="J328" t="s">
        <v>913</v>
      </c>
      <c r="K328">
        <v>14.5</v>
      </c>
      <c r="L328" s="1" t="s">
        <v>13</v>
      </c>
      <c r="M328" s="16">
        <f t="shared" si="5"/>
        <v>40.5</v>
      </c>
    </row>
    <row r="329" spans="1:13" x14ac:dyDescent="0.3">
      <c r="A329" s="1" t="s">
        <v>9</v>
      </c>
      <c r="B329" s="1" t="s">
        <v>10</v>
      </c>
      <c r="C329" s="1" t="s">
        <v>174</v>
      </c>
      <c r="D329" s="1" t="str">
        <f>MID(titanic[[#This Row],[Name]],SEARCH(", ",titanic[[#This Row],[Name]])+1,SEARCH(".",titanic[[#This Row],[Name]])-SEARCH(", ",titanic[[#This Row],[Name]])-1)</f>
        <v xml:space="preserve"> Mr</v>
      </c>
      <c r="E329" s="1" t="s">
        <v>12</v>
      </c>
      <c r="G329">
        <v>0</v>
      </c>
      <c r="H329">
        <v>0</v>
      </c>
      <c r="I329">
        <v>0</v>
      </c>
      <c r="J329" t="s">
        <v>914</v>
      </c>
      <c r="K329">
        <v>7.3125</v>
      </c>
      <c r="L329" s="1" t="s">
        <v>13</v>
      </c>
      <c r="M329" s="16">
        <f t="shared" si="5"/>
        <v>0</v>
      </c>
    </row>
    <row r="330" spans="1:13" x14ac:dyDescent="0.3">
      <c r="A330" s="1" t="s">
        <v>9</v>
      </c>
      <c r="B330" s="1" t="s">
        <v>15</v>
      </c>
      <c r="C330" s="1" t="s">
        <v>175</v>
      </c>
      <c r="D330" s="1" t="str">
        <f>MID(titanic[[#This Row],[Name]],SEARCH(", ",titanic[[#This Row],[Name]])+1,SEARCH(".",titanic[[#This Row],[Name]])-SEARCH(", ",titanic[[#This Row],[Name]])-1)</f>
        <v xml:space="preserve"> Mr</v>
      </c>
      <c r="E330" s="1" t="s">
        <v>12</v>
      </c>
      <c r="F330">
        <v>51</v>
      </c>
      <c r="G330">
        <v>0</v>
      </c>
      <c r="H330">
        <v>1</v>
      </c>
      <c r="I330">
        <v>1</v>
      </c>
      <c r="J330" t="s">
        <v>913</v>
      </c>
      <c r="K330">
        <v>61.379199999999997</v>
      </c>
      <c r="L330" s="1" t="s">
        <v>18</v>
      </c>
      <c r="M330" s="16">
        <f t="shared" si="5"/>
        <v>51</v>
      </c>
    </row>
    <row r="331" spans="1:13" x14ac:dyDescent="0.3">
      <c r="A331" s="1" t="s">
        <v>9</v>
      </c>
      <c r="B331" s="1" t="s">
        <v>10</v>
      </c>
      <c r="C331" s="1" t="s">
        <v>177</v>
      </c>
      <c r="D331" s="1" t="str">
        <f>MID(titanic[[#This Row],[Name]],SEARCH(", ",titanic[[#This Row],[Name]])+1,SEARCH(".",titanic[[#This Row],[Name]])-SEARCH(", ",titanic[[#This Row],[Name]])-1)</f>
        <v xml:space="preserve"> Mr</v>
      </c>
      <c r="E331" s="1" t="s">
        <v>12</v>
      </c>
      <c r="F331">
        <v>30</v>
      </c>
      <c r="G331">
        <v>0</v>
      </c>
      <c r="H331">
        <v>0</v>
      </c>
      <c r="I331">
        <v>0</v>
      </c>
      <c r="J331" t="s">
        <v>914</v>
      </c>
      <c r="K331">
        <v>8.0500000000000007</v>
      </c>
      <c r="L331" s="1" t="s">
        <v>13</v>
      </c>
      <c r="M331" s="16">
        <f t="shared" si="5"/>
        <v>30</v>
      </c>
    </row>
    <row r="332" spans="1:13" x14ac:dyDescent="0.3">
      <c r="A332" s="1" t="s">
        <v>9</v>
      </c>
      <c r="B332" s="1" t="s">
        <v>10</v>
      </c>
      <c r="C332" s="1" t="s">
        <v>178</v>
      </c>
      <c r="D332" s="1" t="str">
        <f>MID(titanic[[#This Row],[Name]],SEARCH(", ",titanic[[#This Row],[Name]])+1,SEARCH(".",titanic[[#This Row],[Name]])-SEARCH(", ",titanic[[#This Row],[Name]])-1)</f>
        <v xml:space="preserve"> Mr</v>
      </c>
      <c r="E332" s="1" t="s">
        <v>12</v>
      </c>
      <c r="G332">
        <v>0</v>
      </c>
      <c r="H332">
        <v>0</v>
      </c>
      <c r="I332">
        <v>0</v>
      </c>
      <c r="J332" t="s">
        <v>914</v>
      </c>
      <c r="K332">
        <v>8.6624999999999996</v>
      </c>
      <c r="L332" s="1" t="s">
        <v>13</v>
      </c>
      <c r="M332" s="16">
        <f t="shared" si="5"/>
        <v>0</v>
      </c>
    </row>
    <row r="333" spans="1:13" x14ac:dyDescent="0.3">
      <c r="A333" s="1" t="s">
        <v>9</v>
      </c>
      <c r="B333" s="1" t="s">
        <v>10</v>
      </c>
      <c r="C333" s="1" t="s">
        <v>180</v>
      </c>
      <c r="D333" s="1" t="str">
        <f>MID(titanic[[#This Row],[Name]],SEARCH(", ",titanic[[#This Row],[Name]])+1,SEARCH(".",titanic[[#This Row],[Name]])-SEARCH(", ",titanic[[#This Row],[Name]])-1)</f>
        <v xml:space="preserve"> Mr</v>
      </c>
      <c r="E333" s="1" t="s">
        <v>12</v>
      </c>
      <c r="F333">
        <v>44</v>
      </c>
      <c r="G333">
        <v>0</v>
      </c>
      <c r="H333">
        <v>1</v>
      </c>
      <c r="I333">
        <v>1</v>
      </c>
      <c r="J333" t="s">
        <v>913</v>
      </c>
      <c r="K333">
        <v>16.100000000000001</v>
      </c>
      <c r="L333" s="1" t="s">
        <v>13</v>
      </c>
      <c r="M333" s="16">
        <f t="shared" si="5"/>
        <v>44</v>
      </c>
    </row>
    <row r="334" spans="1:13" x14ac:dyDescent="0.3">
      <c r="A334" s="1" t="s">
        <v>9</v>
      </c>
      <c r="B334" s="1" t="s">
        <v>10</v>
      </c>
      <c r="C334" s="1" t="s">
        <v>182</v>
      </c>
      <c r="D334" s="1" t="str">
        <f>MID(titanic[[#This Row],[Name]],SEARCH(", ",titanic[[#This Row],[Name]])+1,SEARCH(".",titanic[[#This Row],[Name]])-SEARCH(", ",titanic[[#This Row],[Name]])-1)</f>
        <v xml:space="preserve"> Mr</v>
      </c>
      <c r="E334" s="1" t="s">
        <v>12</v>
      </c>
      <c r="F334">
        <v>26</v>
      </c>
      <c r="G334">
        <v>0</v>
      </c>
      <c r="H334">
        <v>0</v>
      </c>
      <c r="I334">
        <v>0</v>
      </c>
      <c r="J334" t="s">
        <v>914</v>
      </c>
      <c r="K334">
        <v>7.7750000000000004</v>
      </c>
      <c r="L334" s="1" t="s">
        <v>13</v>
      </c>
      <c r="M334" s="16">
        <f t="shared" si="5"/>
        <v>26</v>
      </c>
    </row>
    <row r="335" spans="1:13" x14ac:dyDescent="0.3">
      <c r="A335" s="1" t="s">
        <v>9</v>
      </c>
      <c r="B335" s="1" t="s">
        <v>10</v>
      </c>
      <c r="C335" s="1" t="s">
        <v>183</v>
      </c>
      <c r="D335" s="1" t="str">
        <f>MID(titanic[[#This Row],[Name]],SEARCH(", ",titanic[[#This Row],[Name]])+1,SEARCH(".",titanic[[#This Row],[Name]])-SEARCH(", ",titanic[[#This Row],[Name]])-1)</f>
        <v xml:space="preserve"> Mr</v>
      </c>
      <c r="E335" s="1" t="s">
        <v>12</v>
      </c>
      <c r="F335">
        <v>17</v>
      </c>
      <c r="G335">
        <v>0</v>
      </c>
      <c r="H335">
        <v>0</v>
      </c>
      <c r="I335">
        <v>0</v>
      </c>
      <c r="J335" t="s">
        <v>914</v>
      </c>
      <c r="K335">
        <v>8.6624999999999996</v>
      </c>
      <c r="L335" s="1" t="s">
        <v>13</v>
      </c>
      <c r="M335" s="16">
        <f t="shared" si="5"/>
        <v>17</v>
      </c>
    </row>
    <row r="336" spans="1:13" x14ac:dyDescent="0.3">
      <c r="A336" s="1" t="s">
        <v>9</v>
      </c>
      <c r="B336" s="1" t="s">
        <v>15</v>
      </c>
      <c r="C336" s="1" t="s">
        <v>188</v>
      </c>
      <c r="D336" s="1" t="str">
        <f>MID(titanic[[#This Row],[Name]],SEARCH(", ",titanic[[#This Row],[Name]])+1,SEARCH(".",titanic[[#This Row],[Name]])-SEARCH(", ",titanic[[#This Row],[Name]])-1)</f>
        <v xml:space="preserve"> Mr</v>
      </c>
      <c r="E336" s="1" t="s">
        <v>12</v>
      </c>
      <c r="G336">
        <v>0</v>
      </c>
      <c r="H336">
        <v>0</v>
      </c>
      <c r="I336">
        <v>0</v>
      </c>
      <c r="J336" t="s">
        <v>914</v>
      </c>
      <c r="K336">
        <v>25.925000000000001</v>
      </c>
      <c r="L336" s="1" t="s">
        <v>13</v>
      </c>
      <c r="M336" s="16">
        <f t="shared" si="5"/>
        <v>0</v>
      </c>
    </row>
    <row r="337" spans="1:13" x14ac:dyDescent="0.3">
      <c r="A337" s="1" t="s">
        <v>9</v>
      </c>
      <c r="B337" s="1" t="s">
        <v>10</v>
      </c>
      <c r="C337" s="1" t="s">
        <v>189</v>
      </c>
      <c r="D337" s="1" t="str">
        <f>MID(titanic[[#This Row],[Name]],SEARCH(", ",titanic[[#This Row],[Name]])+1,SEARCH(".",titanic[[#This Row],[Name]])-SEARCH(", ",titanic[[#This Row],[Name]])-1)</f>
        <v xml:space="preserve"> Mr</v>
      </c>
      <c r="E337" s="1" t="s">
        <v>12</v>
      </c>
      <c r="F337">
        <v>28</v>
      </c>
      <c r="G337">
        <v>0</v>
      </c>
      <c r="H337">
        <v>0</v>
      </c>
      <c r="I337">
        <v>0</v>
      </c>
      <c r="J337" t="s">
        <v>914</v>
      </c>
      <c r="K337">
        <v>56.495800000000003</v>
      </c>
      <c r="L337" s="1" t="s">
        <v>13</v>
      </c>
      <c r="M337" s="16">
        <f t="shared" si="5"/>
        <v>28</v>
      </c>
    </row>
    <row r="338" spans="1:13" x14ac:dyDescent="0.3">
      <c r="A338" s="1" t="s">
        <v>9</v>
      </c>
      <c r="B338" s="1" t="s">
        <v>15</v>
      </c>
      <c r="C338" s="1" t="s">
        <v>190</v>
      </c>
      <c r="D338" s="1" t="str">
        <f>MID(titanic[[#This Row],[Name]],SEARCH(", ",titanic[[#This Row],[Name]])+1,SEARCH(".",titanic[[#This Row],[Name]])-SEARCH(", ",titanic[[#This Row],[Name]])-1)</f>
        <v xml:space="preserve"> Mr</v>
      </c>
      <c r="E338" s="1" t="s">
        <v>12</v>
      </c>
      <c r="F338">
        <v>61</v>
      </c>
      <c r="G338">
        <v>0</v>
      </c>
      <c r="H338">
        <v>0</v>
      </c>
      <c r="I338">
        <v>0</v>
      </c>
      <c r="J338" t="s">
        <v>914</v>
      </c>
      <c r="K338">
        <v>33.5</v>
      </c>
      <c r="L338" s="1" t="s">
        <v>13</v>
      </c>
      <c r="M338" s="16">
        <f t="shared" si="5"/>
        <v>61</v>
      </c>
    </row>
    <row r="339" spans="1:13" x14ac:dyDescent="0.3">
      <c r="A339" s="1" t="s">
        <v>9</v>
      </c>
      <c r="B339" s="1" t="s">
        <v>10</v>
      </c>
      <c r="C339" s="1" t="s">
        <v>193</v>
      </c>
      <c r="D339" s="1" t="str">
        <f>MID(titanic[[#This Row],[Name]],SEARCH(", ",titanic[[#This Row],[Name]])+1,SEARCH(".",titanic[[#This Row],[Name]])-SEARCH(", ",titanic[[#This Row],[Name]])-1)</f>
        <v xml:space="preserve"> Mr</v>
      </c>
      <c r="E339" s="1" t="s">
        <v>12</v>
      </c>
      <c r="F339">
        <v>21</v>
      </c>
      <c r="G339">
        <v>0</v>
      </c>
      <c r="H339">
        <v>0</v>
      </c>
      <c r="I339">
        <v>0</v>
      </c>
      <c r="J339" t="s">
        <v>914</v>
      </c>
      <c r="K339">
        <v>7.9249999999999998</v>
      </c>
      <c r="L339" s="1" t="s">
        <v>13</v>
      </c>
      <c r="M339" s="16">
        <f t="shared" si="5"/>
        <v>21</v>
      </c>
    </row>
    <row r="340" spans="1:13" x14ac:dyDescent="0.3">
      <c r="A340" s="1" t="s">
        <v>9</v>
      </c>
      <c r="B340" s="1" t="s">
        <v>15</v>
      </c>
      <c r="C340" s="1" t="s">
        <v>194</v>
      </c>
      <c r="D340" s="1" t="str">
        <f>MID(titanic[[#This Row],[Name]],SEARCH(", ",titanic[[#This Row],[Name]])+1,SEARCH(".",titanic[[#This Row],[Name]])-SEARCH(", ",titanic[[#This Row],[Name]])-1)</f>
        <v xml:space="preserve"> Mr</v>
      </c>
      <c r="E340" s="1" t="s">
        <v>12</v>
      </c>
      <c r="F340">
        <v>56</v>
      </c>
      <c r="G340">
        <v>0</v>
      </c>
      <c r="H340">
        <v>0</v>
      </c>
      <c r="I340">
        <v>0</v>
      </c>
      <c r="J340" t="s">
        <v>914</v>
      </c>
      <c r="K340">
        <v>30.695799999999998</v>
      </c>
      <c r="L340" s="1" t="s">
        <v>18</v>
      </c>
      <c r="M340" s="16">
        <f t="shared" si="5"/>
        <v>56</v>
      </c>
    </row>
    <row r="341" spans="1:13" x14ac:dyDescent="0.3">
      <c r="A341" s="1" t="s">
        <v>9</v>
      </c>
      <c r="B341" s="1" t="s">
        <v>10</v>
      </c>
      <c r="C341" s="1" t="s">
        <v>195</v>
      </c>
      <c r="D341" s="1" t="str">
        <f>MID(titanic[[#This Row],[Name]],SEARCH(", ",titanic[[#This Row],[Name]])+1,SEARCH(".",titanic[[#This Row],[Name]])-SEARCH(", ",titanic[[#This Row],[Name]])-1)</f>
        <v xml:space="preserve"> Mr</v>
      </c>
      <c r="E341" s="1" t="s">
        <v>12</v>
      </c>
      <c r="F341">
        <v>18</v>
      </c>
      <c r="G341">
        <v>1</v>
      </c>
      <c r="H341">
        <v>1</v>
      </c>
      <c r="I341">
        <v>2</v>
      </c>
      <c r="J341" t="s">
        <v>913</v>
      </c>
      <c r="K341">
        <v>7.8541999999999996</v>
      </c>
      <c r="L341" s="1" t="s">
        <v>13</v>
      </c>
      <c r="M341" s="16">
        <f t="shared" si="5"/>
        <v>18</v>
      </c>
    </row>
    <row r="342" spans="1:13" x14ac:dyDescent="0.3">
      <c r="A342" s="1" t="s">
        <v>9</v>
      </c>
      <c r="B342" s="1" t="s">
        <v>27</v>
      </c>
      <c r="C342" s="1" t="s">
        <v>198</v>
      </c>
      <c r="D342" s="1" t="str">
        <f>MID(titanic[[#This Row],[Name]],SEARCH(", ",titanic[[#This Row],[Name]])+1,SEARCH(".",titanic[[#This Row],[Name]])-SEARCH(", ",titanic[[#This Row],[Name]])-1)</f>
        <v xml:space="preserve"> Mr</v>
      </c>
      <c r="E342" s="1" t="s">
        <v>12</v>
      </c>
      <c r="F342">
        <v>30</v>
      </c>
      <c r="G342">
        <v>0</v>
      </c>
      <c r="H342">
        <v>0</v>
      </c>
      <c r="I342">
        <v>0</v>
      </c>
      <c r="J342" t="s">
        <v>914</v>
      </c>
      <c r="K342">
        <v>13</v>
      </c>
      <c r="L342" s="1" t="s">
        <v>13</v>
      </c>
      <c r="M342" s="16">
        <f t="shared" si="5"/>
        <v>30</v>
      </c>
    </row>
    <row r="343" spans="1:13" x14ac:dyDescent="0.3">
      <c r="A343" s="1" t="s">
        <v>9</v>
      </c>
      <c r="B343" s="1" t="s">
        <v>10</v>
      </c>
      <c r="C343" s="1" t="s">
        <v>199</v>
      </c>
      <c r="D343" s="1" t="str">
        <f>MID(titanic[[#This Row],[Name]],SEARCH(", ",titanic[[#This Row],[Name]])+1,SEARCH(".",titanic[[#This Row],[Name]])-SEARCH(", ",titanic[[#This Row],[Name]])-1)</f>
        <v xml:space="preserve"> Mr</v>
      </c>
      <c r="E343" s="1" t="s">
        <v>12</v>
      </c>
      <c r="F343">
        <v>36</v>
      </c>
      <c r="G343">
        <v>0</v>
      </c>
      <c r="H343">
        <v>0</v>
      </c>
      <c r="I343">
        <v>0</v>
      </c>
      <c r="J343" t="s">
        <v>914</v>
      </c>
      <c r="K343">
        <v>0</v>
      </c>
      <c r="L343" s="1" t="s">
        <v>13</v>
      </c>
      <c r="M343" s="16">
        <f t="shared" si="5"/>
        <v>36</v>
      </c>
    </row>
    <row r="344" spans="1:13" x14ac:dyDescent="0.3">
      <c r="A344" s="1" t="s">
        <v>9</v>
      </c>
      <c r="B344" s="1" t="s">
        <v>27</v>
      </c>
      <c r="C344" s="1" t="s">
        <v>201</v>
      </c>
      <c r="D344" s="1" t="str">
        <f>MID(titanic[[#This Row],[Name]],SEARCH(", ",titanic[[#This Row],[Name]])+1,SEARCH(".",titanic[[#This Row],[Name]])-SEARCH(", ",titanic[[#This Row],[Name]])-1)</f>
        <v xml:space="preserve"> Mr</v>
      </c>
      <c r="E344" s="1" t="s">
        <v>12</v>
      </c>
      <c r="G344">
        <v>0</v>
      </c>
      <c r="H344">
        <v>0</v>
      </c>
      <c r="I344">
        <v>0</v>
      </c>
      <c r="J344" t="s">
        <v>914</v>
      </c>
      <c r="K344">
        <v>15.05</v>
      </c>
      <c r="L344" s="1" t="s">
        <v>18</v>
      </c>
      <c r="M344" s="16">
        <f t="shared" si="5"/>
        <v>0</v>
      </c>
    </row>
    <row r="345" spans="1:13" x14ac:dyDescent="0.3">
      <c r="A345" s="1" t="s">
        <v>9</v>
      </c>
      <c r="B345" s="1" t="s">
        <v>15</v>
      </c>
      <c r="C345" s="1" t="s">
        <v>205</v>
      </c>
      <c r="D345" s="1" t="str">
        <f>MID(titanic[[#This Row],[Name]],SEARCH(", ",titanic[[#This Row],[Name]])+1,SEARCH(".",titanic[[#This Row],[Name]])-SEARCH(", ",titanic[[#This Row],[Name]])-1)</f>
        <v xml:space="preserve"> Mr</v>
      </c>
      <c r="E345" s="1" t="s">
        <v>12</v>
      </c>
      <c r="G345">
        <v>0</v>
      </c>
      <c r="H345">
        <v>0</v>
      </c>
      <c r="I345">
        <v>0</v>
      </c>
      <c r="J345" t="s">
        <v>914</v>
      </c>
      <c r="K345">
        <v>50</v>
      </c>
      <c r="L345" s="1" t="s">
        <v>13</v>
      </c>
      <c r="M345" s="16">
        <f t="shared" si="5"/>
        <v>0</v>
      </c>
    </row>
    <row r="346" spans="1:13" x14ac:dyDescent="0.3">
      <c r="A346" s="1" t="s">
        <v>14</v>
      </c>
      <c r="B346" s="1" t="s">
        <v>15</v>
      </c>
      <c r="C346" s="1" t="s">
        <v>207</v>
      </c>
      <c r="D346" s="1" t="str">
        <f>MID(titanic[[#This Row],[Name]],SEARCH(", ",titanic[[#This Row],[Name]])+1,SEARCH(".",titanic[[#This Row],[Name]])-SEARCH(", ",titanic[[#This Row],[Name]])-1)</f>
        <v xml:space="preserve"> Mr</v>
      </c>
      <c r="E346" s="1" t="s">
        <v>12</v>
      </c>
      <c r="F346">
        <v>45</v>
      </c>
      <c r="G346">
        <v>0</v>
      </c>
      <c r="H346">
        <v>0</v>
      </c>
      <c r="I346">
        <v>0</v>
      </c>
      <c r="J346" t="s">
        <v>914</v>
      </c>
      <c r="K346">
        <v>26.55</v>
      </c>
      <c r="L346" s="1" t="s">
        <v>13</v>
      </c>
      <c r="M346" s="16">
        <f t="shared" si="5"/>
        <v>45</v>
      </c>
    </row>
    <row r="347" spans="1:13" x14ac:dyDescent="0.3">
      <c r="A347" s="1" t="s">
        <v>9</v>
      </c>
      <c r="B347" s="1" t="s">
        <v>10</v>
      </c>
      <c r="C347" s="1" t="s">
        <v>208</v>
      </c>
      <c r="D347" s="1" t="str">
        <f>MID(titanic[[#This Row],[Name]],SEARCH(", ",titanic[[#This Row],[Name]])+1,SEARCH(".",titanic[[#This Row],[Name]])-SEARCH(", ",titanic[[#This Row],[Name]])-1)</f>
        <v xml:space="preserve"> Mr</v>
      </c>
      <c r="E347" s="1" t="s">
        <v>12</v>
      </c>
      <c r="F347">
        <v>40</v>
      </c>
      <c r="G347">
        <v>1</v>
      </c>
      <c r="H347">
        <v>1</v>
      </c>
      <c r="I347">
        <v>2</v>
      </c>
      <c r="J347" t="s">
        <v>913</v>
      </c>
      <c r="K347">
        <v>15.5</v>
      </c>
      <c r="L347" s="1" t="s">
        <v>23</v>
      </c>
      <c r="M347" s="16">
        <f t="shared" si="5"/>
        <v>40</v>
      </c>
    </row>
    <row r="348" spans="1:13" x14ac:dyDescent="0.3">
      <c r="A348" s="1" t="s">
        <v>9</v>
      </c>
      <c r="B348" s="1" t="s">
        <v>10</v>
      </c>
      <c r="C348" s="1" t="s">
        <v>209</v>
      </c>
      <c r="D348" s="1" t="str">
        <f>MID(titanic[[#This Row],[Name]],SEARCH(", ",titanic[[#This Row],[Name]])+1,SEARCH(".",titanic[[#This Row],[Name]])-SEARCH(", ",titanic[[#This Row],[Name]])-1)</f>
        <v xml:space="preserve"> Mr</v>
      </c>
      <c r="E348" s="1" t="s">
        <v>12</v>
      </c>
      <c r="F348">
        <v>36</v>
      </c>
      <c r="G348">
        <v>0</v>
      </c>
      <c r="H348">
        <v>0</v>
      </c>
      <c r="I348">
        <v>0</v>
      </c>
      <c r="J348" t="s">
        <v>914</v>
      </c>
      <c r="K348">
        <v>7.8958000000000004</v>
      </c>
      <c r="L348" s="1" t="s">
        <v>13</v>
      </c>
      <c r="M348" s="16">
        <f t="shared" si="5"/>
        <v>36</v>
      </c>
    </row>
    <row r="349" spans="1:13" x14ac:dyDescent="0.3">
      <c r="A349" s="1" t="s">
        <v>9</v>
      </c>
      <c r="B349" s="1" t="s">
        <v>27</v>
      </c>
      <c r="C349" s="1" t="s">
        <v>211</v>
      </c>
      <c r="D349" s="1" t="str">
        <f>MID(titanic[[#This Row],[Name]],SEARCH(", ",titanic[[#This Row],[Name]])+1,SEARCH(".",titanic[[#This Row],[Name]])-SEARCH(", ",titanic[[#This Row],[Name]])-1)</f>
        <v xml:space="preserve"> Mr</v>
      </c>
      <c r="E349" s="1" t="s">
        <v>12</v>
      </c>
      <c r="F349">
        <v>19</v>
      </c>
      <c r="G349">
        <v>0</v>
      </c>
      <c r="H349">
        <v>0</v>
      </c>
      <c r="I349">
        <v>0</v>
      </c>
      <c r="J349" t="s">
        <v>914</v>
      </c>
      <c r="K349">
        <v>13</v>
      </c>
      <c r="L349" s="1" t="s">
        <v>13</v>
      </c>
      <c r="M349" s="16">
        <f t="shared" si="5"/>
        <v>19</v>
      </c>
    </row>
    <row r="350" spans="1:13" x14ac:dyDescent="0.3">
      <c r="A350" s="1" t="s">
        <v>9</v>
      </c>
      <c r="B350" s="1" t="s">
        <v>10</v>
      </c>
      <c r="C350" s="1" t="s">
        <v>216</v>
      </c>
      <c r="D350" s="1" t="str">
        <f>MID(titanic[[#This Row],[Name]],SEARCH(", ",titanic[[#This Row],[Name]])+1,SEARCH(".",titanic[[#This Row],[Name]])-SEARCH(", ",titanic[[#This Row],[Name]])-1)</f>
        <v xml:space="preserve"> Mr</v>
      </c>
      <c r="E350" s="1" t="s">
        <v>12</v>
      </c>
      <c r="G350">
        <v>0</v>
      </c>
      <c r="H350">
        <v>0</v>
      </c>
      <c r="I350">
        <v>0</v>
      </c>
      <c r="J350" t="s">
        <v>914</v>
      </c>
      <c r="K350">
        <v>7.75</v>
      </c>
      <c r="L350" s="1" t="s">
        <v>23</v>
      </c>
      <c r="M350" s="16">
        <f t="shared" si="5"/>
        <v>0</v>
      </c>
    </row>
    <row r="351" spans="1:13" x14ac:dyDescent="0.3">
      <c r="A351" s="1" t="s">
        <v>9</v>
      </c>
      <c r="B351" s="1" t="s">
        <v>10</v>
      </c>
      <c r="C351" s="1" t="s">
        <v>217</v>
      </c>
      <c r="D351" s="1" t="str">
        <f>MID(titanic[[#This Row],[Name]],SEARCH(", ",titanic[[#This Row],[Name]])+1,SEARCH(".",titanic[[#This Row],[Name]])-SEARCH(", ",titanic[[#This Row],[Name]])-1)</f>
        <v xml:space="preserve"> Mr</v>
      </c>
      <c r="E351" s="1" t="s">
        <v>12</v>
      </c>
      <c r="F351">
        <v>42</v>
      </c>
      <c r="G351">
        <v>0</v>
      </c>
      <c r="H351">
        <v>1</v>
      </c>
      <c r="I351">
        <v>1</v>
      </c>
      <c r="J351" t="s">
        <v>913</v>
      </c>
      <c r="K351">
        <v>8.4041999999999994</v>
      </c>
      <c r="L351" s="1" t="s">
        <v>13</v>
      </c>
      <c r="M351" s="16">
        <f t="shared" si="5"/>
        <v>42</v>
      </c>
    </row>
    <row r="352" spans="1:13" x14ac:dyDescent="0.3">
      <c r="A352" s="1" t="s">
        <v>9</v>
      </c>
      <c r="B352" s="1" t="s">
        <v>10</v>
      </c>
      <c r="C352" s="1" t="s">
        <v>220</v>
      </c>
      <c r="D352" s="1" t="str">
        <f>MID(titanic[[#This Row],[Name]],SEARCH(", ",titanic[[#This Row],[Name]])+1,SEARCH(".",titanic[[#This Row],[Name]])-SEARCH(", ",titanic[[#This Row],[Name]])-1)</f>
        <v xml:space="preserve"> Mr</v>
      </c>
      <c r="E352" s="1" t="s">
        <v>12</v>
      </c>
      <c r="F352">
        <v>28</v>
      </c>
      <c r="G352">
        <v>0</v>
      </c>
      <c r="H352">
        <v>0</v>
      </c>
      <c r="I352">
        <v>0</v>
      </c>
      <c r="J352" t="s">
        <v>914</v>
      </c>
      <c r="K352">
        <v>9.5</v>
      </c>
      <c r="L352" s="1" t="s">
        <v>13</v>
      </c>
      <c r="M352" s="16">
        <f t="shared" si="5"/>
        <v>28</v>
      </c>
    </row>
    <row r="353" spans="1:13" x14ac:dyDescent="0.3">
      <c r="A353" s="1" t="s">
        <v>9</v>
      </c>
      <c r="B353" s="1" t="s">
        <v>10</v>
      </c>
      <c r="C353" s="1" t="s">
        <v>221</v>
      </c>
      <c r="D353" s="1" t="str">
        <f>MID(titanic[[#This Row],[Name]],SEARCH(", ",titanic[[#This Row],[Name]])+1,SEARCH(".",titanic[[#This Row],[Name]])-SEARCH(", ",titanic[[#This Row],[Name]])-1)</f>
        <v xml:space="preserve"> Mr</v>
      </c>
      <c r="E353" s="1" t="s">
        <v>12</v>
      </c>
      <c r="G353">
        <v>8</v>
      </c>
      <c r="H353">
        <v>2</v>
      </c>
      <c r="I353">
        <v>10</v>
      </c>
      <c r="J353" t="s">
        <v>913</v>
      </c>
      <c r="K353">
        <v>69.55</v>
      </c>
      <c r="L353" s="1" t="s">
        <v>13</v>
      </c>
      <c r="M353" s="16">
        <f t="shared" si="5"/>
        <v>0</v>
      </c>
    </row>
    <row r="354" spans="1:13" x14ac:dyDescent="0.3">
      <c r="A354" s="1" t="s">
        <v>9</v>
      </c>
      <c r="B354" s="1" t="s">
        <v>10</v>
      </c>
      <c r="C354" s="1" t="s">
        <v>222</v>
      </c>
      <c r="D354" s="1" t="str">
        <f>MID(titanic[[#This Row],[Name]],SEARCH(", ",titanic[[#This Row],[Name]])+1,SEARCH(".",titanic[[#This Row],[Name]])-SEARCH(", ",titanic[[#This Row],[Name]])-1)</f>
        <v xml:space="preserve"> Mr</v>
      </c>
      <c r="E354" s="1" t="s">
        <v>12</v>
      </c>
      <c r="F354">
        <v>34</v>
      </c>
      <c r="G354">
        <v>0</v>
      </c>
      <c r="H354">
        <v>0</v>
      </c>
      <c r="I354">
        <v>0</v>
      </c>
      <c r="J354" t="s">
        <v>914</v>
      </c>
      <c r="K354">
        <v>6.4958</v>
      </c>
      <c r="L354" s="1" t="s">
        <v>13</v>
      </c>
      <c r="M354" s="16">
        <f t="shared" si="5"/>
        <v>34</v>
      </c>
    </row>
    <row r="355" spans="1:13" x14ac:dyDescent="0.3">
      <c r="A355" s="1" t="s">
        <v>9</v>
      </c>
      <c r="B355" s="1" t="s">
        <v>10</v>
      </c>
      <c r="C355" s="1" t="s">
        <v>223</v>
      </c>
      <c r="D355" s="1" t="str">
        <f>MID(titanic[[#This Row],[Name]],SEARCH(", ",titanic[[#This Row],[Name]])+1,SEARCH(".",titanic[[#This Row],[Name]])-SEARCH(", ",titanic[[#This Row],[Name]])-1)</f>
        <v xml:space="preserve"> Mr</v>
      </c>
      <c r="E355" s="1" t="s">
        <v>12</v>
      </c>
      <c r="F355">
        <v>45.5</v>
      </c>
      <c r="G355">
        <v>0</v>
      </c>
      <c r="H355">
        <v>0</v>
      </c>
      <c r="I355">
        <v>0</v>
      </c>
      <c r="J355" t="s">
        <v>914</v>
      </c>
      <c r="K355">
        <v>7.2249999999999996</v>
      </c>
      <c r="L355" s="1" t="s">
        <v>18</v>
      </c>
      <c r="M355" s="16">
        <f t="shared" si="5"/>
        <v>45.5</v>
      </c>
    </row>
    <row r="356" spans="1:13" x14ac:dyDescent="0.3">
      <c r="A356" s="1" t="s">
        <v>14</v>
      </c>
      <c r="B356" s="1" t="s">
        <v>10</v>
      </c>
      <c r="C356" s="1" t="s">
        <v>224</v>
      </c>
      <c r="D356" s="1" t="str">
        <f>MID(titanic[[#This Row],[Name]],SEARCH(", ",titanic[[#This Row],[Name]])+1,SEARCH(".",titanic[[#This Row],[Name]])-SEARCH(", ",titanic[[#This Row],[Name]])-1)</f>
        <v xml:space="preserve"> Mr</v>
      </c>
      <c r="E356" s="1" t="s">
        <v>12</v>
      </c>
      <c r="F356">
        <v>18</v>
      </c>
      <c r="G356">
        <v>0</v>
      </c>
      <c r="H356">
        <v>0</v>
      </c>
      <c r="I356">
        <v>0</v>
      </c>
      <c r="J356" t="s">
        <v>914</v>
      </c>
      <c r="K356">
        <v>8.0500000000000007</v>
      </c>
      <c r="L356" s="1" t="s">
        <v>13</v>
      </c>
      <c r="M356" s="16">
        <f t="shared" si="5"/>
        <v>18</v>
      </c>
    </row>
    <row r="357" spans="1:13" x14ac:dyDescent="0.3">
      <c r="A357" s="1" t="s">
        <v>9</v>
      </c>
      <c r="B357" s="1" t="s">
        <v>10</v>
      </c>
      <c r="C357" s="1" t="s">
        <v>226</v>
      </c>
      <c r="D357" s="1" t="str">
        <f>MID(titanic[[#This Row],[Name]],SEARCH(", ",titanic[[#This Row],[Name]])+1,SEARCH(".",titanic[[#This Row],[Name]])-SEARCH(", ",titanic[[#This Row],[Name]])-1)</f>
        <v xml:space="preserve"> Mr</v>
      </c>
      <c r="E357" s="1" t="s">
        <v>12</v>
      </c>
      <c r="F357">
        <v>32</v>
      </c>
      <c r="G357">
        <v>1</v>
      </c>
      <c r="H357">
        <v>0</v>
      </c>
      <c r="I357">
        <v>1</v>
      </c>
      <c r="J357" t="s">
        <v>913</v>
      </c>
      <c r="K357">
        <v>15.85</v>
      </c>
      <c r="L357" s="1" t="s">
        <v>13</v>
      </c>
      <c r="M357" s="16">
        <f t="shared" si="5"/>
        <v>32</v>
      </c>
    </row>
    <row r="358" spans="1:13" x14ac:dyDescent="0.3">
      <c r="A358" s="1" t="s">
        <v>14</v>
      </c>
      <c r="B358" s="1" t="s">
        <v>10</v>
      </c>
      <c r="C358" s="1" t="s">
        <v>227</v>
      </c>
      <c r="D358" s="1" t="str">
        <f>MID(titanic[[#This Row],[Name]],SEARCH(", ",titanic[[#This Row],[Name]])+1,SEARCH(".",titanic[[#This Row],[Name]])-SEARCH(", ",titanic[[#This Row],[Name]])-1)</f>
        <v xml:space="preserve"> Mr</v>
      </c>
      <c r="E358" s="1" t="s">
        <v>12</v>
      </c>
      <c r="F358">
        <v>26</v>
      </c>
      <c r="G358">
        <v>0</v>
      </c>
      <c r="H358">
        <v>0</v>
      </c>
      <c r="I358">
        <v>0</v>
      </c>
      <c r="J358" t="s">
        <v>914</v>
      </c>
      <c r="K358">
        <v>18.787500000000001</v>
      </c>
      <c r="L358" s="1" t="s">
        <v>18</v>
      </c>
      <c r="M358" s="16">
        <f t="shared" si="5"/>
        <v>26</v>
      </c>
    </row>
    <row r="359" spans="1:13" x14ac:dyDescent="0.3">
      <c r="A359" s="1" t="s">
        <v>14</v>
      </c>
      <c r="B359" s="1" t="s">
        <v>15</v>
      </c>
      <c r="C359" s="1" t="s">
        <v>229</v>
      </c>
      <c r="D359" s="1" t="str">
        <f>MID(titanic[[#This Row],[Name]],SEARCH(", ",titanic[[#This Row],[Name]])+1,SEARCH(".",titanic[[#This Row],[Name]])-SEARCH(", ",titanic[[#This Row],[Name]])-1)</f>
        <v xml:space="preserve"> Mr</v>
      </c>
      <c r="E359" s="1" t="s">
        <v>12</v>
      </c>
      <c r="F359">
        <v>40</v>
      </c>
      <c r="G359">
        <v>0</v>
      </c>
      <c r="H359">
        <v>0</v>
      </c>
      <c r="I359">
        <v>0</v>
      </c>
      <c r="J359" t="s">
        <v>914</v>
      </c>
      <c r="K359">
        <v>31</v>
      </c>
      <c r="L359" s="1" t="s">
        <v>18</v>
      </c>
      <c r="M359" s="16">
        <f t="shared" si="5"/>
        <v>40</v>
      </c>
    </row>
    <row r="360" spans="1:13" x14ac:dyDescent="0.3">
      <c r="A360" s="1" t="s">
        <v>9</v>
      </c>
      <c r="B360" s="1" t="s">
        <v>10</v>
      </c>
      <c r="C360" s="1" t="s">
        <v>230</v>
      </c>
      <c r="D360" s="1" t="str">
        <f>MID(titanic[[#This Row],[Name]],SEARCH(", ",titanic[[#This Row],[Name]])+1,SEARCH(".",titanic[[#This Row],[Name]])-SEARCH(", ",titanic[[#This Row],[Name]])-1)</f>
        <v xml:space="preserve"> Mr</v>
      </c>
      <c r="E360" s="1" t="s">
        <v>12</v>
      </c>
      <c r="F360">
        <v>24</v>
      </c>
      <c r="G360">
        <v>0</v>
      </c>
      <c r="H360">
        <v>0</v>
      </c>
      <c r="I360">
        <v>0</v>
      </c>
      <c r="J360" t="s">
        <v>914</v>
      </c>
      <c r="K360">
        <v>7.05</v>
      </c>
      <c r="L360" s="1" t="s">
        <v>13</v>
      </c>
      <c r="M360" s="16">
        <f t="shared" si="5"/>
        <v>24</v>
      </c>
    </row>
    <row r="361" spans="1:13" x14ac:dyDescent="0.3">
      <c r="A361" s="1" t="s">
        <v>9</v>
      </c>
      <c r="B361" s="1" t="s">
        <v>10</v>
      </c>
      <c r="C361" s="1" t="s">
        <v>232</v>
      </c>
      <c r="D361" s="1" t="str">
        <f>MID(titanic[[#This Row],[Name]],SEARCH(", ",titanic[[#This Row],[Name]])+1,SEARCH(".",titanic[[#This Row],[Name]])-SEARCH(", ",titanic[[#This Row],[Name]])-1)</f>
        <v xml:space="preserve"> Mr</v>
      </c>
      <c r="E361" s="1" t="s">
        <v>12</v>
      </c>
      <c r="F361">
        <v>22</v>
      </c>
      <c r="G361">
        <v>0</v>
      </c>
      <c r="H361">
        <v>0</v>
      </c>
      <c r="I361">
        <v>0</v>
      </c>
      <c r="J361" t="s">
        <v>914</v>
      </c>
      <c r="K361">
        <v>7.25</v>
      </c>
      <c r="L361" s="1" t="s">
        <v>13</v>
      </c>
      <c r="M361" s="16">
        <f t="shared" si="5"/>
        <v>22</v>
      </c>
    </row>
    <row r="362" spans="1:13" x14ac:dyDescent="0.3">
      <c r="A362" s="1" t="s">
        <v>9</v>
      </c>
      <c r="B362" s="1" t="s">
        <v>27</v>
      </c>
      <c r="C362" s="1" t="s">
        <v>233</v>
      </c>
      <c r="D362" s="1" t="str">
        <f>MID(titanic[[#This Row],[Name]],SEARCH(", ",titanic[[#This Row],[Name]])+1,SEARCH(".",titanic[[#This Row],[Name]])-SEARCH(", ",titanic[[#This Row],[Name]])-1)</f>
        <v xml:space="preserve"> Mr</v>
      </c>
      <c r="E362" s="1" t="s">
        <v>12</v>
      </c>
      <c r="F362">
        <v>30</v>
      </c>
      <c r="G362">
        <v>0</v>
      </c>
      <c r="H362">
        <v>0</v>
      </c>
      <c r="I362">
        <v>0</v>
      </c>
      <c r="J362" t="s">
        <v>914</v>
      </c>
      <c r="K362">
        <v>13</v>
      </c>
      <c r="L362" s="1" t="s">
        <v>13</v>
      </c>
      <c r="M362" s="16">
        <f t="shared" si="5"/>
        <v>30</v>
      </c>
    </row>
    <row r="363" spans="1:13" x14ac:dyDescent="0.3">
      <c r="A363" s="1" t="s">
        <v>9</v>
      </c>
      <c r="B363" s="1" t="s">
        <v>10</v>
      </c>
      <c r="C363" s="1" t="s">
        <v>234</v>
      </c>
      <c r="D363" s="1" t="str">
        <f>MID(titanic[[#This Row],[Name]],SEARCH(", ",titanic[[#This Row],[Name]])+1,SEARCH(".",titanic[[#This Row],[Name]])-SEARCH(", ",titanic[[#This Row],[Name]])-1)</f>
        <v xml:space="preserve"> Mr</v>
      </c>
      <c r="E363" s="1" t="s">
        <v>12</v>
      </c>
      <c r="G363">
        <v>1</v>
      </c>
      <c r="H363">
        <v>0</v>
      </c>
      <c r="I363">
        <v>1</v>
      </c>
      <c r="J363" t="s">
        <v>913</v>
      </c>
      <c r="K363">
        <v>7.75</v>
      </c>
      <c r="L363" s="1" t="s">
        <v>23</v>
      </c>
      <c r="M363" s="16">
        <f t="shared" si="5"/>
        <v>0</v>
      </c>
    </row>
    <row r="364" spans="1:13" x14ac:dyDescent="0.3">
      <c r="A364" s="1" t="s">
        <v>9</v>
      </c>
      <c r="B364" s="1" t="s">
        <v>27</v>
      </c>
      <c r="C364" s="1" t="s">
        <v>237</v>
      </c>
      <c r="D364" s="1" t="str">
        <f>MID(titanic[[#This Row],[Name]],SEARCH(", ",titanic[[#This Row],[Name]])+1,SEARCH(".",titanic[[#This Row],[Name]])-SEARCH(", ",titanic[[#This Row],[Name]])-1)</f>
        <v xml:space="preserve"> Mr</v>
      </c>
      <c r="E364" s="1" t="s">
        <v>12</v>
      </c>
      <c r="F364">
        <v>42</v>
      </c>
      <c r="G364">
        <v>1</v>
      </c>
      <c r="H364">
        <v>0</v>
      </c>
      <c r="I364">
        <v>1</v>
      </c>
      <c r="J364" t="s">
        <v>913</v>
      </c>
      <c r="K364">
        <v>27</v>
      </c>
      <c r="L364" s="1" t="s">
        <v>13</v>
      </c>
      <c r="M364" s="16">
        <f t="shared" si="5"/>
        <v>42</v>
      </c>
    </row>
    <row r="365" spans="1:13" x14ac:dyDescent="0.3">
      <c r="A365" s="1" t="s">
        <v>9</v>
      </c>
      <c r="B365" s="1" t="s">
        <v>27</v>
      </c>
      <c r="C365" s="1" t="s">
        <v>239</v>
      </c>
      <c r="D365" s="1" t="str">
        <f>MID(titanic[[#This Row],[Name]],SEARCH(", ",titanic[[#This Row],[Name]])+1,SEARCH(".",titanic[[#This Row],[Name]])-SEARCH(", ",titanic[[#This Row],[Name]])-1)</f>
        <v xml:space="preserve"> Mr</v>
      </c>
      <c r="E365" s="1" t="s">
        <v>12</v>
      </c>
      <c r="F365">
        <v>30</v>
      </c>
      <c r="G365">
        <v>0</v>
      </c>
      <c r="H365">
        <v>0</v>
      </c>
      <c r="I365">
        <v>0</v>
      </c>
      <c r="J365" t="s">
        <v>914</v>
      </c>
      <c r="K365">
        <v>10.5</v>
      </c>
      <c r="L365" s="1" t="s">
        <v>13</v>
      </c>
      <c r="M365" s="16">
        <f t="shared" si="5"/>
        <v>30</v>
      </c>
    </row>
    <row r="366" spans="1:13" x14ac:dyDescent="0.3">
      <c r="A366" s="1" t="s">
        <v>14</v>
      </c>
      <c r="B366" s="1" t="s">
        <v>10</v>
      </c>
      <c r="C366" s="1" t="s">
        <v>240</v>
      </c>
      <c r="D366" s="1" t="str">
        <f>MID(titanic[[#This Row],[Name]],SEARCH(", ",titanic[[#This Row],[Name]])+1,SEARCH(".",titanic[[#This Row],[Name]])-SEARCH(", ",titanic[[#This Row],[Name]])-1)</f>
        <v xml:space="preserve"> Mr</v>
      </c>
      <c r="E366" s="1" t="s">
        <v>12</v>
      </c>
      <c r="F366">
        <v>16</v>
      </c>
      <c r="G366">
        <v>0</v>
      </c>
      <c r="H366">
        <v>0</v>
      </c>
      <c r="I366">
        <v>0</v>
      </c>
      <c r="J366" t="s">
        <v>914</v>
      </c>
      <c r="K366">
        <v>8.0500000000000007</v>
      </c>
      <c r="L366" s="1" t="s">
        <v>13</v>
      </c>
      <c r="M366" s="16">
        <f t="shared" si="5"/>
        <v>16</v>
      </c>
    </row>
    <row r="367" spans="1:13" x14ac:dyDescent="0.3">
      <c r="A367" s="1" t="s">
        <v>9</v>
      </c>
      <c r="B367" s="1" t="s">
        <v>27</v>
      </c>
      <c r="C367" s="1" t="s">
        <v>241</v>
      </c>
      <c r="D367" s="1" t="str">
        <f>MID(titanic[[#This Row],[Name]],SEARCH(", ",titanic[[#This Row],[Name]])+1,SEARCH(".",titanic[[#This Row],[Name]])-SEARCH(", ",titanic[[#This Row],[Name]])-1)</f>
        <v xml:space="preserve"> Mr</v>
      </c>
      <c r="E367" s="1" t="s">
        <v>12</v>
      </c>
      <c r="F367">
        <v>27</v>
      </c>
      <c r="G367">
        <v>0</v>
      </c>
      <c r="H367">
        <v>0</v>
      </c>
      <c r="I367">
        <v>0</v>
      </c>
      <c r="J367" t="s">
        <v>914</v>
      </c>
      <c r="K367">
        <v>13</v>
      </c>
      <c r="L367" s="1" t="s">
        <v>13</v>
      </c>
      <c r="M367" s="16">
        <f t="shared" si="5"/>
        <v>27</v>
      </c>
    </row>
    <row r="368" spans="1:13" x14ac:dyDescent="0.3">
      <c r="A368" s="1" t="s">
        <v>9</v>
      </c>
      <c r="B368" s="1" t="s">
        <v>10</v>
      </c>
      <c r="C368" s="1" t="s">
        <v>242</v>
      </c>
      <c r="D368" s="1" t="str">
        <f>MID(titanic[[#This Row],[Name]],SEARCH(", ",titanic[[#This Row],[Name]])+1,SEARCH(".",titanic[[#This Row],[Name]])-SEARCH(", ",titanic[[#This Row],[Name]])-1)</f>
        <v xml:space="preserve"> Mr</v>
      </c>
      <c r="E368" s="1" t="s">
        <v>12</v>
      </c>
      <c r="F368">
        <v>51</v>
      </c>
      <c r="G368">
        <v>0</v>
      </c>
      <c r="H368">
        <v>0</v>
      </c>
      <c r="I368">
        <v>0</v>
      </c>
      <c r="J368" t="s">
        <v>914</v>
      </c>
      <c r="K368">
        <v>8.0500000000000007</v>
      </c>
      <c r="L368" s="1" t="s">
        <v>13</v>
      </c>
      <c r="M368" s="16">
        <f t="shared" si="5"/>
        <v>51</v>
      </c>
    </row>
    <row r="369" spans="1:13" x14ac:dyDescent="0.3">
      <c r="A369" s="1" t="s">
        <v>9</v>
      </c>
      <c r="B369" s="1" t="s">
        <v>10</v>
      </c>
      <c r="C369" s="1" t="s">
        <v>243</v>
      </c>
      <c r="D369" s="1" t="str">
        <f>MID(titanic[[#This Row],[Name]],SEARCH(", ",titanic[[#This Row],[Name]])+1,SEARCH(".",titanic[[#This Row],[Name]])-SEARCH(", ",titanic[[#This Row],[Name]])-1)</f>
        <v xml:space="preserve"> Mr</v>
      </c>
      <c r="E369" s="1" t="s">
        <v>12</v>
      </c>
      <c r="G369">
        <v>0</v>
      </c>
      <c r="H369">
        <v>0</v>
      </c>
      <c r="I369">
        <v>0</v>
      </c>
      <c r="J369" t="s">
        <v>914</v>
      </c>
      <c r="K369">
        <v>7.8958000000000004</v>
      </c>
      <c r="L369" s="1" t="s">
        <v>13</v>
      </c>
      <c r="M369" s="16">
        <f t="shared" si="5"/>
        <v>0</v>
      </c>
    </row>
    <row r="370" spans="1:13" x14ac:dyDescent="0.3">
      <c r="A370" s="1" t="s">
        <v>14</v>
      </c>
      <c r="B370" s="1" t="s">
        <v>15</v>
      </c>
      <c r="C370" s="1" t="s">
        <v>244</v>
      </c>
      <c r="D370" s="1" t="str">
        <f>MID(titanic[[#This Row],[Name]],SEARCH(", ",titanic[[#This Row],[Name]])+1,SEARCH(".",titanic[[#This Row],[Name]])-SEARCH(", ",titanic[[#This Row],[Name]])-1)</f>
        <v xml:space="preserve"> Mr</v>
      </c>
      <c r="E370" s="1" t="s">
        <v>12</v>
      </c>
      <c r="F370">
        <v>38</v>
      </c>
      <c r="G370">
        <v>1</v>
      </c>
      <c r="H370">
        <v>0</v>
      </c>
      <c r="I370">
        <v>1</v>
      </c>
      <c r="J370" t="s">
        <v>913</v>
      </c>
      <c r="K370">
        <v>90</v>
      </c>
      <c r="L370" s="1" t="s">
        <v>13</v>
      </c>
      <c r="M370" s="16">
        <f t="shared" si="5"/>
        <v>38</v>
      </c>
    </row>
    <row r="371" spans="1:13" x14ac:dyDescent="0.3">
      <c r="A371" s="1" t="s">
        <v>9</v>
      </c>
      <c r="B371" s="1" t="s">
        <v>10</v>
      </c>
      <c r="C371" s="1" t="s">
        <v>245</v>
      </c>
      <c r="D371" s="1" t="str">
        <f>MID(titanic[[#This Row],[Name]],SEARCH(", ",titanic[[#This Row],[Name]])+1,SEARCH(".",titanic[[#This Row],[Name]])-SEARCH(", ",titanic[[#This Row],[Name]])-1)</f>
        <v xml:space="preserve"> Mr</v>
      </c>
      <c r="E371" s="1" t="s">
        <v>12</v>
      </c>
      <c r="F371">
        <v>22</v>
      </c>
      <c r="G371">
        <v>0</v>
      </c>
      <c r="H371">
        <v>0</v>
      </c>
      <c r="I371">
        <v>0</v>
      </c>
      <c r="J371" t="s">
        <v>914</v>
      </c>
      <c r="K371">
        <v>9.35</v>
      </c>
      <c r="L371" s="1" t="s">
        <v>13</v>
      </c>
      <c r="M371" s="16">
        <f t="shared" si="5"/>
        <v>22</v>
      </c>
    </row>
    <row r="372" spans="1:13" x14ac:dyDescent="0.3">
      <c r="A372" s="1" t="s">
        <v>14</v>
      </c>
      <c r="B372" s="1" t="s">
        <v>27</v>
      </c>
      <c r="C372" s="1" t="s">
        <v>246</v>
      </c>
      <c r="D372" s="1" t="str">
        <f>MID(titanic[[#This Row],[Name]],SEARCH(", ",titanic[[#This Row],[Name]])+1,SEARCH(".",titanic[[#This Row],[Name]])-SEARCH(", ",titanic[[#This Row],[Name]])-1)</f>
        <v xml:space="preserve"> Mr</v>
      </c>
      <c r="E372" s="1" t="s">
        <v>12</v>
      </c>
      <c r="F372">
        <v>19</v>
      </c>
      <c r="G372">
        <v>0</v>
      </c>
      <c r="H372">
        <v>0</v>
      </c>
      <c r="I372">
        <v>0</v>
      </c>
      <c r="J372" t="s">
        <v>914</v>
      </c>
      <c r="K372">
        <v>10.5</v>
      </c>
      <c r="L372" s="1" t="s">
        <v>13</v>
      </c>
      <c r="M372" s="16">
        <f t="shared" si="5"/>
        <v>19</v>
      </c>
    </row>
    <row r="373" spans="1:13" x14ac:dyDescent="0.3">
      <c r="A373" s="1" t="s">
        <v>9</v>
      </c>
      <c r="B373" s="1" t="s">
        <v>10</v>
      </c>
      <c r="C373" s="1" t="s">
        <v>247</v>
      </c>
      <c r="D373" s="1" t="str">
        <f>MID(titanic[[#This Row],[Name]],SEARCH(", ",titanic[[#This Row],[Name]])+1,SEARCH(".",titanic[[#This Row],[Name]])-SEARCH(", ",titanic[[#This Row],[Name]])-1)</f>
        <v xml:space="preserve"> Mr</v>
      </c>
      <c r="E373" s="1" t="s">
        <v>12</v>
      </c>
      <c r="F373">
        <v>20.5</v>
      </c>
      <c r="G373">
        <v>0</v>
      </c>
      <c r="H373">
        <v>0</v>
      </c>
      <c r="I373">
        <v>0</v>
      </c>
      <c r="J373" t="s">
        <v>914</v>
      </c>
      <c r="K373">
        <v>7.25</v>
      </c>
      <c r="L373" s="1" t="s">
        <v>13</v>
      </c>
      <c r="M373" s="16">
        <f t="shared" si="5"/>
        <v>20.5</v>
      </c>
    </row>
    <row r="374" spans="1:13" x14ac:dyDescent="0.3">
      <c r="A374" s="1" t="s">
        <v>9</v>
      </c>
      <c r="B374" s="1" t="s">
        <v>27</v>
      </c>
      <c r="C374" s="1" t="s">
        <v>248</v>
      </c>
      <c r="D374" s="1" t="str">
        <f>MID(titanic[[#This Row],[Name]],SEARCH(", ",titanic[[#This Row],[Name]])+1,SEARCH(".",titanic[[#This Row],[Name]])-SEARCH(", ",titanic[[#This Row],[Name]])-1)</f>
        <v xml:space="preserve"> Mr</v>
      </c>
      <c r="E374" s="1" t="s">
        <v>12</v>
      </c>
      <c r="F374">
        <v>18</v>
      </c>
      <c r="G374">
        <v>0</v>
      </c>
      <c r="H374">
        <v>0</v>
      </c>
      <c r="I374">
        <v>0</v>
      </c>
      <c r="J374" t="s">
        <v>914</v>
      </c>
      <c r="K374">
        <v>13</v>
      </c>
      <c r="L374" s="1" t="s">
        <v>13</v>
      </c>
      <c r="M374" s="16">
        <f t="shared" si="5"/>
        <v>18</v>
      </c>
    </row>
    <row r="375" spans="1:13" x14ac:dyDescent="0.3">
      <c r="A375" s="1" t="s">
        <v>9</v>
      </c>
      <c r="B375" s="1" t="s">
        <v>10</v>
      </c>
      <c r="C375" s="1" t="s">
        <v>251</v>
      </c>
      <c r="D375" s="1" t="str">
        <f>MID(titanic[[#This Row],[Name]],SEARCH(", ",titanic[[#This Row],[Name]])+1,SEARCH(".",titanic[[#This Row],[Name]])-SEARCH(", ",titanic[[#This Row],[Name]])-1)</f>
        <v xml:space="preserve"> Mr</v>
      </c>
      <c r="E375" s="1" t="s">
        <v>12</v>
      </c>
      <c r="F375">
        <v>29</v>
      </c>
      <c r="G375">
        <v>0</v>
      </c>
      <c r="H375">
        <v>0</v>
      </c>
      <c r="I375">
        <v>0</v>
      </c>
      <c r="J375" t="s">
        <v>914</v>
      </c>
      <c r="K375">
        <v>7.7750000000000004</v>
      </c>
      <c r="L375" s="1" t="s">
        <v>13</v>
      </c>
      <c r="M375" s="16">
        <f t="shared" si="5"/>
        <v>29</v>
      </c>
    </row>
    <row r="376" spans="1:13" x14ac:dyDescent="0.3">
      <c r="A376" s="1" t="s">
        <v>9</v>
      </c>
      <c r="B376" s="1" t="s">
        <v>27</v>
      </c>
      <c r="C376" s="1" t="s">
        <v>252</v>
      </c>
      <c r="D376" s="1" t="str">
        <f>MID(titanic[[#This Row],[Name]],SEARCH(", ",titanic[[#This Row],[Name]])+1,SEARCH(".",titanic[[#This Row],[Name]])-SEARCH(", ",titanic[[#This Row],[Name]])-1)</f>
        <v xml:space="preserve"> Mr</v>
      </c>
      <c r="E376" s="1" t="s">
        <v>12</v>
      </c>
      <c r="F376">
        <v>59</v>
      </c>
      <c r="G376">
        <v>0</v>
      </c>
      <c r="H376">
        <v>0</v>
      </c>
      <c r="I376">
        <v>0</v>
      </c>
      <c r="J376" t="s">
        <v>914</v>
      </c>
      <c r="K376">
        <v>13.5</v>
      </c>
      <c r="L376" s="1" t="s">
        <v>13</v>
      </c>
      <c r="M376" s="16">
        <f t="shared" si="5"/>
        <v>59</v>
      </c>
    </row>
    <row r="377" spans="1:13" x14ac:dyDescent="0.3">
      <c r="A377" s="1" t="s">
        <v>9</v>
      </c>
      <c r="B377" s="1" t="s">
        <v>27</v>
      </c>
      <c r="C377" s="1" t="s">
        <v>254</v>
      </c>
      <c r="D377" s="1" t="str">
        <f>MID(titanic[[#This Row],[Name]],SEARCH(", ",titanic[[#This Row],[Name]])+1,SEARCH(".",titanic[[#This Row],[Name]])-SEARCH(", ",titanic[[#This Row],[Name]])-1)</f>
        <v xml:space="preserve"> Mr</v>
      </c>
      <c r="E377" s="1" t="s">
        <v>12</v>
      </c>
      <c r="F377">
        <v>24</v>
      </c>
      <c r="G377">
        <v>0</v>
      </c>
      <c r="H377">
        <v>0</v>
      </c>
      <c r="I377">
        <v>0</v>
      </c>
      <c r="J377" t="s">
        <v>914</v>
      </c>
      <c r="K377">
        <v>10.5</v>
      </c>
      <c r="L377" s="1" t="s">
        <v>13</v>
      </c>
      <c r="M377" s="16">
        <f t="shared" si="5"/>
        <v>24</v>
      </c>
    </row>
    <row r="378" spans="1:13" x14ac:dyDescent="0.3">
      <c r="A378" s="1" t="s">
        <v>9</v>
      </c>
      <c r="B378" s="1" t="s">
        <v>27</v>
      </c>
      <c r="C378" s="1" t="s">
        <v>256</v>
      </c>
      <c r="D378" s="1" t="str">
        <f>MID(titanic[[#This Row],[Name]],SEARCH(", ",titanic[[#This Row],[Name]])+1,SEARCH(".",titanic[[#This Row],[Name]])-SEARCH(", ",titanic[[#This Row],[Name]])-1)</f>
        <v xml:space="preserve"> Mr</v>
      </c>
      <c r="E378" s="1" t="s">
        <v>12</v>
      </c>
      <c r="F378">
        <v>44</v>
      </c>
      <c r="G378">
        <v>1</v>
      </c>
      <c r="H378">
        <v>0</v>
      </c>
      <c r="I378">
        <v>1</v>
      </c>
      <c r="J378" t="s">
        <v>913</v>
      </c>
      <c r="K378">
        <v>26</v>
      </c>
      <c r="L378" s="1" t="s">
        <v>13</v>
      </c>
      <c r="M378" s="16">
        <f t="shared" si="5"/>
        <v>44</v>
      </c>
    </row>
    <row r="379" spans="1:13" x14ac:dyDescent="0.3">
      <c r="A379" s="1" t="s">
        <v>9</v>
      </c>
      <c r="B379" s="1" t="s">
        <v>27</v>
      </c>
      <c r="C379" s="1" t="s">
        <v>258</v>
      </c>
      <c r="D379" s="1" t="str">
        <f>MID(titanic[[#This Row],[Name]],SEARCH(", ",titanic[[#This Row],[Name]])+1,SEARCH(".",titanic[[#This Row],[Name]])-SEARCH(", ",titanic[[#This Row],[Name]])-1)</f>
        <v xml:space="preserve"> Mr</v>
      </c>
      <c r="E379" s="1" t="s">
        <v>12</v>
      </c>
      <c r="F379">
        <v>19</v>
      </c>
      <c r="G379">
        <v>0</v>
      </c>
      <c r="H379">
        <v>0</v>
      </c>
      <c r="I379">
        <v>0</v>
      </c>
      <c r="J379" t="s">
        <v>914</v>
      </c>
      <c r="K379">
        <v>10.5</v>
      </c>
      <c r="L379" s="1" t="s">
        <v>13</v>
      </c>
      <c r="M379" s="16">
        <f t="shared" si="5"/>
        <v>19</v>
      </c>
    </row>
    <row r="380" spans="1:13" x14ac:dyDescent="0.3">
      <c r="A380" s="1" t="s">
        <v>9</v>
      </c>
      <c r="B380" s="1" t="s">
        <v>27</v>
      </c>
      <c r="C380" s="1" t="s">
        <v>259</v>
      </c>
      <c r="D380" s="1" t="str">
        <f>MID(titanic[[#This Row],[Name]],SEARCH(", ",titanic[[#This Row],[Name]])+1,SEARCH(".",titanic[[#This Row],[Name]])-SEARCH(", ",titanic[[#This Row],[Name]])-1)</f>
        <v xml:space="preserve"> Mr</v>
      </c>
      <c r="E380" s="1" t="s">
        <v>12</v>
      </c>
      <c r="F380">
        <v>33</v>
      </c>
      <c r="G380">
        <v>0</v>
      </c>
      <c r="H380">
        <v>0</v>
      </c>
      <c r="I380">
        <v>0</v>
      </c>
      <c r="J380" t="s">
        <v>914</v>
      </c>
      <c r="K380">
        <v>12.275</v>
      </c>
      <c r="L380" s="1" t="s">
        <v>13</v>
      </c>
      <c r="M380" s="16">
        <f t="shared" si="5"/>
        <v>33</v>
      </c>
    </row>
    <row r="381" spans="1:13" x14ac:dyDescent="0.3">
      <c r="A381" s="1" t="s">
        <v>9</v>
      </c>
      <c r="B381" s="1" t="s">
        <v>27</v>
      </c>
      <c r="C381" s="1" t="s">
        <v>262</v>
      </c>
      <c r="D381" s="1" t="str">
        <f>MID(titanic[[#This Row],[Name]],SEARCH(", ",titanic[[#This Row],[Name]])+1,SEARCH(".",titanic[[#This Row],[Name]])-SEARCH(", ",titanic[[#This Row],[Name]])-1)</f>
        <v xml:space="preserve"> Mr</v>
      </c>
      <c r="E381" s="1" t="s">
        <v>12</v>
      </c>
      <c r="F381">
        <v>29</v>
      </c>
      <c r="G381">
        <v>0</v>
      </c>
      <c r="H381">
        <v>0</v>
      </c>
      <c r="I381">
        <v>0</v>
      </c>
      <c r="J381" t="s">
        <v>914</v>
      </c>
      <c r="K381">
        <v>10.5</v>
      </c>
      <c r="L381" s="1" t="s">
        <v>13</v>
      </c>
      <c r="M381" s="16">
        <f t="shared" si="5"/>
        <v>29</v>
      </c>
    </row>
    <row r="382" spans="1:13" x14ac:dyDescent="0.3">
      <c r="A382" s="1" t="s">
        <v>9</v>
      </c>
      <c r="B382" s="1" t="s">
        <v>10</v>
      </c>
      <c r="C382" s="1" t="s">
        <v>263</v>
      </c>
      <c r="D382" s="1" t="str">
        <f>MID(titanic[[#This Row],[Name]],SEARCH(", ",titanic[[#This Row],[Name]])+1,SEARCH(".",titanic[[#This Row],[Name]])-SEARCH(", ",titanic[[#This Row],[Name]])-1)</f>
        <v xml:space="preserve"> Mr</v>
      </c>
      <c r="E382" s="1" t="s">
        <v>12</v>
      </c>
      <c r="F382">
        <v>22</v>
      </c>
      <c r="G382">
        <v>0</v>
      </c>
      <c r="H382">
        <v>0</v>
      </c>
      <c r="I382">
        <v>0</v>
      </c>
      <c r="J382" t="s">
        <v>914</v>
      </c>
      <c r="K382">
        <v>7.125</v>
      </c>
      <c r="L382" s="1" t="s">
        <v>13</v>
      </c>
      <c r="M382" s="16">
        <f t="shared" si="5"/>
        <v>22</v>
      </c>
    </row>
    <row r="383" spans="1:13" x14ac:dyDescent="0.3">
      <c r="A383" s="1" t="s">
        <v>9</v>
      </c>
      <c r="B383" s="1" t="s">
        <v>10</v>
      </c>
      <c r="C383" s="1" t="s">
        <v>264</v>
      </c>
      <c r="D383" s="1" t="str">
        <f>MID(titanic[[#This Row],[Name]],SEARCH(", ",titanic[[#This Row],[Name]])+1,SEARCH(".",titanic[[#This Row],[Name]])-SEARCH(", ",titanic[[#This Row],[Name]])-1)</f>
        <v xml:space="preserve"> Mr</v>
      </c>
      <c r="E383" s="1" t="s">
        <v>12</v>
      </c>
      <c r="F383">
        <v>30</v>
      </c>
      <c r="G383">
        <v>0</v>
      </c>
      <c r="H383">
        <v>0</v>
      </c>
      <c r="I383">
        <v>0</v>
      </c>
      <c r="J383" t="s">
        <v>914</v>
      </c>
      <c r="K383">
        <v>7.2249999999999996</v>
      </c>
      <c r="L383" s="1" t="s">
        <v>18</v>
      </c>
      <c r="M383" s="16">
        <f t="shared" si="5"/>
        <v>30</v>
      </c>
    </row>
    <row r="384" spans="1:13" x14ac:dyDescent="0.3">
      <c r="A384" s="1" t="s">
        <v>14</v>
      </c>
      <c r="B384" s="1" t="s">
        <v>15</v>
      </c>
      <c r="C384" s="1" t="s">
        <v>268</v>
      </c>
      <c r="D384" s="1" t="str">
        <f>MID(titanic[[#This Row],[Name]],SEARCH(", ",titanic[[#This Row],[Name]])+1,SEARCH(".",titanic[[#This Row],[Name]])-SEARCH(", ",titanic[[#This Row],[Name]])-1)</f>
        <v xml:space="preserve"> Mr</v>
      </c>
      <c r="E384" s="1" t="s">
        <v>12</v>
      </c>
      <c r="F384">
        <v>37</v>
      </c>
      <c r="G384">
        <v>1</v>
      </c>
      <c r="H384">
        <v>1</v>
      </c>
      <c r="I384">
        <v>2</v>
      </c>
      <c r="J384" t="s">
        <v>913</v>
      </c>
      <c r="K384">
        <v>52.554200000000002</v>
      </c>
      <c r="L384" s="1" t="s">
        <v>13</v>
      </c>
      <c r="M384" s="16">
        <f t="shared" si="5"/>
        <v>37</v>
      </c>
    </row>
    <row r="385" spans="1:13" x14ac:dyDescent="0.3">
      <c r="A385" s="1" t="s">
        <v>9</v>
      </c>
      <c r="B385" s="1" t="s">
        <v>10</v>
      </c>
      <c r="C385" s="1" t="s">
        <v>270</v>
      </c>
      <c r="D385" s="1" t="str">
        <f>MID(titanic[[#This Row],[Name]],SEARCH(", ",titanic[[#This Row],[Name]])+1,SEARCH(".",titanic[[#This Row],[Name]])-SEARCH(", ",titanic[[#This Row],[Name]])-1)</f>
        <v xml:space="preserve"> Mr</v>
      </c>
      <c r="E385" s="1" t="s">
        <v>12</v>
      </c>
      <c r="G385">
        <v>0</v>
      </c>
      <c r="H385">
        <v>0</v>
      </c>
      <c r="I385">
        <v>0</v>
      </c>
      <c r="J385" t="s">
        <v>914</v>
      </c>
      <c r="K385">
        <v>7.25</v>
      </c>
      <c r="L385" s="1" t="s">
        <v>13</v>
      </c>
      <c r="M385" s="16">
        <f t="shared" si="5"/>
        <v>0</v>
      </c>
    </row>
    <row r="386" spans="1:13" x14ac:dyDescent="0.3">
      <c r="A386" s="1" t="s">
        <v>9</v>
      </c>
      <c r="B386" s="1" t="s">
        <v>15</v>
      </c>
      <c r="C386" s="1" t="s">
        <v>272</v>
      </c>
      <c r="D386" s="1" t="str">
        <f>MID(titanic[[#This Row],[Name]],SEARCH(", ",titanic[[#This Row],[Name]])+1,SEARCH(".",titanic[[#This Row],[Name]])-SEARCH(", ",titanic[[#This Row],[Name]])-1)</f>
        <v xml:space="preserve"> Mr</v>
      </c>
      <c r="E386" s="1" t="s">
        <v>12</v>
      </c>
      <c r="F386">
        <v>62</v>
      </c>
      <c r="G386">
        <v>0</v>
      </c>
      <c r="H386">
        <v>0</v>
      </c>
      <c r="I386">
        <v>0</v>
      </c>
      <c r="J386" t="s">
        <v>914</v>
      </c>
      <c r="K386">
        <v>26.55</v>
      </c>
      <c r="L386" s="1" t="s">
        <v>13</v>
      </c>
      <c r="M386" s="16">
        <f t="shared" ref="M386:M449" si="6">IF(F386="Dr",42,IF(F386="Mr",32,IF(F386="Mrs",36,IF(F386="Miss",22,IF(F386="Master",5,F386)))))</f>
        <v>62</v>
      </c>
    </row>
    <row r="387" spans="1:13" x14ac:dyDescent="0.3">
      <c r="A387" s="1" t="s">
        <v>9</v>
      </c>
      <c r="B387" s="1" t="s">
        <v>10</v>
      </c>
      <c r="C387" s="1" t="s">
        <v>273</v>
      </c>
      <c r="D387" s="1" t="str">
        <f>MID(titanic[[#This Row],[Name]],SEARCH(", ",titanic[[#This Row],[Name]])+1,SEARCH(".",titanic[[#This Row],[Name]])-SEARCH(", ",titanic[[#This Row],[Name]])-1)</f>
        <v xml:space="preserve"> Mr</v>
      </c>
      <c r="E387" s="1" t="s">
        <v>12</v>
      </c>
      <c r="F387">
        <v>30</v>
      </c>
      <c r="G387">
        <v>1</v>
      </c>
      <c r="H387">
        <v>0</v>
      </c>
      <c r="I387">
        <v>1</v>
      </c>
      <c r="J387" t="s">
        <v>913</v>
      </c>
      <c r="K387">
        <v>16.100000000000001</v>
      </c>
      <c r="L387" s="1" t="s">
        <v>13</v>
      </c>
      <c r="M387" s="16">
        <f t="shared" si="6"/>
        <v>30</v>
      </c>
    </row>
    <row r="388" spans="1:13" x14ac:dyDescent="0.3">
      <c r="A388" s="1" t="s">
        <v>9</v>
      </c>
      <c r="B388" s="1" t="s">
        <v>10</v>
      </c>
      <c r="C388" s="1" t="s">
        <v>280</v>
      </c>
      <c r="D388" s="1" t="str">
        <f>MID(titanic[[#This Row],[Name]],SEARCH(", ",titanic[[#This Row],[Name]])+1,SEARCH(".",titanic[[#This Row],[Name]])-SEARCH(", ",titanic[[#This Row],[Name]])-1)</f>
        <v xml:space="preserve"> Mr</v>
      </c>
      <c r="E388" s="1" t="s">
        <v>12</v>
      </c>
      <c r="G388">
        <v>0</v>
      </c>
      <c r="H388">
        <v>0</v>
      </c>
      <c r="I388">
        <v>0</v>
      </c>
      <c r="J388" t="s">
        <v>914</v>
      </c>
      <c r="K388">
        <v>7.75</v>
      </c>
      <c r="L388" s="1" t="s">
        <v>23</v>
      </c>
      <c r="M388" s="16">
        <f t="shared" si="6"/>
        <v>0</v>
      </c>
    </row>
    <row r="389" spans="1:13" x14ac:dyDescent="0.3">
      <c r="A389" s="1" t="s">
        <v>9</v>
      </c>
      <c r="B389" s="1" t="s">
        <v>15</v>
      </c>
      <c r="C389" s="1" t="s">
        <v>282</v>
      </c>
      <c r="D389" s="1" t="str">
        <f>MID(titanic[[#This Row],[Name]],SEARCH(", ",titanic[[#This Row],[Name]])+1,SEARCH(".",titanic[[#This Row],[Name]])-SEARCH(", ",titanic[[#This Row],[Name]])-1)</f>
        <v xml:space="preserve"> Mr</v>
      </c>
      <c r="E389" s="1" t="s">
        <v>12</v>
      </c>
      <c r="F389">
        <v>52</v>
      </c>
      <c r="G389">
        <v>1</v>
      </c>
      <c r="H389">
        <v>1</v>
      </c>
      <c r="I389">
        <v>2</v>
      </c>
      <c r="J389" t="s">
        <v>913</v>
      </c>
      <c r="K389">
        <v>79.650000000000006</v>
      </c>
      <c r="L389" s="1" t="s">
        <v>13</v>
      </c>
      <c r="M389" s="16">
        <f t="shared" si="6"/>
        <v>52</v>
      </c>
    </row>
    <row r="390" spans="1:13" x14ac:dyDescent="0.3">
      <c r="A390" s="1" t="s">
        <v>9</v>
      </c>
      <c r="B390" s="1" t="s">
        <v>15</v>
      </c>
      <c r="C390" s="1" t="s">
        <v>283</v>
      </c>
      <c r="D390" s="1" t="str">
        <f>MID(titanic[[#This Row],[Name]],SEARCH(", ",titanic[[#This Row],[Name]])+1,SEARCH(".",titanic[[#This Row],[Name]])-SEARCH(", ",titanic[[#This Row],[Name]])-1)</f>
        <v xml:space="preserve"> Mr</v>
      </c>
      <c r="E390" s="1" t="s">
        <v>12</v>
      </c>
      <c r="F390">
        <v>40</v>
      </c>
      <c r="G390">
        <v>0</v>
      </c>
      <c r="H390">
        <v>0</v>
      </c>
      <c r="I390">
        <v>0</v>
      </c>
      <c r="J390" t="s">
        <v>914</v>
      </c>
      <c r="K390">
        <v>0</v>
      </c>
      <c r="L390" s="1" t="s">
        <v>13</v>
      </c>
      <c r="M390" s="16">
        <f t="shared" si="6"/>
        <v>40</v>
      </c>
    </row>
    <row r="391" spans="1:13" x14ac:dyDescent="0.3">
      <c r="A391" s="1" t="s">
        <v>9</v>
      </c>
      <c r="B391" s="1" t="s">
        <v>27</v>
      </c>
      <c r="C391" s="1" t="s">
        <v>285</v>
      </c>
      <c r="D391" s="1" t="str">
        <f>MID(titanic[[#This Row],[Name]],SEARCH(", ",titanic[[#This Row],[Name]])+1,SEARCH(".",titanic[[#This Row],[Name]])-SEARCH(", ",titanic[[#This Row],[Name]])-1)</f>
        <v xml:space="preserve"> Mr</v>
      </c>
      <c r="E391" s="1" t="s">
        <v>12</v>
      </c>
      <c r="F391">
        <v>36</v>
      </c>
      <c r="G391">
        <v>0</v>
      </c>
      <c r="H391">
        <v>0</v>
      </c>
      <c r="I391">
        <v>0</v>
      </c>
      <c r="J391" t="s">
        <v>914</v>
      </c>
      <c r="K391">
        <v>10.5</v>
      </c>
      <c r="L391" s="1" t="s">
        <v>13</v>
      </c>
      <c r="M391" s="16">
        <f t="shared" si="6"/>
        <v>36</v>
      </c>
    </row>
    <row r="392" spans="1:13" x14ac:dyDescent="0.3">
      <c r="A392" s="1" t="s">
        <v>9</v>
      </c>
      <c r="B392" s="1" t="s">
        <v>10</v>
      </c>
      <c r="C392" s="1" t="s">
        <v>286</v>
      </c>
      <c r="D392" s="1" t="str">
        <f>MID(titanic[[#This Row],[Name]],SEARCH(", ",titanic[[#This Row],[Name]])+1,SEARCH(".",titanic[[#This Row],[Name]])-SEARCH(", ",titanic[[#This Row],[Name]])-1)</f>
        <v xml:space="preserve"> Mr</v>
      </c>
      <c r="E392" s="1" t="s">
        <v>12</v>
      </c>
      <c r="F392">
        <v>16</v>
      </c>
      <c r="G392">
        <v>4</v>
      </c>
      <c r="H392">
        <v>1</v>
      </c>
      <c r="I392">
        <v>5</v>
      </c>
      <c r="J392" t="s">
        <v>913</v>
      </c>
      <c r="K392">
        <v>39.6875</v>
      </c>
      <c r="L392" s="1" t="s">
        <v>13</v>
      </c>
      <c r="M392" s="16">
        <f t="shared" si="6"/>
        <v>16</v>
      </c>
    </row>
    <row r="393" spans="1:13" x14ac:dyDescent="0.3">
      <c r="A393" s="1" t="s">
        <v>14</v>
      </c>
      <c r="B393" s="1" t="s">
        <v>10</v>
      </c>
      <c r="C393" s="1" t="s">
        <v>287</v>
      </c>
      <c r="D393" s="1" t="str">
        <f>MID(titanic[[#This Row],[Name]],SEARCH(", ",titanic[[#This Row],[Name]])+1,SEARCH(".",titanic[[#This Row],[Name]])-SEARCH(", ",titanic[[#This Row],[Name]])-1)</f>
        <v xml:space="preserve"> Mr</v>
      </c>
      <c r="E393" s="1" t="s">
        <v>12</v>
      </c>
      <c r="F393">
        <v>25</v>
      </c>
      <c r="G393">
        <v>1</v>
      </c>
      <c r="H393">
        <v>0</v>
      </c>
      <c r="I393">
        <v>1</v>
      </c>
      <c r="J393" t="s">
        <v>913</v>
      </c>
      <c r="K393">
        <v>7.7750000000000004</v>
      </c>
      <c r="L393" s="1" t="s">
        <v>13</v>
      </c>
      <c r="M393" s="16">
        <f t="shared" si="6"/>
        <v>25</v>
      </c>
    </row>
    <row r="394" spans="1:13" x14ac:dyDescent="0.3">
      <c r="A394" s="1" t="s">
        <v>9</v>
      </c>
      <c r="B394" s="1" t="s">
        <v>15</v>
      </c>
      <c r="C394" s="1" t="s">
        <v>290</v>
      </c>
      <c r="D394" s="1" t="str">
        <f>MID(titanic[[#This Row],[Name]],SEARCH(", ",titanic[[#This Row],[Name]])+1,SEARCH(".",titanic[[#This Row],[Name]])-SEARCH(", ",titanic[[#This Row],[Name]])-1)</f>
        <v xml:space="preserve"> Mr</v>
      </c>
      <c r="E394" s="1" t="s">
        <v>12</v>
      </c>
      <c r="G394">
        <v>0</v>
      </c>
      <c r="H394">
        <v>0</v>
      </c>
      <c r="I394">
        <v>0</v>
      </c>
      <c r="J394" t="s">
        <v>914</v>
      </c>
      <c r="K394">
        <v>31</v>
      </c>
      <c r="L394" s="1" t="s">
        <v>13</v>
      </c>
      <c r="M394" s="16">
        <f t="shared" si="6"/>
        <v>0</v>
      </c>
    </row>
    <row r="395" spans="1:13" x14ac:dyDescent="0.3">
      <c r="A395" s="1" t="s">
        <v>14</v>
      </c>
      <c r="B395" s="1" t="s">
        <v>10</v>
      </c>
      <c r="C395" s="1" t="s">
        <v>291</v>
      </c>
      <c r="D395" s="1" t="str">
        <f>MID(titanic[[#This Row],[Name]],SEARCH(", ",titanic[[#This Row],[Name]])+1,SEARCH(".",titanic[[#This Row],[Name]])-SEARCH(", ",titanic[[#This Row],[Name]])-1)</f>
        <v xml:space="preserve"> Mr</v>
      </c>
      <c r="E395" s="1" t="s">
        <v>12</v>
      </c>
      <c r="F395">
        <v>25</v>
      </c>
      <c r="G395">
        <v>0</v>
      </c>
      <c r="H395">
        <v>0</v>
      </c>
      <c r="I395">
        <v>0</v>
      </c>
      <c r="J395" t="s">
        <v>914</v>
      </c>
      <c r="K395">
        <v>0</v>
      </c>
      <c r="L395" s="1" t="s">
        <v>13</v>
      </c>
      <c r="M395" s="16">
        <f t="shared" si="6"/>
        <v>25</v>
      </c>
    </row>
    <row r="396" spans="1:13" x14ac:dyDescent="0.3">
      <c r="A396" s="1" t="s">
        <v>9</v>
      </c>
      <c r="B396" s="1" t="s">
        <v>15</v>
      </c>
      <c r="C396" s="1" t="s">
        <v>293</v>
      </c>
      <c r="D396" s="1" t="str">
        <f>MID(titanic[[#This Row],[Name]],SEARCH(", ",titanic[[#This Row],[Name]])+1,SEARCH(".",titanic[[#This Row],[Name]])-SEARCH(", ",titanic[[#This Row],[Name]])-1)</f>
        <v xml:space="preserve"> Mr</v>
      </c>
      <c r="E396" s="1" t="s">
        <v>12</v>
      </c>
      <c r="F396">
        <v>37</v>
      </c>
      <c r="G396">
        <v>0</v>
      </c>
      <c r="H396">
        <v>1</v>
      </c>
      <c r="I396">
        <v>1</v>
      </c>
      <c r="J396" t="s">
        <v>913</v>
      </c>
      <c r="K396">
        <v>29.7</v>
      </c>
      <c r="L396" s="1" t="s">
        <v>18</v>
      </c>
      <c r="M396" s="16">
        <f t="shared" si="6"/>
        <v>37</v>
      </c>
    </row>
    <row r="397" spans="1:13" x14ac:dyDescent="0.3">
      <c r="A397" s="1" t="s">
        <v>9</v>
      </c>
      <c r="B397" s="1" t="s">
        <v>27</v>
      </c>
      <c r="C397" s="1" t="s">
        <v>297</v>
      </c>
      <c r="D397" s="1" t="str">
        <f>MID(titanic[[#This Row],[Name]],SEARCH(", ",titanic[[#This Row],[Name]])+1,SEARCH(".",titanic[[#This Row],[Name]])-SEARCH(", ",titanic[[#This Row],[Name]])-1)</f>
        <v xml:space="preserve"> Mr</v>
      </c>
      <c r="E397" s="1" t="s">
        <v>12</v>
      </c>
      <c r="G397">
        <v>0</v>
      </c>
      <c r="H397">
        <v>0</v>
      </c>
      <c r="I397">
        <v>0</v>
      </c>
      <c r="J397" t="s">
        <v>914</v>
      </c>
      <c r="K397">
        <v>0</v>
      </c>
      <c r="L397" s="1" t="s">
        <v>13</v>
      </c>
      <c r="M397" s="16">
        <f t="shared" si="6"/>
        <v>0</v>
      </c>
    </row>
    <row r="398" spans="1:13" x14ac:dyDescent="0.3">
      <c r="A398" s="1" t="s">
        <v>9</v>
      </c>
      <c r="B398" s="1" t="s">
        <v>10</v>
      </c>
      <c r="C398" s="1" t="s">
        <v>300</v>
      </c>
      <c r="D398" s="1" t="str">
        <f>MID(titanic[[#This Row],[Name]],SEARCH(", ",titanic[[#This Row],[Name]])+1,SEARCH(".",titanic[[#This Row],[Name]])-SEARCH(", ",titanic[[#This Row],[Name]])-1)</f>
        <v xml:space="preserve"> Mr</v>
      </c>
      <c r="E398" s="1" t="s">
        <v>12</v>
      </c>
      <c r="F398">
        <v>65</v>
      </c>
      <c r="G398">
        <v>0</v>
      </c>
      <c r="H398">
        <v>0</v>
      </c>
      <c r="I398">
        <v>0</v>
      </c>
      <c r="J398" t="s">
        <v>914</v>
      </c>
      <c r="K398">
        <v>7.75</v>
      </c>
      <c r="L398" s="1" t="s">
        <v>23</v>
      </c>
      <c r="M398" s="16">
        <f t="shared" si="6"/>
        <v>65</v>
      </c>
    </row>
    <row r="399" spans="1:13" x14ac:dyDescent="0.3">
      <c r="A399" s="1" t="s">
        <v>9</v>
      </c>
      <c r="B399" s="1" t="s">
        <v>10</v>
      </c>
      <c r="C399" s="1" t="s">
        <v>301</v>
      </c>
      <c r="D399" s="1" t="str">
        <f>MID(titanic[[#This Row],[Name]],SEARCH(", ",titanic[[#This Row],[Name]])+1,SEARCH(".",titanic[[#This Row],[Name]])-SEARCH(", ",titanic[[#This Row],[Name]])-1)</f>
        <v xml:space="preserve"> Mr</v>
      </c>
      <c r="E399" s="1" t="s">
        <v>12</v>
      </c>
      <c r="F399">
        <v>28</v>
      </c>
      <c r="G399">
        <v>0</v>
      </c>
      <c r="H399">
        <v>0</v>
      </c>
      <c r="I399">
        <v>0</v>
      </c>
      <c r="J399" t="s">
        <v>914</v>
      </c>
      <c r="K399">
        <v>7.8541999999999996</v>
      </c>
      <c r="L399" s="1" t="s">
        <v>13</v>
      </c>
      <c r="M399" s="16">
        <f t="shared" si="6"/>
        <v>28</v>
      </c>
    </row>
    <row r="400" spans="1:13" x14ac:dyDescent="0.3">
      <c r="A400" s="1" t="s">
        <v>9</v>
      </c>
      <c r="B400" s="1" t="s">
        <v>10</v>
      </c>
      <c r="C400" s="1" t="s">
        <v>302</v>
      </c>
      <c r="D400" s="1" t="str">
        <f>MID(titanic[[#This Row],[Name]],SEARCH(", ",titanic[[#This Row],[Name]])+1,SEARCH(".",titanic[[#This Row],[Name]])-SEARCH(", ",titanic[[#This Row],[Name]])-1)</f>
        <v xml:space="preserve"> Mr</v>
      </c>
      <c r="E400" s="1" t="s">
        <v>12</v>
      </c>
      <c r="F400">
        <v>16</v>
      </c>
      <c r="G400">
        <v>0</v>
      </c>
      <c r="H400">
        <v>0</v>
      </c>
      <c r="I400">
        <v>0</v>
      </c>
      <c r="J400" t="s">
        <v>914</v>
      </c>
      <c r="K400">
        <v>9.5</v>
      </c>
      <c r="L400" s="1" t="s">
        <v>13</v>
      </c>
      <c r="M400" s="16">
        <f t="shared" si="6"/>
        <v>16</v>
      </c>
    </row>
    <row r="401" spans="1:13" x14ac:dyDescent="0.3">
      <c r="A401" s="1" t="s">
        <v>14</v>
      </c>
      <c r="B401" s="1" t="s">
        <v>10</v>
      </c>
      <c r="C401" s="1" t="s">
        <v>303</v>
      </c>
      <c r="D401" s="1" t="str">
        <f>MID(titanic[[#This Row],[Name]],SEARCH(", ",titanic[[#This Row],[Name]])+1,SEARCH(".",titanic[[#This Row],[Name]])-SEARCH(", ",titanic[[#This Row],[Name]])-1)</f>
        <v xml:space="preserve"> Mr</v>
      </c>
      <c r="E401" s="1" t="s">
        <v>12</v>
      </c>
      <c r="F401">
        <v>19</v>
      </c>
      <c r="G401">
        <v>0</v>
      </c>
      <c r="H401">
        <v>0</v>
      </c>
      <c r="I401">
        <v>0</v>
      </c>
      <c r="J401" t="s">
        <v>914</v>
      </c>
      <c r="K401">
        <v>8.0500000000000007</v>
      </c>
      <c r="L401" s="1" t="s">
        <v>13</v>
      </c>
      <c r="M401" s="16">
        <f t="shared" si="6"/>
        <v>19</v>
      </c>
    </row>
    <row r="402" spans="1:13" x14ac:dyDescent="0.3">
      <c r="A402" s="1" t="s">
        <v>9</v>
      </c>
      <c r="B402" s="1" t="s">
        <v>15</v>
      </c>
      <c r="C402" s="1" t="s">
        <v>304</v>
      </c>
      <c r="D402" s="1" t="str">
        <f>MID(titanic[[#This Row],[Name]],SEARCH(", ",titanic[[#This Row],[Name]])+1,SEARCH(".",titanic[[#This Row],[Name]])-SEARCH(", ",titanic[[#This Row],[Name]])-1)</f>
        <v xml:space="preserve"> Mr</v>
      </c>
      <c r="E402" s="1" t="s">
        <v>12</v>
      </c>
      <c r="G402">
        <v>0</v>
      </c>
      <c r="H402">
        <v>0</v>
      </c>
      <c r="I402">
        <v>0</v>
      </c>
      <c r="J402" t="s">
        <v>914</v>
      </c>
      <c r="K402">
        <v>26</v>
      </c>
      <c r="L402" s="1" t="s">
        <v>13</v>
      </c>
      <c r="M402" s="16">
        <f t="shared" si="6"/>
        <v>0</v>
      </c>
    </row>
    <row r="403" spans="1:13" x14ac:dyDescent="0.3">
      <c r="A403" s="1" t="s">
        <v>9</v>
      </c>
      <c r="B403" s="1" t="s">
        <v>10</v>
      </c>
      <c r="C403" s="1" t="s">
        <v>305</v>
      </c>
      <c r="D403" s="1" t="str">
        <f>MID(titanic[[#This Row],[Name]],SEARCH(", ",titanic[[#This Row],[Name]])+1,SEARCH(".",titanic[[#This Row],[Name]])-SEARCH(", ",titanic[[#This Row],[Name]])-1)</f>
        <v xml:space="preserve"> Mr</v>
      </c>
      <c r="E403" s="1" t="s">
        <v>12</v>
      </c>
      <c r="F403">
        <v>33</v>
      </c>
      <c r="G403">
        <v>0</v>
      </c>
      <c r="H403">
        <v>0</v>
      </c>
      <c r="I403">
        <v>0</v>
      </c>
      <c r="J403" t="s">
        <v>914</v>
      </c>
      <c r="K403">
        <v>8.6624999999999996</v>
      </c>
      <c r="L403" s="1" t="s">
        <v>18</v>
      </c>
      <c r="M403" s="16">
        <f t="shared" si="6"/>
        <v>33</v>
      </c>
    </row>
    <row r="404" spans="1:13" x14ac:dyDescent="0.3">
      <c r="A404" s="1" t="s">
        <v>14</v>
      </c>
      <c r="B404" s="1" t="s">
        <v>10</v>
      </c>
      <c r="C404" s="1" t="s">
        <v>306</v>
      </c>
      <c r="D404" s="1" t="str">
        <f>MID(titanic[[#This Row],[Name]],SEARCH(", ",titanic[[#This Row],[Name]])+1,SEARCH(".",titanic[[#This Row],[Name]])-SEARCH(", ",titanic[[#This Row],[Name]])-1)</f>
        <v xml:space="preserve"> Mr</v>
      </c>
      <c r="E404" s="1" t="s">
        <v>12</v>
      </c>
      <c r="F404">
        <v>30</v>
      </c>
      <c r="G404">
        <v>0</v>
      </c>
      <c r="H404">
        <v>0</v>
      </c>
      <c r="I404">
        <v>0</v>
      </c>
      <c r="J404" t="s">
        <v>914</v>
      </c>
      <c r="K404">
        <v>9.5</v>
      </c>
      <c r="L404" s="1" t="s">
        <v>13</v>
      </c>
      <c r="M404" s="16">
        <f t="shared" si="6"/>
        <v>30</v>
      </c>
    </row>
    <row r="405" spans="1:13" x14ac:dyDescent="0.3">
      <c r="A405" s="1" t="s">
        <v>9</v>
      </c>
      <c r="B405" s="1" t="s">
        <v>10</v>
      </c>
      <c r="C405" s="1" t="s">
        <v>307</v>
      </c>
      <c r="D405" s="1" t="str">
        <f>MID(titanic[[#This Row],[Name]],SEARCH(", ",titanic[[#This Row],[Name]])+1,SEARCH(".",titanic[[#This Row],[Name]])-SEARCH(", ",titanic[[#This Row],[Name]])-1)</f>
        <v xml:space="preserve"> Mr</v>
      </c>
      <c r="E405" s="1" t="s">
        <v>12</v>
      </c>
      <c r="F405">
        <v>22</v>
      </c>
      <c r="G405">
        <v>0</v>
      </c>
      <c r="H405">
        <v>0</v>
      </c>
      <c r="I405">
        <v>0</v>
      </c>
      <c r="J405" t="s">
        <v>914</v>
      </c>
      <c r="K405">
        <v>7.8958000000000004</v>
      </c>
      <c r="L405" s="1" t="s">
        <v>13</v>
      </c>
      <c r="M405" s="16">
        <f t="shared" si="6"/>
        <v>22</v>
      </c>
    </row>
    <row r="406" spans="1:13" x14ac:dyDescent="0.3">
      <c r="A406" s="1" t="s">
        <v>14</v>
      </c>
      <c r="B406" s="1" t="s">
        <v>27</v>
      </c>
      <c r="C406" s="1" t="s">
        <v>308</v>
      </c>
      <c r="D406" s="1" t="str">
        <f>MID(titanic[[#This Row],[Name]],SEARCH(", ",titanic[[#This Row],[Name]])+1,SEARCH(".",titanic[[#This Row],[Name]])-SEARCH(", ",titanic[[#This Row],[Name]])-1)</f>
        <v xml:space="preserve"> Mr</v>
      </c>
      <c r="E406" s="1" t="s">
        <v>12</v>
      </c>
      <c r="F406">
        <v>42</v>
      </c>
      <c r="G406">
        <v>0</v>
      </c>
      <c r="H406">
        <v>0</v>
      </c>
      <c r="I406">
        <v>0</v>
      </c>
      <c r="J406" t="s">
        <v>914</v>
      </c>
      <c r="K406">
        <v>13</v>
      </c>
      <c r="L406" s="1" t="s">
        <v>13</v>
      </c>
      <c r="M406" s="16">
        <f t="shared" si="6"/>
        <v>42</v>
      </c>
    </row>
    <row r="407" spans="1:13" x14ac:dyDescent="0.3">
      <c r="A407" s="1" t="s">
        <v>9</v>
      </c>
      <c r="B407" s="1" t="s">
        <v>27</v>
      </c>
      <c r="C407" s="1" t="s">
        <v>312</v>
      </c>
      <c r="D407" s="1" t="str">
        <f>MID(titanic[[#This Row],[Name]],SEARCH(", ",titanic[[#This Row],[Name]])+1,SEARCH(".",titanic[[#This Row],[Name]])-SEARCH(", ",titanic[[#This Row],[Name]])-1)</f>
        <v xml:space="preserve"> Mr</v>
      </c>
      <c r="E407" s="1" t="s">
        <v>12</v>
      </c>
      <c r="F407">
        <v>36</v>
      </c>
      <c r="G407">
        <v>0</v>
      </c>
      <c r="H407">
        <v>0</v>
      </c>
      <c r="I407">
        <v>0</v>
      </c>
      <c r="J407" t="s">
        <v>914</v>
      </c>
      <c r="K407">
        <v>12.875</v>
      </c>
      <c r="L407" s="1" t="s">
        <v>18</v>
      </c>
      <c r="M407" s="16">
        <f t="shared" si="6"/>
        <v>36</v>
      </c>
    </row>
    <row r="408" spans="1:13" x14ac:dyDescent="0.3">
      <c r="A408" s="1" t="s">
        <v>9</v>
      </c>
      <c r="B408" s="1" t="s">
        <v>10</v>
      </c>
      <c r="C408" s="1" t="s">
        <v>314</v>
      </c>
      <c r="D408" s="1" t="str">
        <f>MID(titanic[[#This Row],[Name]],SEARCH(", ",titanic[[#This Row],[Name]])+1,SEARCH(".",titanic[[#This Row],[Name]])-SEARCH(", ",titanic[[#This Row],[Name]])-1)</f>
        <v xml:space="preserve"> Mr</v>
      </c>
      <c r="E408" s="1" t="s">
        <v>12</v>
      </c>
      <c r="F408">
        <v>24</v>
      </c>
      <c r="G408">
        <v>0</v>
      </c>
      <c r="H408">
        <v>0</v>
      </c>
      <c r="I408">
        <v>0</v>
      </c>
      <c r="J408" t="s">
        <v>914</v>
      </c>
      <c r="K408">
        <v>7.8958000000000004</v>
      </c>
      <c r="L408" s="1" t="s">
        <v>13</v>
      </c>
      <c r="M408" s="16">
        <f t="shared" si="6"/>
        <v>24</v>
      </c>
    </row>
    <row r="409" spans="1:13" x14ac:dyDescent="0.3">
      <c r="A409" s="1" t="s">
        <v>9</v>
      </c>
      <c r="B409" s="1" t="s">
        <v>15</v>
      </c>
      <c r="C409" s="1" t="s">
        <v>315</v>
      </c>
      <c r="D409" s="1" t="str">
        <f>MID(titanic[[#This Row],[Name]],SEARCH(", ",titanic[[#This Row],[Name]])+1,SEARCH(".",titanic[[#This Row],[Name]])-SEARCH(", ",titanic[[#This Row],[Name]])-1)</f>
        <v xml:space="preserve"> Mr</v>
      </c>
      <c r="E409" s="1" t="s">
        <v>12</v>
      </c>
      <c r="G409">
        <v>0</v>
      </c>
      <c r="H409">
        <v>0</v>
      </c>
      <c r="I409">
        <v>0</v>
      </c>
      <c r="J409" t="s">
        <v>914</v>
      </c>
      <c r="K409">
        <v>27.720800000000001</v>
      </c>
      <c r="L409" s="1" t="s">
        <v>18</v>
      </c>
      <c r="M409" s="16">
        <f t="shared" si="6"/>
        <v>0</v>
      </c>
    </row>
    <row r="410" spans="1:13" x14ac:dyDescent="0.3">
      <c r="A410" s="1" t="s">
        <v>9</v>
      </c>
      <c r="B410" s="1" t="s">
        <v>10</v>
      </c>
      <c r="C410" s="1" t="s">
        <v>316</v>
      </c>
      <c r="D410" s="1" t="str">
        <f>MID(titanic[[#This Row],[Name]],SEARCH(", ",titanic[[#This Row],[Name]])+1,SEARCH(".",titanic[[#This Row],[Name]])-SEARCH(", ",titanic[[#This Row],[Name]])-1)</f>
        <v xml:space="preserve"> Mr</v>
      </c>
      <c r="E410" s="1" t="s">
        <v>12</v>
      </c>
      <c r="F410">
        <v>23.5</v>
      </c>
      <c r="G410">
        <v>0</v>
      </c>
      <c r="H410">
        <v>0</v>
      </c>
      <c r="I410">
        <v>0</v>
      </c>
      <c r="J410" t="s">
        <v>914</v>
      </c>
      <c r="K410">
        <v>7.2291999999999996</v>
      </c>
      <c r="L410" s="1" t="s">
        <v>18</v>
      </c>
      <c r="M410" s="16">
        <f t="shared" si="6"/>
        <v>23.5</v>
      </c>
    </row>
    <row r="411" spans="1:13" x14ac:dyDescent="0.3">
      <c r="A411" s="1" t="s">
        <v>14</v>
      </c>
      <c r="B411" s="1" t="s">
        <v>15</v>
      </c>
      <c r="C411" s="1" t="s">
        <v>318</v>
      </c>
      <c r="D411" s="1" t="str">
        <f>MID(titanic[[#This Row],[Name]],SEARCH(", ",titanic[[#This Row],[Name]])+1,SEARCH(".",titanic[[#This Row],[Name]])-SEARCH(", ",titanic[[#This Row],[Name]])-1)</f>
        <v xml:space="preserve"> Mr</v>
      </c>
      <c r="E411" s="1" t="s">
        <v>12</v>
      </c>
      <c r="G411">
        <v>0</v>
      </c>
      <c r="H411">
        <v>0</v>
      </c>
      <c r="I411">
        <v>0</v>
      </c>
      <c r="J411" t="s">
        <v>914</v>
      </c>
      <c r="K411">
        <v>30.5</v>
      </c>
      <c r="L411" s="1" t="s">
        <v>13</v>
      </c>
      <c r="M411" s="16">
        <f t="shared" si="6"/>
        <v>0</v>
      </c>
    </row>
    <row r="412" spans="1:13" x14ac:dyDescent="0.3">
      <c r="A412" s="1" t="s">
        <v>14</v>
      </c>
      <c r="B412" s="1" t="s">
        <v>10</v>
      </c>
      <c r="C412" s="1" t="s">
        <v>321</v>
      </c>
      <c r="D412" s="1" t="str">
        <f>MID(titanic[[#This Row],[Name]],SEARCH(", ",titanic[[#This Row],[Name]])+1,SEARCH(".",titanic[[#This Row],[Name]])-SEARCH(", ",titanic[[#This Row],[Name]])-1)</f>
        <v xml:space="preserve"> Mr</v>
      </c>
      <c r="E412" s="1" t="s">
        <v>12</v>
      </c>
      <c r="G412">
        <v>2</v>
      </c>
      <c r="H412">
        <v>0</v>
      </c>
      <c r="I412">
        <v>2</v>
      </c>
      <c r="J412" t="s">
        <v>913</v>
      </c>
      <c r="K412">
        <v>23.25</v>
      </c>
      <c r="L412" s="1" t="s">
        <v>23</v>
      </c>
      <c r="M412" s="16">
        <f t="shared" si="6"/>
        <v>0</v>
      </c>
    </row>
    <row r="413" spans="1:13" x14ac:dyDescent="0.3">
      <c r="A413" s="1" t="s">
        <v>9</v>
      </c>
      <c r="B413" s="1" t="s">
        <v>10</v>
      </c>
      <c r="C413" s="1" t="s">
        <v>322</v>
      </c>
      <c r="D413" s="1" t="str">
        <f>MID(titanic[[#This Row],[Name]],SEARCH(", ",titanic[[#This Row],[Name]])+1,SEARCH(".",titanic[[#This Row],[Name]])-SEARCH(", ",titanic[[#This Row],[Name]])-1)</f>
        <v xml:space="preserve"> Mr</v>
      </c>
      <c r="E413" s="1" t="s">
        <v>12</v>
      </c>
      <c r="F413">
        <v>19</v>
      </c>
      <c r="G413">
        <v>0</v>
      </c>
      <c r="H413">
        <v>0</v>
      </c>
      <c r="I413">
        <v>0</v>
      </c>
      <c r="J413" t="s">
        <v>914</v>
      </c>
      <c r="K413">
        <v>0</v>
      </c>
      <c r="L413" s="1" t="s">
        <v>13</v>
      </c>
      <c r="M413" s="16">
        <f t="shared" si="6"/>
        <v>19</v>
      </c>
    </row>
    <row r="414" spans="1:13" x14ac:dyDescent="0.3">
      <c r="A414" s="1" t="s">
        <v>9</v>
      </c>
      <c r="B414" s="1" t="s">
        <v>10</v>
      </c>
      <c r="C414" s="1" t="s">
        <v>324</v>
      </c>
      <c r="D414" s="1" t="str">
        <f>MID(titanic[[#This Row],[Name]],SEARCH(", ",titanic[[#This Row],[Name]])+1,SEARCH(".",titanic[[#This Row],[Name]])-SEARCH(", ",titanic[[#This Row],[Name]])-1)</f>
        <v xml:space="preserve"> Mr</v>
      </c>
      <c r="E414" s="1" t="s">
        <v>12</v>
      </c>
      <c r="G414">
        <v>0</v>
      </c>
      <c r="H414">
        <v>0</v>
      </c>
      <c r="I414">
        <v>0</v>
      </c>
      <c r="J414" t="s">
        <v>914</v>
      </c>
      <c r="K414">
        <v>8.0500000000000007</v>
      </c>
      <c r="L414" s="1" t="s">
        <v>13</v>
      </c>
      <c r="M414" s="16">
        <f t="shared" si="6"/>
        <v>0</v>
      </c>
    </row>
    <row r="415" spans="1:13" x14ac:dyDescent="0.3">
      <c r="A415" s="1" t="s">
        <v>9</v>
      </c>
      <c r="B415" s="1" t="s">
        <v>27</v>
      </c>
      <c r="C415" s="1" t="s">
        <v>328</v>
      </c>
      <c r="D415" s="1" t="str">
        <f>MID(titanic[[#This Row],[Name]],SEARCH(", ",titanic[[#This Row],[Name]])+1,SEARCH(".",titanic[[#This Row],[Name]])-SEARCH(", ",titanic[[#This Row],[Name]])-1)</f>
        <v xml:space="preserve"> Mr</v>
      </c>
      <c r="E415" s="1" t="s">
        <v>12</v>
      </c>
      <c r="F415">
        <v>30</v>
      </c>
      <c r="G415">
        <v>1</v>
      </c>
      <c r="H415">
        <v>0</v>
      </c>
      <c r="I415">
        <v>1</v>
      </c>
      <c r="J415" t="s">
        <v>913</v>
      </c>
      <c r="K415">
        <v>24</v>
      </c>
      <c r="L415" s="1" t="s">
        <v>18</v>
      </c>
      <c r="M415" s="16">
        <f t="shared" si="6"/>
        <v>30</v>
      </c>
    </row>
    <row r="416" spans="1:13" x14ac:dyDescent="0.3">
      <c r="A416" s="1" t="s">
        <v>9</v>
      </c>
      <c r="B416" s="1" t="s">
        <v>10</v>
      </c>
      <c r="C416" s="1" t="s">
        <v>333</v>
      </c>
      <c r="D416" s="1" t="str">
        <f>MID(titanic[[#This Row],[Name]],SEARCH(", ",titanic[[#This Row],[Name]])+1,SEARCH(".",titanic[[#This Row],[Name]])-SEARCH(", ",titanic[[#This Row],[Name]])-1)</f>
        <v xml:space="preserve"> Mr</v>
      </c>
      <c r="E416" s="1" t="s">
        <v>12</v>
      </c>
      <c r="F416">
        <v>28</v>
      </c>
      <c r="G416">
        <v>0</v>
      </c>
      <c r="H416">
        <v>0</v>
      </c>
      <c r="I416">
        <v>0</v>
      </c>
      <c r="J416" t="s">
        <v>914</v>
      </c>
      <c r="K416">
        <v>7.8958000000000004</v>
      </c>
      <c r="L416" s="1" t="s">
        <v>13</v>
      </c>
      <c r="M416" s="16">
        <f t="shared" si="6"/>
        <v>28</v>
      </c>
    </row>
    <row r="417" spans="1:13" x14ac:dyDescent="0.3">
      <c r="A417" s="1" t="s">
        <v>9</v>
      </c>
      <c r="B417" s="1" t="s">
        <v>27</v>
      </c>
      <c r="C417" s="1" t="s">
        <v>334</v>
      </c>
      <c r="D417" s="1" t="str">
        <f>MID(titanic[[#This Row],[Name]],SEARCH(", ",titanic[[#This Row],[Name]])+1,SEARCH(".",titanic[[#This Row],[Name]])-SEARCH(", ",titanic[[#This Row],[Name]])-1)</f>
        <v xml:space="preserve"> Mr</v>
      </c>
      <c r="E417" s="1" t="s">
        <v>12</v>
      </c>
      <c r="F417">
        <v>43</v>
      </c>
      <c r="G417">
        <v>1</v>
      </c>
      <c r="H417">
        <v>1</v>
      </c>
      <c r="I417">
        <v>2</v>
      </c>
      <c r="J417" t="s">
        <v>913</v>
      </c>
      <c r="K417">
        <v>26.25</v>
      </c>
      <c r="L417" s="1" t="s">
        <v>13</v>
      </c>
      <c r="M417" s="16">
        <f t="shared" si="6"/>
        <v>43</v>
      </c>
    </row>
    <row r="418" spans="1:13" x14ac:dyDescent="0.3">
      <c r="A418" s="1" t="s">
        <v>9</v>
      </c>
      <c r="B418" s="1" t="s">
        <v>10</v>
      </c>
      <c r="C418" s="1" t="s">
        <v>340</v>
      </c>
      <c r="D418" s="1" t="str">
        <f>MID(titanic[[#This Row],[Name]],SEARCH(", ",titanic[[#This Row],[Name]])+1,SEARCH(".",titanic[[#This Row],[Name]])-SEARCH(", ",titanic[[#This Row],[Name]])-1)</f>
        <v xml:space="preserve"> Mr</v>
      </c>
      <c r="E418" s="1" t="s">
        <v>12</v>
      </c>
      <c r="F418">
        <v>22</v>
      </c>
      <c r="G418">
        <v>0</v>
      </c>
      <c r="H418">
        <v>0</v>
      </c>
      <c r="I418">
        <v>0</v>
      </c>
      <c r="J418" t="s">
        <v>914</v>
      </c>
      <c r="K418">
        <v>7.25</v>
      </c>
      <c r="L418" s="1" t="s">
        <v>13</v>
      </c>
      <c r="M418" s="16">
        <f t="shared" si="6"/>
        <v>22</v>
      </c>
    </row>
    <row r="419" spans="1:13" x14ac:dyDescent="0.3">
      <c r="A419" s="1" t="s">
        <v>9</v>
      </c>
      <c r="B419" s="1" t="s">
        <v>10</v>
      </c>
      <c r="C419" s="1" t="s">
        <v>341</v>
      </c>
      <c r="D419" s="1" t="str">
        <f>MID(titanic[[#This Row],[Name]],SEARCH(", ",titanic[[#This Row],[Name]])+1,SEARCH(".",titanic[[#This Row],[Name]])-SEARCH(", ",titanic[[#This Row],[Name]])-1)</f>
        <v xml:space="preserve"> Mr</v>
      </c>
      <c r="E419" s="1" t="s">
        <v>12</v>
      </c>
      <c r="F419">
        <v>27</v>
      </c>
      <c r="G419">
        <v>0</v>
      </c>
      <c r="H419">
        <v>0</v>
      </c>
      <c r="I419">
        <v>0</v>
      </c>
      <c r="J419" t="s">
        <v>914</v>
      </c>
      <c r="K419">
        <v>7.8958000000000004</v>
      </c>
      <c r="L419" s="1" t="s">
        <v>13</v>
      </c>
      <c r="M419" s="16">
        <f t="shared" si="6"/>
        <v>27</v>
      </c>
    </row>
    <row r="420" spans="1:13" x14ac:dyDescent="0.3">
      <c r="A420" s="1" t="s">
        <v>9</v>
      </c>
      <c r="B420" s="1" t="s">
        <v>10</v>
      </c>
      <c r="C420" s="1" t="s">
        <v>344</v>
      </c>
      <c r="D420" s="1" t="str">
        <f>MID(titanic[[#This Row],[Name]],SEARCH(", ",titanic[[#This Row],[Name]])+1,SEARCH(".",titanic[[#This Row],[Name]])-SEARCH(", ",titanic[[#This Row],[Name]])-1)</f>
        <v xml:space="preserve"> Mr</v>
      </c>
      <c r="E420" s="1" t="s">
        <v>12</v>
      </c>
      <c r="G420">
        <v>8</v>
      </c>
      <c r="H420">
        <v>2</v>
      </c>
      <c r="I420">
        <v>10</v>
      </c>
      <c r="J420" t="s">
        <v>913</v>
      </c>
      <c r="K420">
        <v>69.55</v>
      </c>
      <c r="L420" s="1" t="s">
        <v>13</v>
      </c>
      <c r="M420" s="16">
        <f t="shared" si="6"/>
        <v>0</v>
      </c>
    </row>
    <row r="421" spans="1:13" x14ac:dyDescent="0.3">
      <c r="A421" s="1" t="s">
        <v>9</v>
      </c>
      <c r="B421" s="1" t="s">
        <v>10</v>
      </c>
      <c r="C421" s="1" t="s">
        <v>346</v>
      </c>
      <c r="D421" s="1" t="str">
        <f>MID(titanic[[#This Row],[Name]],SEARCH(", ",titanic[[#This Row],[Name]])+1,SEARCH(".",titanic[[#This Row],[Name]])-SEARCH(", ",titanic[[#This Row],[Name]])-1)</f>
        <v xml:space="preserve"> Mr</v>
      </c>
      <c r="E421" s="1" t="s">
        <v>12</v>
      </c>
      <c r="F421">
        <v>61</v>
      </c>
      <c r="G421">
        <v>0</v>
      </c>
      <c r="H421">
        <v>0</v>
      </c>
      <c r="I421">
        <v>0</v>
      </c>
      <c r="J421" t="s">
        <v>914</v>
      </c>
      <c r="K421">
        <v>6.2374999999999998</v>
      </c>
      <c r="L421" s="1" t="s">
        <v>13</v>
      </c>
      <c r="M421" s="16">
        <f t="shared" si="6"/>
        <v>61</v>
      </c>
    </row>
    <row r="422" spans="1:13" x14ac:dyDescent="0.3">
      <c r="A422" s="1" t="s">
        <v>9</v>
      </c>
      <c r="B422" s="1" t="s">
        <v>15</v>
      </c>
      <c r="C422" s="1" t="s">
        <v>351</v>
      </c>
      <c r="D422" s="1" t="str">
        <f>MID(titanic[[#This Row],[Name]],SEARCH(", ",titanic[[#This Row],[Name]])+1,SEARCH(".",titanic[[#This Row],[Name]])-SEARCH(", ",titanic[[#This Row],[Name]])-1)</f>
        <v xml:space="preserve"> Mr</v>
      </c>
      <c r="E422" s="1" t="s">
        <v>12</v>
      </c>
      <c r="F422">
        <v>45.5</v>
      </c>
      <c r="G422">
        <v>0</v>
      </c>
      <c r="H422">
        <v>0</v>
      </c>
      <c r="I422">
        <v>0</v>
      </c>
      <c r="J422" t="s">
        <v>914</v>
      </c>
      <c r="K422">
        <v>28.5</v>
      </c>
      <c r="L422" s="1" t="s">
        <v>13</v>
      </c>
      <c r="M422" s="16">
        <f t="shared" si="6"/>
        <v>45.5</v>
      </c>
    </row>
    <row r="423" spans="1:13" x14ac:dyDescent="0.3">
      <c r="A423" s="1" t="s">
        <v>9</v>
      </c>
      <c r="B423" s="1" t="s">
        <v>15</v>
      </c>
      <c r="C423" s="1" t="s">
        <v>352</v>
      </c>
      <c r="D423" s="1" t="str">
        <f>MID(titanic[[#This Row],[Name]],SEARCH(", ",titanic[[#This Row],[Name]])+1,SEARCH(".",titanic[[#This Row],[Name]])-SEARCH(", ",titanic[[#This Row],[Name]])-1)</f>
        <v xml:space="preserve"> Mr</v>
      </c>
      <c r="E423" s="1" t="s">
        <v>12</v>
      </c>
      <c r="F423">
        <v>38</v>
      </c>
      <c r="G423">
        <v>0</v>
      </c>
      <c r="H423">
        <v>1</v>
      </c>
      <c r="I423">
        <v>1</v>
      </c>
      <c r="J423" t="s">
        <v>913</v>
      </c>
      <c r="K423">
        <v>153.46250000000001</v>
      </c>
      <c r="L423" s="1" t="s">
        <v>13</v>
      </c>
      <c r="M423" s="16">
        <f t="shared" si="6"/>
        <v>38</v>
      </c>
    </row>
    <row r="424" spans="1:13" x14ac:dyDescent="0.3">
      <c r="A424" s="1" t="s">
        <v>9</v>
      </c>
      <c r="B424" s="1" t="s">
        <v>10</v>
      </c>
      <c r="C424" s="1" t="s">
        <v>353</v>
      </c>
      <c r="D424" s="1" t="str">
        <f>MID(titanic[[#This Row],[Name]],SEARCH(", ",titanic[[#This Row],[Name]])+1,SEARCH(".",titanic[[#This Row],[Name]])-SEARCH(", ",titanic[[#This Row],[Name]])-1)</f>
        <v xml:space="preserve"> Mr</v>
      </c>
      <c r="E424" s="1" t="s">
        <v>12</v>
      </c>
      <c r="F424">
        <v>16</v>
      </c>
      <c r="G424">
        <v>2</v>
      </c>
      <c r="H424">
        <v>0</v>
      </c>
      <c r="I424">
        <v>2</v>
      </c>
      <c r="J424" t="s">
        <v>913</v>
      </c>
      <c r="K424">
        <v>18</v>
      </c>
      <c r="L424" s="1" t="s">
        <v>13</v>
      </c>
      <c r="M424" s="16">
        <f t="shared" si="6"/>
        <v>16</v>
      </c>
    </row>
    <row r="425" spans="1:13" x14ac:dyDescent="0.3">
      <c r="A425" s="1" t="s">
        <v>9</v>
      </c>
      <c r="B425" s="1" t="s">
        <v>10</v>
      </c>
      <c r="C425" s="1" t="s">
        <v>355</v>
      </c>
      <c r="D425" s="1" t="str">
        <f>MID(titanic[[#This Row],[Name]],SEARCH(", ",titanic[[#This Row],[Name]])+1,SEARCH(".",titanic[[#This Row],[Name]])-SEARCH(", ",titanic[[#This Row],[Name]])-1)</f>
        <v xml:space="preserve"> Mr</v>
      </c>
      <c r="E425" s="1" t="s">
        <v>12</v>
      </c>
      <c r="G425">
        <v>0</v>
      </c>
      <c r="H425">
        <v>0</v>
      </c>
      <c r="I425">
        <v>0</v>
      </c>
      <c r="J425" t="s">
        <v>914</v>
      </c>
      <c r="K425">
        <v>7.8958000000000004</v>
      </c>
      <c r="L425" s="1" t="s">
        <v>13</v>
      </c>
      <c r="M425" s="16">
        <f t="shared" si="6"/>
        <v>0</v>
      </c>
    </row>
    <row r="426" spans="1:13" x14ac:dyDescent="0.3">
      <c r="A426" s="1" t="s">
        <v>9</v>
      </c>
      <c r="B426" s="1" t="s">
        <v>15</v>
      </c>
      <c r="C426" s="1" t="s">
        <v>356</v>
      </c>
      <c r="D426" s="1" t="str">
        <f>MID(titanic[[#This Row],[Name]],SEARCH(", ",titanic[[#This Row],[Name]])+1,SEARCH(".",titanic[[#This Row],[Name]])-SEARCH(", ",titanic[[#This Row],[Name]])-1)</f>
        <v xml:space="preserve"> Mr</v>
      </c>
      <c r="E426" s="1" t="s">
        <v>12</v>
      </c>
      <c r="F426">
        <v>29</v>
      </c>
      <c r="G426">
        <v>1</v>
      </c>
      <c r="H426">
        <v>0</v>
      </c>
      <c r="I426">
        <v>1</v>
      </c>
      <c r="J426" t="s">
        <v>913</v>
      </c>
      <c r="K426">
        <v>66.599999999999994</v>
      </c>
      <c r="L426" s="1" t="s">
        <v>13</v>
      </c>
      <c r="M426" s="16">
        <f t="shared" si="6"/>
        <v>29</v>
      </c>
    </row>
    <row r="427" spans="1:13" x14ac:dyDescent="0.3">
      <c r="A427" s="1" t="s">
        <v>14</v>
      </c>
      <c r="B427" s="1" t="s">
        <v>10</v>
      </c>
      <c r="C427" s="1" t="s">
        <v>358</v>
      </c>
      <c r="D427" s="1" t="str">
        <f>MID(titanic[[#This Row],[Name]],SEARCH(", ",titanic[[#This Row],[Name]])+1,SEARCH(".",titanic[[#This Row],[Name]])-SEARCH(", ",titanic[[#This Row],[Name]])-1)</f>
        <v xml:space="preserve"> Mr</v>
      </c>
      <c r="E427" s="1" t="s">
        <v>12</v>
      </c>
      <c r="F427">
        <v>45</v>
      </c>
      <c r="G427">
        <v>0</v>
      </c>
      <c r="H427">
        <v>0</v>
      </c>
      <c r="I427">
        <v>0</v>
      </c>
      <c r="J427" t="s">
        <v>914</v>
      </c>
      <c r="K427">
        <v>8.0500000000000007</v>
      </c>
      <c r="L427" s="1" t="s">
        <v>13</v>
      </c>
      <c r="M427" s="16">
        <f t="shared" si="6"/>
        <v>45</v>
      </c>
    </row>
    <row r="428" spans="1:13" x14ac:dyDescent="0.3">
      <c r="A428" s="1" t="s">
        <v>9</v>
      </c>
      <c r="B428" s="1" t="s">
        <v>15</v>
      </c>
      <c r="C428" s="1" t="s">
        <v>359</v>
      </c>
      <c r="D428" s="1" t="str">
        <f>MID(titanic[[#This Row],[Name]],SEARCH(", ",titanic[[#This Row],[Name]])+1,SEARCH(".",titanic[[#This Row],[Name]])-SEARCH(", ",titanic[[#This Row],[Name]])-1)</f>
        <v xml:space="preserve"> Mr</v>
      </c>
      <c r="E428" s="1" t="s">
        <v>12</v>
      </c>
      <c r="F428">
        <v>45</v>
      </c>
      <c r="G428">
        <v>0</v>
      </c>
      <c r="H428">
        <v>0</v>
      </c>
      <c r="I428">
        <v>0</v>
      </c>
      <c r="J428" t="s">
        <v>914</v>
      </c>
      <c r="K428">
        <v>35.5</v>
      </c>
      <c r="L428" s="1" t="s">
        <v>13</v>
      </c>
      <c r="M428" s="16">
        <f t="shared" si="6"/>
        <v>45</v>
      </c>
    </row>
    <row r="429" spans="1:13" x14ac:dyDescent="0.3">
      <c r="A429" s="1" t="s">
        <v>9</v>
      </c>
      <c r="B429" s="1" t="s">
        <v>27</v>
      </c>
      <c r="C429" s="1" t="s">
        <v>362</v>
      </c>
      <c r="D429" s="1" t="str">
        <f>MID(titanic[[#This Row],[Name]],SEARCH(", ",titanic[[#This Row],[Name]])+1,SEARCH(".",titanic[[#This Row],[Name]])-SEARCH(", ",titanic[[#This Row],[Name]])-1)</f>
        <v xml:space="preserve"> Mr</v>
      </c>
      <c r="E429" s="1" t="s">
        <v>12</v>
      </c>
      <c r="F429">
        <v>28</v>
      </c>
      <c r="G429">
        <v>0</v>
      </c>
      <c r="H429">
        <v>0</v>
      </c>
      <c r="I429">
        <v>0</v>
      </c>
      <c r="J429" t="s">
        <v>914</v>
      </c>
      <c r="K429">
        <v>13</v>
      </c>
      <c r="L429" s="1" t="s">
        <v>13</v>
      </c>
      <c r="M429" s="16">
        <f t="shared" si="6"/>
        <v>28</v>
      </c>
    </row>
    <row r="430" spans="1:13" x14ac:dyDescent="0.3">
      <c r="A430" s="1" t="s">
        <v>9</v>
      </c>
      <c r="B430" s="1" t="s">
        <v>27</v>
      </c>
      <c r="C430" s="1" t="s">
        <v>363</v>
      </c>
      <c r="D430" s="1" t="str">
        <f>MID(titanic[[#This Row],[Name]],SEARCH(", ",titanic[[#This Row],[Name]])+1,SEARCH(".",titanic[[#This Row],[Name]])-SEARCH(", ",titanic[[#This Row],[Name]])-1)</f>
        <v xml:space="preserve"> Mr</v>
      </c>
      <c r="E430" s="1" t="s">
        <v>12</v>
      </c>
      <c r="F430">
        <v>25</v>
      </c>
      <c r="G430">
        <v>0</v>
      </c>
      <c r="H430">
        <v>0</v>
      </c>
      <c r="I430">
        <v>0</v>
      </c>
      <c r="J430" t="s">
        <v>914</v>
      </c>
      <c r="K430">
        <v>13</v>
      </c>
      <c r="L430" s="1" t="s">
        <v>13</v>
      </c>
      <c r="M430" s="16">
        <f t="shared" si="6"/>
        <v>25</v>
      </c>
    </row>
    <row r="431" spans="1:13" x14ac:dyDescent="0.3">
      <c r="A431" s="1" t="s">
        <v>9</v>
      </c>
      <c r="B431" s="1" t="s">
        <v>27</v>
      </c>
      <c r="C431" s="1" t="s">
        <v>364</v>
      </c>
      <c r="D431" s="1" t="str">
        <f>MID(titanic[[#This Row],[Name]],SEARCH(", ",titanic[[#This Row],[Name]])+1,SEARCH(".",titanic[[#This Row],[Name]])-SEARCH(", ",titanic[[#This Row],[Name]])-1)</f>
        <v xml:space="preserve"> Mr</v>
      </c>
      <c r="E431" s="1" t="s">
        <v>12</v>
      </c>
      <c r="F431">
        <v>36</v>
      </c>
      <c r="G431">
        <v>0</v>
      </c>
      <c r="H431">
        <v>0</v>
      </c>
      <c r="I431">
        <v>0</v>
      </c>
      <c r="J431" t="s">
        <v>914</v>
      </c>
      <c r="K431">
        <v>13</v>
      </c>
      <c r="L431" s="1" t="s">
        <v>13</v>
      </c>
      <c r="M431" s="16">
        <f t="shared" si="6"/>
        <v>36</v>
      </c>
    </row>
    <row r="432" spans="1:13" x14ac:dyDescent="0.3">
      <c r="A432" s="1" t="s">
        <v>9</v>
      </c>
      <c r="B432" s="1" t="s">
        <v>10</v>
      </c>
      <c r="C432" s="1" t="s">
        <v>369</v>
      </c>
      <c r="D432" s="1" t="str">
        <f>MID(titanic[[#This Row],[Name]],SEARCH(", ",titanic[[#This Row],[Name]])+1,SEARCH(".",titanic[[#This Row],[Name]])-SEARCH(", ",titanic[[#This Row],[Name]])-1)</f>
        <v xml:space="preserve"> Mr</v>
      </c>
      <c r="E432" s="1" t="s">
        <v>12</v>
      </c>
      <c r="F432">
        <v>42</v>
      </c>
      <c r="G432">
        <v>0</v>
      </c>
      <c r="H432">
        <v>0</v>
      </c>
      <c r="I432">
        <v>0</v>
      </c>
      <c r="J432" t="s">
        <v>914</v>
      </c>
      <c r="K432">
        <v>8.6624999999999996</v>
      </c>
      <c r="L432" s="1" t="s">
        <v>13</v>
      </c>
      <c r="M432" s="16">
        <f t="shared" si="6"/>
        <v>42</v>
      </c>
    </row>
    <row r="433" spans="1:13" x14ac:dyDescent="0.3">
      <c r="A433" s="1" t="s">
        <v>9</v>
      </c>
      <c r="B433" s="1" t="s">
        <v>10</v>
      </c>
      <c r="C433" s="1" t="s">
        <v>370</v>
      </c>
      <c r="D433" s="1" t="str">
        <f>MID(titanic[[#This Row],[Name]],SEARCH(", ",titanic[[#This Row],[Name]])+1,SEARCH(".",titanic[[#This Row],[Name]])-SEARCH(", ",titanic[[#This Row],[Name]])-1)</f>
        <v xml:space="preserve"> Mr</v>
      </c>
      <c r="E433" s="1" t="s">
        <v>12</v>
      </c>
      <c r="F433">
        <v>23</v>
      </c>
      <c r="G433">
        <v>0</v>
      </c>
      <c r="H433">
        <v>0</v>
      </c>
      <c r="I433">
        <v>0</v>
      </c>
      <c r="J433" t="s">
        <v>914</v>
      </c>
      <c r="K433">
        <v>9.2249999999999996</v>
      </c>
      <c r="L433" s="1" t="s">
        <v>13</v>
      </c>
      <c r="M433" s="16">
        <f t="shared" si="6"/>
        <v>23</v>
      </c>
    </row>
    <row r="434" spans="1:13" x14ac:dyDescent="0.3">
      <c r="A434" s="1" t="s">
        <v>9</v>
      </c>
      <c r="B434" s="1" t="s">
        <v>15</v>
      </c>
      <c r="C434" s="1" t="s">
        <v>371</v>
      </c>
      <c r="D434" s="1" t="str">
        <f>MID(titanic[[#This Row],[Name]],SEARCH(", ",titanic[[#This Row],[Name]])+1,SEARCH(".",titanic[[#This Row],[Name]])-SEARCH(", ",titanic[[#This Row],[Name]])-1)</f>
        <v xml:space="preserve"> Mr</v>
      </c>
      <c r="E434" s="1" t="s">
        <v>12</v>
      </c>
      <c r="G434">
        <v>0</v>
      </c>
      <c r="H434">
        <v>0</v>
      </c>
      <c r="I434">
        <v>0</v>
      </c>
      <c r="J434" t="s">
        <v>914</v>
      </c>
      <c r="K434">
        <v>35</v>
      </c>
      <c r="L434" s="1" t="s">
        <v>13</v>
      </c>
      <c r="M434" s="16">
        <f t="shared" si="6"/>
        <v>0</v>
      </c>
    </row>
    <row r="435" spans="1:13" x14ac:dyDescent="0.3">
      <c r="A435" s="1" t="s">
        <v>9</v>
      </c>
      <c r="B435" s="1" t="s">
        <v>10</v>
      </c>
      <c r="C435" s="1" t="s">
        <v>372</v>
      </c>
      <c r="D435" s="1" t="str">
        <f>MID(titanic[[#This Row],[Name]],SEARCH(", ",titanic[[#This Row],[Name]])+1,SEARCH(".",titanic[[#This Row],[Name]])-SEARCH(", ",titanic[[#This Row],[Name]])-1)</f>
        <v xml:space="preserve"> Mr</v>
      </c>
      <c r="E435" s="1" t="s">
        <v>12</v>
      </c>
      <c r="F435">
        <v>15</v>
      </c>
      <c r="G435">
        <v>1</v>
      </c>
      <c r="H435">
        <v>1</v>
      </c>
      <c r="I435">
        <v>2</v>
      </c>
      <c r="J435" t="s">
        <v>913</v>
      </c>
      <c r="K435">
        <v>7.2291999999999996</v>
      </c>
      <c r="L435" s="1" t="s">
        <v>18</v>
      </c>
      <c r="M435" s="16">
        <f t="shared" si="6"/>
        <v>15</v>
      </c>
    </row>
    <row r="436" spans="1:13" x14ac:dyDescent="0.3">
      <c r="A436" s="1" t="s">
        <v>9</v>
      </c>
      <c r="B436" s="1" t="s">
        <v>10</v>
      </c>
      <c r="C436" s="1" t="s">
        <v>373</v>
      </c>
      <c r="D436" s="1" t="str">
        <f>MID(titanic[[#This Row],[Name]],SEARCH(", ",titanic[[#This Row],[Name]])+1,SEARCH(".",titanic[[#This Row],[Name]])-SEARCH(", ",titanic[[#This Row],[Name]])-1)</f>
        <v xml:space="preserve"> Mr</v>
      </c>
      <c r="E436" s="1" t="s">
        <v>12</v>
      </c>
      <c r="F436">
        <v>25</v>
      </c>
      <c r="G436">
        <v>1</v>
      </c>
      <c r="H436">
        <v>0</v>
      </c>
      <c r="I436">
        <v>1</v>
      </c>
      <c r="J436" t="s">
        <v>913</v>
      </c>
      <c r="K436">
        <v>17.8</v>
      </c>
      <c r="L436" s="1" t="s">
        <v>13</v>
      </c>
      <c r="M436" s="16">
        <f t="shared" si="6"/>
        <v>25</v>
      </c>
    </row>
    <row r="437" spans="1:13" x14ac:dyDescent="0.3">
      <c r="A437" s="1" t="s">
        <v>9</v>
      </c>
      <c r="B437" s="1" t="s">
        <v>10</v>
      </c>
      <c r="C437" s="1" t="s">
        <v>374</v>
      </c>
      <c r="D437" s="1" t="str">
        <f>MID(titanic[[#This Row],[Name]],SEARCH(", ",titanic[[#This Row],[Name]])+1,SEARCH(".",titanic[[#This Row],[Name]])-SEARCH(", ",titanic[[#This Row],[Name]])-1)</f>
        <v xml:space="preserve"> Mr</v>
      </c>
      <c r="E437" s="1" t="s">
        <v>12</v>
      </c>
      <c r="G437">
        <v>0</v>
      </c>
      <c r="H437">
        <v>0</v>
      </c>
      <c r="I437">
        <v>0</v>
      </c>
      <c r="J437" t="s">
        <v>914</v>
      </c>
      <c r="K437">
        <v>7.2249999999999996</v>
      </c>
      <c r="L437" s="1" t="s">
        <v>18</v>
      </c>
      <c r="M437" s="16">
        <f t="shared" si="6"/>
        <v>0</v>
      </c>
    </row>
    <row r="438" spans="1:13" x14ac:dyDescent="0.3">
      <c r="A438" s="1" t="s">
        <v>9</v>
      </c>
      <c r="B438" s="1" t="s">
        <v>10</v>
      </c>
      <c r="C438" s="1" t="s">
        <v>375</v>
      </c>
      <c r="D438" s="1" t="str">
        <f>MID(titanic[[#This Row],[Name]],SEARCH(", ",titanic[[#This Row],[Name]])+1,SEARCH(".",titanic[[#This Row],[Name]])-SEARCH(", ",titanic[[#This Row],[Name]])-1)</f>
        <v xml:space="preserve"> Mr</v>
      </c>
      <c r="E438" s="1" t="s">
        <v>12</v>
      </c>
      <c r="F438">
        <v>28</v>
      </c>
      <c r="G438">
        <v>0</v>
      </c>
      <c r="H438">
        <v>0</v>
      </c>
      <c r="I438">
        <v>0</v>
      </c>
      <c r="J438" t="s">
        <v>914</v>
      </c>
      <c r="K438">
        <v>9.5</v>
      </c>
      <c r="L438" s="1" t="s">
        <v>13</v>
      </c>
      <c r="M438" s="16">
        <f t="shared" si="6"/>
        <v>28</v>
      </c>
    </row>
    <row r="439" spans="1:13" x14ac:dyDescent="0.3">
      <c r="A439" s="1" t="s">
        <v>9</v>
      </c>
      <c r="B439" s="1" t="s">
        <v>10</v>
      </c>
      <c r="C439" s="1" t="s">
        <v>380</v>
      </c>
      <c r="D439" s="1" t="str">
        <f>MID(titanic[[#This Row],[Name]],SEARCH(", ",titanic[[#This Row],[Name]])+1,SEARCH(".",titanic[[#This Row],[Name]])-SEARCH(", ",titanic[[#This Row],[Name]])-1)</f>
        <v xml:space="preserve"> Mr</v>
      </c>
      <c r="E439" s="1" t="s">
        <v>12</v>
      </c>
      <c r="F439">
        <v>40</v>
      </c>
      <c r="G439">
        <v>1</v>
      </c>
      <c r="H439">
        <v>4</v>
      </c>
      <c r="I439">
        <v>5</v>
      </c>
      <c r="J439" t="s">
        <v>913</v>
      </c>
      <c r="K439">
        <v>27.9</v>
      </c>
      <c r="L439" s="1" t="s">
        <v>13</v>
      </c>
      <c r="M439" s="16">
        <f t="shared" si="6"/>
        <v>40</v>
      </c>
    </row>
    <row r="440" spans="1:13" x14ac:dyDescent="0.3">
      <c r="A440" s="1" t="s">
        <v>9</v>
      </c>
      <c r="B440" s="1" t="s">
        <v>27</v>
      </c>
      <c r="C440" s="1" t="s">
        <v>381</v>
      </c>
      <c r="D440" s="1" t="str">
        <f>MID(titanic[[#This Row],[Name]],SEARCH(", ",titanic[[#This Row],[Name]])+1,SEARCH(".",titanic[[#This Row],[Name]])-SEARCH(", ",titanic[[#This Row],[Name]])-1)</f>
        <v xml:space="preserve"> Mr</v>
      </c>
      <c r="E440" s="1" t="s">
        <v>12</v>
      </c>
      <c r="F440">
        <v>29</v>
      </c>
      <c r="G440">
        <v>1</v>
      </c>
      <c r="H440">
        <v>0</v>
      </c>
      <c r="I440">
        <v>1</v>
      </c>
      <c r="J440" t="s">
        <v>913</v>
      </c>
      <c r="K440">
        <v>27.720800000000001</v>
      </c>
      <c r="L440" s="1" t="s">
        <v>18</v>
      </c>
      <c r="M440" s="16">
        <f t="shared" si="6"/>
        <v>29</v>
      </c>
    </row>
    <row r="441" spans="1:13" x14ac:dyDescent="0.3">
      <c r="A441" s="1" t="s">
        <v>9</v>
      </c>
      <c r="B441" s="1" t="s">
        <v>10</v>
      </c>
      <c r="C441" s="1" t="s">
        <v>383</v>
      </c>
      <c r="D441" s="1" t="str">
        <f>MID(titanic[[#This Row],[Name]],SEARCH(", ",titanic[[#This Row],[Name]])+1,SEARCH(".",titanic[[#This Row],[Name]])-SEARCH(", ",titanic[[#This Row],[Name]])-1)</f>
        <v xml:space="preserve"> Mr</v>
      </c>
      <c r="E441" s="1" t="s">
        <v>12</v>
      </c>
      <c r="F441">
        <v>35</v>
      </c>
      <c r="G441">
        <v>0</v>
      </c>
      <c r="H441">
        <v>0</v>
      </c>
      <c r="I441">
        <v>0</v>
      </c>
      <c r="J441" t="s">
        <v>914</v>
      </c>
      <c r="K441">
        <v>7.05</v>
      </c>
      <c r="L441" s="1" t="s">
        <v>13</v>
      </c>
      <c r="M441" s="16">
        <f t="shared" si="6"/>
        <v>35</v>
      </c>
    </row>
    <row r="442" spans="1:13" x14ac:dyDescent="0.3">
      <c r="A442" s="1" t="s">
        <v>9</v>
      </c>
      <c r="B442" s="1" t="s">
        <v>10</v>
      </c>
      <c r="C442" s="1" t="s">
        <v>384</v>
      </c>
      <c r="D442" s="1" t="str">
        <f>MID(titanic[[#This Row],[Name]],SEARCH(", ",titanic[[#This Row],[Name]])+1,SEARCH(".",titanic[[#This Row],[Name]])-SEARCH(", ",titanic[[#This Row],[Name]])-1)</f>
        <v xml:space="preserve"> Mr</v>
      </c>
      <c r="E442" s="1" t="s">
        <v>12</v>
      </c>
      <c r="G442">
        <v>1</v>
      </c>
      <c r="H442">
        <v>0</v>
      </c>
      <c r="I442">
        <v>1</v>
      </c>
      <c r="J442" t="s">
        <v>913</v>
      </c>
      <c r="K442">
        <v>15.5</v>
      </c>
      <c r="L442" s="1" t="s">
        <v>23</v>
      </c>
      <c r="M442" s="16">
        <f t="shared" si="6"/>
        <v>0</v>
      </c>
    </row>
    <row r="443" spans="1:13" x14ac:dyDescent="0.3">
      <c r="A443" s="1" t="s">
        <v>9</v>
      </c>
      <c r="B443" s="1" t="s">
        <v>10</v>
      </c>
      <c r="C443" s="1" t="s">
        <v>385</v>
      </c>
      <c r="D443" s="1" t="str">
        <f>MID(titanic[[#This Row],[Name]],SEARCH(", ",titanic[[#This Row],[Name]])+1,SEARCH(".",titanic[[#This Row],[Name]])-SEARCH(", ",titanic[[#This Row],[Name]])-1)</f>
        <v xml:space="preserve"> Mr</v>
      </c>
      <c r="E443" s="1" t="s">
        <v>12</v>
      </c>
      <c r="F443">
        <v>30</v>
      </c>
      <c r="G443">
        <v>0</v>
      </c>
      <c r="H443">
        <v>0</v>
      </c>
      <c r="I443">
        <v>0</v>
      </c>
      <c r="J443" t="s">
        <v>914</v>
      </c>
      <c r="K443">
        <v>7.25</v>
      </c>
      <c r="L443" s="1" t="s">
        <v>13</v>
      </c>
      <c r="M443" s="16">
        <f t="shared" si="6"/>
        <v>30</v>
      </c>
    </row>
    <row r="444" spans="1:13" x14ac:dyDescent="0.3">
      <c r="A444" s="1" t="s">
        <v>14</v>
      </c>
      <c r="B444" s="1" t="s">
        <v>15</v>
      </c>
      <c r="C444" s="1" t="s">
        <v>390</v>
      </c>
      <c r="D444" s="1" t="str">
        <f>MID(titanic[[#This Row],[Name]],SEARCH(", ",titanic[[#This Row],[Name]])+1,SEARCH(".",titanic[[#This Row],[Name]])-SEARCH(", ",titanic[[#This Row],[Name]])-1)</f>
        <v xml:space="preserve"> Mr</v>
      </c>
      <c r="E444" s="1" t="s">
        <v>12</v>
      </c>
      <c r="F444">
        <v>25</v>
      </c>
      <c r="G444">
        <v>1</v>
      </c>
      <c r="H444">
        <v>0</v>
      </c>
      <c r="I444">
        <v>1</v>
      </c>
      <c r="J444" t="s">
        <v>913</v>
      </c>
      <c r="K444">
        <v>55.441699999999997</v>
      </c>
      <c r="L444" s="1" t="s">
        <v>18</v>
      </c>
      <c r="M444" s="16">
        <f t="shared" si="6"/>
        <v>25</v>
      </c>
    </row>
    <row r="445" spans="1:13" x14ac:dyDescent="0.3">
      <c r="A445" s="1" t="s">
        <v>9</v>
      </c>
      <c r="B445" s="1" t="s">
        <v>10</v>
      </c>
      <c r="C445" s="1" t="s">
        <v>391</v>
      </c>
      <c r="D445" s="1" t="str">
        <f>MID(titanic[[#This Row],[Name]],SEARCH(", ",titanic[[#This Row],[Name]])+1,SEARCH(".",titanic[[#This Row],[Name]])-SEARCH(", ",titanic[[#This Row],[Name]])-1)</f>
        <v xml:space="preserve"> Mr</v>
      </c>
      <c r="E445" s="1" t="s">
        <v>12</v>
      </c>
      <c r="F445">
        <v>18</v>
      </c>
      <c r="G445">
        <v>1</v>
      </c>
      <c r="H445">
        <v>0</v>
      </c>
      <c r="I445">
        <v>1</v>
      </c>
      <c r="J445" t="s">
        <v>913</v>
      </c>
      <c r="K445">
        <v>6.4958</v>
      </c>
      <c r="L445" s="1" t="s">
        <v>13</v>
      </c>
      <c r="M445" s="16">
        <f t="shared" si="6"/>
        <v>18</v>
      </c>
    </row>
    <row r="446" spans="1:13" x14ac:dyDescent="0.3">
      <c r="A446" s="1" t="s">
        <v>9</v>
      </c>
      <c r="B446" s="1" t="s">
        <v>10</v>
      </c>
      <c r="C446" s="1" t="s">
        <v>392</v>
      </c>
      <c r="D446" s="1" t="str">
        <f>MID(titanic[[#This Row],[Name]],SEARCH(", ",titanic[[#This Row],[Name]])+1,SEARCH(".",titanic[[#This Row],[Name]])-SEARCH(", ",titanic[[#This Row],[Name]])-1)</f>
        <v xml:space="preserve"> Mr</v>
      </c>
      <c r="E446" s="1" t="s">
        <v>12</v>
      </c>
      <c r="F446">
        <v>19</v>
      </c>
      <c r="G446">
        <v>0</v>
      </c>
      <c r="H446">
        <v>0</v>
      </c>
      <c r="I446">
        <v>0</v>
      </c>
      <c r="J446" t="s">
        <v>914</v>
      </c>
      <c r="K446">
        <v>8.0500000000000007</v>
      </c>
      <c r="L446" s="1" t="s">
        <v>13</v>
      </c>
      <c r="M446" s="16">
        <f t="shared" si="6"/>
        <v>19</v>
      </c>
    </row>
    <row r="447" spans="1:13" x14ac:dyDescent="0.3">
      <c r="A447" s="1" t="s">
        <v>9</v>
      </c>
      <c r="B447" s="1" t="s">
        <v>15</v>
      </c>
      <c r="C447" s="1" t="s">
        <v>393</v>
      </c>
      <c r="D447" s="1" t="str">
        <f>MID(titanic[[#This Row],[Name]],SEARCH(", ",titanic[[#This Row],[Name]])+1,SEARCH(".",titanic[[#This Row],[Name]])-SEARCH(", ",titanic[[#This Row],[Name]])-1)</f>
        <v xml:space="preserve"> Mr</v>
      </c>
      <c r="E447" s="1" t="s">
        <v>12</v>
      </c>
      <c r="F447">
        <v>22</v>
      </c>
      <c r="G447">
        <v>0</v>
      </c>
      <c r="H447">
        <v>0</v>
      </c>
      <c r="I447">
        <v>0</v>
      </c>
      <c r="J447" t="s">
        <v>914</v>
      </c>
      <c r="K447">
        <v>135.63329999999999</v>
      </c>
      <c r="L447" s="1" t="s">
        <v>18</v>
      </c>
      <c r="M447" s="16">
        <f t="shared" si="6"/>
        <v>22</v>
      </c>
    </row>
    <row r="448" spans="1:13" x14ac:dyDescent="0.3">
      <c r="A448" s="1" t="s">
        <v>9</v>
      </c>
      <c r="B448" s="1" t="s">
        <v>15</v>
      </c>
      <c r="C448" s="1" t="s">
        <v>397</v>
      </c>
      <c r="D448" s="1" t="str">
        <f>MID(titanic[[#This Row],[Name]],SEARCH(", ",titanic[[#This Row],[Name]])+1,SEARCH(".",titanic[[#This Row],[Name]])-SEARCH(", ",titanic[[#This Row],[Name]])-1)</f>
        <v xml:space="preserve"> Mr</v>
      </c>
      <c r="E448" s="1" t="s">
        <v>12</v>
      </c>
      <c r="F448">
        <v>27</v>
      </c>
      <c r="G448">
        <v>0</v>
      </c>
      <c r="H448">
        <v>2</v>
      </c>
      <c r="I448">
        <v>2</v>
      </c>
      <c r="J448" t="s">
        <v>913</v>
      </c>
      <c r="K448">
        <v>211.5</v>
      </c>
      <c r="L448" s="1" t="s">
        <v>18</v>
      </c>
      <c r="M448" s="16">
        <f t="shared" si="6"/>
        <v>27</v>
      </c>
    </row>
    <row r="449" spans="1:13" x14ac:dyDescent="0.3">
      <c r="A449" s="1" t="s">
        <v>9</v>
      </c>
      <c r="B449" s="1" t="s">
        <v>10</v>
      </c>
      <c r="C449" s="1" t="s">
        <v>398</v>
      </c>
      <c r="D449" s="1" t="str">
        <f>MID(titanic[[#This Row],[Name]],SEARCH(", ",titanic[[#This Row],[Name]])+1,SEARCH(".",titanic[[#This Row],[Name]])-SEARCH(", ",titanic[[#This Row],[Name]])-1)</f>
        <v xml:space="preserve"> Mr</v>
      </c>
      <c r="E449" s="1" t="s">
        <v>12</v>
      </c>
      <c r="F449">
        <v>20</v>
      </c>
      <c r="G449">
        <v>0</v>
      </c>
      <c r="H449">
        <v>0</v>
      </c>
      <c r="I449">
        <v>0</v>
      </c>
      <c r="J449" t="s">
        <v>914</v>
      </c>
      <c r="K449">
        <v>4.0125000000000002</v>
      </c>
      <c r="L449" s="1" t="s">
        <v>18</v>
      </c>
      <c r="M449" s="16">
        <f t="shared" si="6"/>
        <v>20</v>
      </c>
    </row>
    <row r="450" spans="1:13" x14ac:dyDescent="0.3">
      <c r="A450" s="1" t="s">
        <v>9</v>
      </c>
      <c r="B450" s="1" t="s">
        <v>10</v>
      </c>
      <c r="C450" s="1" t="s">
        <v>399</v>
      </c>
      <c r="D450" s="1" t="str">
        <f>MID(titanic[[#This Row],[Name]],SEARCH(", ",titanic[[#This Row],[Name]])+1,SEARCH(".",titanic[[#This Row],[Name]])-SEARCH(", ",titanic[[#This Row],[Name]])-1)</f>
        <v xml:space="preserve"> Mr</v>
      </c>
      <c r="E450" s="1" t="s">
        <v>12</v>
      </c>
      <c r="F450">
        <v>19</v>
      </c>
      <c r="G450">
        <v>0</v>
      </c>
      <c r="H450">
        <v>0</v>
      </c>
      <c r="I450">
        <v>0</v>
      </c>
      <c r="J450" t="s">
        <v>914</v>
      </c>
      <c r="K450">
        <v>7.7750000000000004</v>
      </c>
      <c r="L450" s="1" t="s">
        <v>13</v>
      </c>
      <c r="M450" s="16">
        <f t="shared" ref="M450:M513" si="7">IF(F450="Dr",42,IF(F450="Mr",32,IF(F450="Mrs",36,IF(F450="Miss",22,IF(F450="Master",5,F450)))))</f>
        <v>19</v>
      </c>
    </row>
    <row r="451" spans="1:13" x14ac:dyDescent="0.3">
      <c r="A451" s="1" t="s">
        <v>9</v>
      </c>
      <c r="B451" s="1" t="s">
        <v>10</v>
      </c>
      <c r="C451" s="1" t="s">
        <v>402</v>
      </c>
      <c r="D451" s="1" t="str">
        <f>MID(titanic[[#This Row],[Name]],SEARCH(", ",titanic[[#This Row],[Name]])+1,SEARCH(".",titanic[[#This Row],[Name]])-SEARCH(", ",titanic[[#This Row],[Name]])-1)</f>
        <v xml:space="preserve"> Mr</v>
      </c>
      <c r="E451" s="1" t="s">
        <v>12</v>
      </c>
      <c r="F451">
        <v>32</v>
      </c>
      <c r="G451">
        <v>0</v>
      </c>
      <c r="H451">
        <v>0</v>
      </c>
      <c r="I451">
        <v>0</v>
      </c>
      <c r="J451" t="s">
        <v>914</v>
      </c>
      <c r="K451">
        <v>7.9249999999999998</v>
      </c>
      <c r="L451" s="1" t="s">
        <v>13</v>
      </c>
      <c r="M451" s="16">
        <f t="shared" si="7"/>
        <v>32</v>
      </c>
    </row>
    <row r="452" spans="1:13" x14ac:dyDescent="0.3">
      <c r="A452" s="1" t="s">
        <v>9</v>
      </c>
      <c r="B452" s="1" t="s">
        <v>10</v>
      </c>
      <c r="C452" s="1" t="s">
        <v>404</v>
      </c>
      <c r="D452" s="1" t="str">
        <f>MID(titanic[[#This Row],[Name]],SEARCH(", ",titanic[[#This Row],[Name]])+1,SEARCH(".",titanic[[#This Row],[Name]])-SEARCH(", ",titanic[[#This Row],[Name]])-1)</f>
        <v xml:space="preserve"> Mr</v>
      </c>
      <c r="E452" s="1" t="s">
        <v>12</v>
      </c>
      <c r="G452">
        <v>0</v>
      </c>
      <c r="H452">
        <v>0</v>
      </c>
      <c r="I452">
        <v>0</v>
      </c>
      <c r="J452" t="s">
        <v>914</v>
      </c>
      <c r="K452">
        <v>7.8958000000000004</v>
      </c>
      <c r="L452" s="1" t="s">
        <v>13</v>
      </c>
      <c r="M452" s="16">
        <f t="shared" si="7"/>
        <v>0</v>
      </c>
    </row>
    <row r="453" spans="1:13" x14ac:dyDescent="0.3">
      <c r="A453" s="1" t="s">
        <v>9</v>
      </c>
      <c r="B453" s="1" t="s">
        <v>27</v>
      </c>
      <c r="C453" s="1" t="s">
        <v>405</v>
      </c>
      <c r="D453" s="1" t="str">
        <f>MID(titanic[[#This Row],[Name]],SEARCH(", ",titanic[[#This Row],[Name]])+1,SEARCH(".",titanic[[#This Row],[Name]])-SEARCH(", ",titanic[[#This Row],[Name]])-1)</f>
        <v xml:space="preserve"> Mr</v>
      </c>
      <c r="E453" s="1" t="s">
        <v>12</v>
      </c>
      <c r="F453">
        <v>18</v>
      </c>
      <c r="G453">
        <v>0</v>
      </c>
      <c r="H453">
        <v>0</v>
      </c>
      <c r="I453">
        <v>0</v>
      </c>
      <c r="J453" t="s">
        <v>914</v>
      </c>
      <c r="K453">
        <v>73.5</v>
      </c>
      <c r="L453" s="1" t="s">
        <v>13</v>
      </c>
      <c r="M453" s="16">
        <f t="shared" si="7"/>
        <v>18</v>
      </c>
    </row>
    <row r="454" spans="1:13" x14ac:dyDescent="0.3">
      <c r="A454" s="1" t="s">
        <v>9</v>
      </c>
      <c r="B454" s="1" t="s">
        <v>10</v>
      </c>
      <c r="C454" s="1" t="s">
        <v>408</v>
      </c>
      <c r="D454" s="1" t="str">
        <f>MID(titanic[[#This Row],[Name]],SEARCH(", ",titanic[[#This Row],[Name]])+1,SEARCH(".",titanic[[#This Row],[Name]])-SEARCH(", ",titanic[[#This Row],[Name]])-1)</f>
        <v xml:space="preserve"> Mr</v>
      </c>
      <c r="E454" s="1" t="s">
        <v>12</v>
      </c>
      <c r="G454">
        <v>0</v>
      </c>
      <c r="H454">
        <v>0</v>
      </c>
      <c r="I454">
        <v>0</v>
      </c>
      <c r="J454" t="s">
        <v>914</v>
      </c>
      <c r="K454">
        <v>7.7291999999999996</v>
      </c>
      <c r="L454" s="1" t="s">
        <v>23</v>
      </c>
      <c r="M454" s="16">
        <f t="shared" si="7"/>
        <v>0</v>
      </c>
    </row>
    <row r="455" spans="1:13" x14ac:dyDescent="0.3">
      <c r="A455" s="1" t="s">
        <v>14</v>
      </c>
      <c r="B455" s="1" t="s">
        <v>15</v>
      </c>
      <c r="C455" s="1" t="s">
        <v>410</v>
      </c>
      <c r="D455" s="1" t="str">
        <f>MID(titanic[[#This Row],[Name]],SEARCH(", ",titanic[[#This Row],[Name]])+1,SEARCH(".",titanic[[#This Row],[Name]])-SEARCH(", ",titanic[[#This Row],[Name]])-1)</f>
        <v xml:space="preserve"> Mr</v>
      </c>
      <c r="E455" s="1" t="s">
        <v>12</v>
      </c>
      <c r="F455">
        <v>36</v>
      </c>
      <c r="G455">
        <v>1</v>
      </c>
      <c r="H455">
        <v>2</v>
      </c>
      <c r="I455">
        <v>3</v>
      </c>
      <c r="J455" t="s">
        <v>913</v>
      </c>
      <c r="K455">
        <v>120</v>
      </c>
      <c r="L455" s="1" t="s">
        <v>13</v>
      </c>
      <c r="M455" s="16">
        <f t="shared" si="7"/>
        <v>36</v>
      </c>
    </row>
    <row r="456" spans="1:13" x14ac:dyDescent="0.3">
      <c r="A456" s="1" t="s">
        <v>14</v>
      </c>
      <c r="B456" s="1" t="s">
        <v>10</v>
      </c>
      <c r="C456" s="1" t="s">
        <v>411</v>
      </c>
      <c r="D456" s="1" t="str">
        <f>MID(titanic[[#This Row],[Name]],SEARCH(", ",titanic[[#This Row],[Name]])+1,SEARCH(".",titanic[[#This Row],[Name]])-SEARCH(", ",titanic[[#This Row],[Name]])-1)</f>
        <v xml:space="preserve"> Mr</v>
      </c>
      <c r="E456" s="1" t="s">
        <v>12</v>
      </c>
      <c r="F456">
        <v>21</v>
      </c>
      <c r="G456">
        <v>0</v>
      </c>
      <c r="H456">
        <v>0</v>
      </c>
      <c r="I456">
        <v>0</v>
      </c>
      <c r="J456" t="s">
        <v>914</v>
      </c>
      <c r="K456">
        <v>7.7957999999999998</v>
      </c>
      <c r="L456" s="1" t="s">
        <v>13</v>
      </c>
      <c r="M456" s="16">
        <f t="shared" si="7"/>
        <v>21</v>
      </c>
    </row>
    <row r="457" spans="1:13" x14ac:dyDescent="0.3">
      <c r="A457" s="1" t="s">
        <v>9</v>
      </c>
      <c r="B457" s="1" t="s">
        <v>10</v>
      </c>
      <c r="C457" s="1" t="s">
        <v>412</v>
      </c>
      <c r="D457" s="1" t="str">
        <f>MID(titanic[[#This Row],[Name]],SEARCH(", ",titanic[[#This Row],[Name]])+1,SEARCH(".",titanic[[#This Row],[Name]])-SEARCH(", ",titanic[[#This Row],[Name]])-1)</f>
        <v xml:space="preserve"> Mr</v>
      </c>
      <c r="E457" s="1" t="s">
        <v>12</v>
      </c>
      <c r="F457">
        <v>28</v>
      </c>
      <c r="G457">
        <v>2</v>
      </c>
      <c r="H457">
        <v>0</v>
      </c>
      <c r="I457">
        <v>2</v>
      </c>
      <c r="J457" t="s">
        <v>913</v>
      </c>
      <c r="K457">
        <v>7.9249999999999998</v>
      </c>
      <c r="L457" s="1" t="s">
        <v>13</v>
      </c>
      <c r="M457" s="16">
        <f t="shared" si="7"/>
        <v>28</v>
      </c>
    </row>
    <row r="458" spans="1:13" x14ac:dyDescent="0.3">
      <c r="A458" s="1" t="s">
        <v>9</v>
      </c>
      <c r="B458" s="1" t="s">
        <v>10</v>
      </c>
      <c r="C458" s="1" t="s">
        <v>415</v>
      </c>
      <c r="D458" s="1" t="str">
        <f>MID(titanic[[#This Row],[Name]],SEARCH(", ",titanic[[#This Row],[Name]])+1,SEARCH(".",titanic[[#This Row],[Name]])-SEARCH(", ",titanic[[#This Row],[Name]])-1)</f>
        <v xml:space="preserve"> Mr</v>
      </c>
      <c r="E458" s="1" t="s">
        <v>12</v>
      </c>
      <c r="F458">
        <v>22</v>
      </c>
      <c r="G458">
        <v>0</v>
      </c>
      <c r="H458">
        <v>0</v>
      </c>
      <c r="I458">
        <v>0</v>
      </c>
      <c r="J458" t="s">
        <v>914</v>
      </c>
      <c r="K458">
        <v>7.7957999999999998</v>
      </c>
      <c r="L458" s="1" t="s">
        <v>13</v>
      </c>
      <c r="M458" s="16">
        <f t="shared" si="7"/>
        <v>22</v>
      </c>
    </row>
    <row r="459" spans="1:13" x14ac:dyDescent="0.3">
      <c r="A459" s="1" t="s">
        <v>9</v>
      </c>
      <c r="B459" s="1" t="s">
        <v>27</v>
      </c>
      <c r="C459" s="1" t="s">
        <v>417</v>
      </c>
      <c r="D459" s="1" t="str">
        <f>MID(titanic[[#This Row],[Name]],SEARCH(", ",titanic[[#This Row],[Name]])+1,SEARCH(".",titanic[[#This Row],[Name]])-SEARCH(", ",titanic[[#This Row],[Name]])-1)</f>
        <v xml:space="preserve"> Mr</v>
      </c>
      <c r="E459" s="1" t="s">
        <v>12</v>
      </c>
      <c r="F459">
        <v>46</v>
      </c>
      <c r="G459">
        <v>0</v>
      </c>
      <c r="H459">
        <v>0</v>
      </c>
      <c r="I459">
        <v>0</v>
      </c>
      <c r="J459" t="s">
        <v>914</v>
      </c>
      <c r="K459">
        <v>26</v>
      </c>
      <c r="L459" s="1" t="s">
        <v>13</v>
      </c>
      <c r="M459" s="16">
        <f t="shared" si="7"/>
        <v>46</v>
      </c>
    </row>
    <row r="460" spans="1:13" x14ac:dyDescent="0.3">
      <c r="A460" s="1" t="s">
        <v>14</v>
      </c>
      <c r="B460" s="1" t="s">
        <v>10</v>
      </c>
      <c r="C460" s="1" t="s">
        <v>420</v>
      </c>
      <c r="D460" s="1" t="str">
        <f>MID(titanic[[#This Row],[Name]],SEARCH(", ",titanic[[#This Row],[Name]])+1,SEARCH(".",titanic[[#This Row],[Name]])-SEARCH(", ",titanic[[#This Row],[Name]])-1)</f>
        <v xml:space="preserve"> Mr</v>
      </c>
      <c r="E460" s="1" t="s">
        <v>12</v>
      </c>
      <c r="F460">
        <v>39</v>
      </c>
      <c r="G460">
        <v>0</v>
      </c>
      <c r="H460">
        <v>0</v>
      </c>
      <c r="I460">
        <v>0</v>
      </c>
      <c r="J460" t="s">
        <v>914</v>
      </c>
      <c r="K460">
        <v>7.9249999999999998</v>
      </c>
      <c r="L460" s="1" t="s">
        <v>13</v>
      </c>
      <c r="M460" s="16">
        <f t="shared" si="7"/>
        <v>39</v>
      </c>
    </row>
    <row r="461" spans="1:13" x14ac:dyDescent="0.3">
      <c r="A461" s="1" t="s">
        <v>9</v>
      </c>
      <c r="B461" s="1" t="s">
        <v>10</v>
      </c>
      <c r="C461" s="1" t="s">
        <v>421</v>
      </c>
      <c r="D461" s="1" t="str">
        <f>MID(titanic[[#This Row],[Name]],SEARCH(", ",titanic[[#This Row],[Name]])+1,SEARCH(".",titanic[[#This Row],[Name]])-SEARCH(", ",titanic[[#This Row],[Name]])-1)</f>
        <v xml:space="preserve"> Mr</v>
      </c>
      <c r="E461" s="1" t="s">
        <v>12</v>
      </c>
      <c r="F461">
        <v>26</v>
      </c>
      <c r="G461">
        <v>0</v>
      </c>
      <c r="H461">
        <v>0</v>
      </c>
      <c r="I461">
        <v>0</v>
      </c>
      <c r="J461" t="s">
        <v>914</v>
      </c>
      <c r="K461">
        <v>8.0500000000000007</v>
      </c>
      <c r="L461" s="1" t="s">
        <v>13</v>
      </c>
      <c r="M461" s="16">
        <f t="shared" si="7"/>
        <v>26</v>
      </c>
    </row>
    <row r="462" spans="1:13" x14ac:dyDescent="0.3">
      <c r="A462" s="1" t="s">
        <v>9</v>
      </c>
      <c r="B462" s="1" t="s">
        <v>10</v>
      </c>
      <c r="C462" s="1" t="s">
        <v>423</v>
      </c>
      <c r="D462" s="1" t="str">
        <f>MID(titanic[[#This Row],[Name]],SEARCH(", ",titanic[[#This Row],[Name]])+1,SEARCH(".",titanic[[#This Row],[Name]])-SEARCH(", ",titanic[[#This Row],[Name]])-1)</f>
        <v xml:space="preserve"> Mr</v>
      </c>
      <c r="E462" s="1" t="s">
        <v>12</v>
      </c>
      <c r="F462">
        <v>28</v>
      </c>
      <c r="G462">
        <v>1</v>
      </c>
      <c r="H462">
        <v>0</v>
      </c>
      <c r="I462">
        <v>1</v>
      </c>
      <c r="J462" t="s">
        <v>913</v>
      </c>
      <c r="K462">
        <v>15.85</v>
      </c>
      <c r="L462" s="1" t="s">
        <v>13</v>
      </c>
      <c r="M462" s="16">
        <f t="shared" si="7"/>
        <v>28</v>
      </c>
    </row>
    <row r="463" spans="1:13" x14ac:dyDescent="0.3">
      <c r="A463" s="1" t="s">
        <v>9</v>
      </c>
      <c r="B463" s="1" t="s">
        <v>27</v>
      </c>
      <c r="C463" s="1" t="s">
        <v>425</v>
      </c>
      <c r="D463" s="1" t="str">
        <f>MID(titanic[[#This Row],[Name]],SEARCH(", ",titanic[[#This Row],[Name]])+1,SEARCH(".",titanic[[#This Row],[Name]])-SEARCH(", ",titanic[[#This Row],[Name]])-1)</f>
        <v xml:space="preserve"> Mr</v>
      </c>
      <c r="E463" s="1" t="s">
        <v>12</v>
      </c>
      <c r="F463">
        <v>34</v>
      </c>
      <c r="G463">
        <v>1</v>
      </c>
      <c r="H463">
        <v>0</v>
      </c>
      <c r="I463">
        <v>1</v>
      </c>
      <c r="J463" t="s">
        <v>913</v>
      </c>
      <c r="K463">
        <v>21</v>
      </c>
      <c r="L463" s="1" t="s">
        <v>13</v>
      </c>
      <c r="M463" s="16">
        <f t="shared" si="7"/>
        <v>34</v>
      </c>
    </row>
    <row r="464" spans="1:13" x14ac:dyDescent="0.3">
      <c r="A464" s="1" t="s">
        <v>9</v>
      </c>
      <c r="B464" s="1" t="s">
        <v>10</v>
      </c>
      <c r="C464" s="1" t="s">
        <v>426</v>
      </c>
      <c r="D464" s="1" t="str">
        <f>MID(titanic[[#This Row],[Name]],SEARCH(", ",titanic[[#This Row],[Name]])+1,SEARCH(".",titanic[[#This Row],[Name]])-SEARCH(", ",titanic[[#This Row],[Name]])-1)</f>
        <v xml:space="preserve"> Mr</v>
      </c>
      <c r="E464" s="1" t="s">
        <v>12</v>
      </c>
      <c r="F464">
        <v>51</v>
      </c>
      <c r="G464">
        <v>0</v>
      </c>
      <c r="H464">
        <v>0</v>
      </c>
      <c r="I464">
        <v>0</v>
      </c>
      <c r="J464" t="s">
        <v>914</v>
      </c>
      <c r="K464">
        <v>7.75</v>
      </c>
      <c r="L464" s="1" t="s">
        <v>13</v>
      </c>
      <c r="M464" s="16">
        <f t="shared" si="7"/>
        <v>51</v>
      </c>
    </row>
    <row r="465" spans="1:13" x14ac:dyDescent="0.3">
      <c r="A465" s="1" t="s">
        <v>9</v>
      </c>
      <c r="B465" s="1" t="s">
        <v>10</v>
      </c>
      <c r="C465" s="1" t="s">
        <v>428</v>
      </c>
      <c r="D465" s="1" t="str">
        <f>MID(titanic[[#This Row],[Name]],SEARCH(", ",titanic[[#This Row],[Name]])+1,SEARCH(".",titanic[[#This Row],[Name]])-SEARCH(", ",titanic[[#This Row],[Name]])-1)</f>
        <v xml:space="preserve"> Mr</v>
      </c>
      <c r="E465" s="1" t="s">
        <v>12</v>
      </c>
      <c r="F465">
        <v>21</v>
      </c>
      <c r="G465">
        <v>0</v>
      </c>
      <c r="H465">
        <v>0</v>
      </c>
      <c r="I465">
        <v>0</v>
      </c>
      <c r="J465" t="s">
        <v>914</v>
      </c>
      <c r="K465">
        <v>7.7750000000000004</v>
      </c>
      <c r="L465" s="1" t="s">
        <v>13</v>
      </c>
      <c r="M465" s="16">
        <f t="shared" si="7"/>
        <v>21</v>
      </c>
    </row>
    <row r="466" spans="1:13" x14ac:dyDescent="0.3">
      <c r="A466" s="1" t="s">
        <v>9</v>
      </c>
      <c r="B466" s="1" t="s">
        <v>10</v>
      </c>
      <c r="C466" s="1" t="s">
        <v>430</v>
      </c>
      <c r="D466" s="1" t="str">
        <f>MID(titanic[[#This Row],[Name]],SEARCH(", ",titanic[[#This Row],[Name]])+1,SEARCH(".",titanic[[#This Row],[Name]])-SEARCH(", ",titanic[[#This Row],[Name]])-1)</f>
        <v xml:space="preserve"> Mr</v>
      </c>
      <c r="E466" s="1" t="s">
        <v>12</v>
      </c>
      <c r="G466">
        <v>0</v>
      </c>
      <c r="H466">
        <v>0</v>
      </c>
      <c r="I466">
        <v>0</v>
      </c>
      <c r="J466" t="s">
        <v>914</v>
      </c>
      <c r="K466">
        <v>7.8958000000000004</v>
      </c>
      <c r="L466" s="1" t="s">
        <v>13</v>
      </c>
      <c r="M466" s="16">
        <f t="shared" si="7"/>
        <v>0</v>
      </c>
    </row>
    <row r="467" spans="1:13" x14ac:dyDescent="0.3">
      <c r="A467" s="1" t="s">
        <v>9</v>
      </c>
      <c r="B467" s="1" t="s">
        <v>10</v>
      </c>
      <c r="C467" s="1" t="s">
        <v>431</v>
      </c>
      <c r="D467" s="1" t="str">
        <f>MID(titanic[[#This Row],[Name]],SEARCH(", ",titanic[[#This Row],[Name]])+1,SEARCH(".",titanic[[#This Row],[Name]])-SEARCH(", ",titanic[[#This Row],[Name]])-1)</f>
        <v xml:space="preserve"> Mr</v>
      </c>
      <c r="E467" s="1" t="s">
        <v>12</v>
      </c>
      <c r="G467">
        <v>0</v>
      </c>
      <c r="H467">
        <v>0</v>
      </c>
      <c r="I467">
        <v>0</v>
      </c>
      <c r="J467" t="s">
        <v>914</v>
      </c>
      <c r="K467">
        <v>6.8582999999999998</v>
      </c>
      <c r="L467" s="1" t="s">
        <v>23</v>
      </c>
      <c r="M467" s="16">
        <f t="shared" si="7"/>
        <v>0</v>
      </c>
    </row>
    <row r="468" spans="1:13" x14ac:dyDescent="0.3">
      <c r="A468" s="1" t="s">
        <v>9</v>
      </c>
      <c r="B468" s="1" t="s">
        <v>27</v>
      </c>
      <c r="C468" s="1" t="s">
        <v>433</v>
      </c>
      <c r="D468" s="1" t="str">
        <f>MID(titanic[[#This Row],[Name]],SEARCH(", ",titanic[[#This Row],[Name]])+1,SEARCH(".",titanic[[#This Row],[Name]])-SEARCH(", ",titanic[[#This Row],[Name]])-1)</f>
        <v xml:space="preserve"> Mr</v>
      </c>
      <c r="E468" s="1" t="s">
        <v>12</v>
      </c>
      <c r="G468">
        <v>0</v>
      </c>
      <c r="H468">
        <v>0</v>
      </c>
      <c r="I468">
        <v>0</v>
      </c>
      <c r="J468" t="s">
        <v>914</v>
      </c>
      <c r="K468">
        <v>0</v>
      </c>
      <c r="L468" s="1" t="s">
        <v>13</v>
      </c>
      <c r="M468" s="16">
        <f t="shared" si="7"/>
        <v>0</v>
      </c>
    </row>
    <row r="469" spans="1:13" x14ac:dyDescent="0.3">
      <c r="A469" s="1" t="s">
        <v>14</v>
      </c>
      <c r="B469" s="1" t="s">
        <v>10</v>
      </c>
      <c r="C469" s="1" t="s">
        <v>434</v>
      </c>
      <c r="D469" s="1" t="str">
        <f>MID(titanic[[#This Row],[Name]],SEARCH(", ",titanic[[#This Row],[Name]])+1,SEARCH(".",titanic[[#This Row],[Name]])-SEARCH(", ",titanic[[#This Row],[Name]])-1)</f>
        <v xml:space="preserve"> Mr</v>
      </c>
      <c r="E469" s="1" t="s">
        <v>12</v>
      </c>
      <c r="F469">
        <v>44</v>
      </c>
      <c r="G469">
        <v>0</v>
      </c>
      <c r="H469">
        <v>0</v>
      </c>
      <c r="I469">
        <v>0</v>
      </c>
      <c r="J469" t="s">
        <v>914</v>
      </c>
      <c r="K469">
        <v>7.9249999999999998</v>
      </c>
      <c r="L469" s="1" t="s">
        <v>13</v>
      </c>
      <c r="M469" s="16">
        <f t="shared" si="7"/>
        <v>44</v>
      </c>
    </row>
    <row r="470" spans="1:13" x14ac:dyDescent="0.3">
      <c r="A470" s="1" t="s">
        <v>9</v>
      </c>
      <c r="B470" s="1" t="s">
        <v>27</v>
      </c>
      <c r="C470" s="1" t="s">
        <v>438</v>
      </c>
      <c r="D470" s="1" t="str">
        <f>MID(titanic[[#This Row],[Name]],SEARCH(", ",titanic[[#This Row],[Name]])+1,SEARCH(".",titanic[[#This Row],[Name]])-SEARCH(", ",titanic[[#This Row],[Name]])-1)</f>
        <v xml:space="preserve"> Mr</v>
      </c>
      <c r="E470" s="1" t="s">
        <v>12</v>
      </c>
      <c r="F470">
        <v>30</v>
      </c>
      <c r="G470">
        <v>0</v>
      </c>
      <c r="H470">
        <v>0</v>
      </c>
      <c r="I470">
        <v>0</v>
      </c>
      <c r="J470" t="s">
        <v>914</v>
      </c>
      <c r="K470">
        <v>13</v>
      </c>
      <c r="L470" s="1" t="s">
        <v>13</v>
      </c>
      <c r="M470" s="16">
        <f t="shared" si="7"/>
        <v>30</v>
      </c>
    </row>
    <row r="471" spans="1:13" x14ac:dyDescent="0.3">
      <c r="A471" s="1" t="s">
        <v>9</v>
      </c>
      <c r="B471" s="1" t="s">
        <v>10</v>
      </c>
      <c r="C471" s="1" t="s">
        <v>440</v>
      </c>
      <c r="D471" s="1" t="str">
        <f>MID(titanic[[#This Row],[Name]],SEARCH(", ",titanic[[#This Row],[Name]])+1,SEARCH(".",titanic[[#This Row],[Name]])-SEARCH(", ",titanic[[#This Row],[Name]])-1)</f>
        <v xml:space="preserve"> Mr</v>
      </c>
      <c r="E471" s="1" t="s">
        <v>12</v>
      </c>
      <c r="G471">
        <v>0</v>
      </c>
      <c r="H471">
        <v>0</v>
      </c>
      <c r="I471">
        <v>0</v>
      </c>
      <c r="J471" t="s">
        <v>914</v>
      </c>
      <c r="K471">
        <v>7.8958000000000004</v>
      </c>
      <c r="L471" s="1" t="s">
        <v>18</v>
      </c>
      <c r="M471" s="16">
        <f t="shared" si="7"/>
        <v>0</v>
      </c>
    </row>
    <row r="472" spans="1:13" x14ac:dyDescent="0.3">
      <c r="A472" s="1" t="s">
        <v>9</v>
      </c>
      <c r="B472" s="1" t="s">
        <v>10</v>
      </c>
      <c r="C472" s="1" t="s">
        <v>441</v>
      </c>
      <c r="D472" s="1" t="str">
        <f>MID(titanic[[#This Row],[Name]],SEARCH(", ",titanic[[#This Row],[Name]])+1,SEARCH(".",titanic[[#This Row],[Name]])-SEARCH(", ",titanic[[#This Row],[Name]])-1)</f>
        <v xml:space="preserve"> Mr</v>
      </c>
      <c r="E472" s="1" t="s">
        <v>12</v>
      </c>
      <c r="F472">
        <v>21</v>
      </c>
      <c r="G472">
        <v>0</v>
      </c>
      <c r="H472">
        <v>0</v>
      </c>
      <c r="I472">
        <v>0</v>
      </c>
      <c r="J472" t="s">
        <v>914</v>
      </c>
      <c r="K472">
        <v>7.7332999999999998</v>
      </c>
      <c r="L472" s="1" t="s">
        <v>23</v>
      </c>
      <c r="M472" s="16">
        <f t="shared" si="7"/>
        <v>21</v>
      </c>
    </row>
    <row r="473" spans="1:13" x14ac:dyDescent="0.3">
      <c r="A473" s="1" t="s">
        <v>9</v>
      </c>
      <c r="B473" s="1" t="s">
        <v>10</v>
      </c>
      <c r="C473" s="1" t="s">
        <v>442</v>
      </c>
      <c r="D473" s="1" t="str">
        <f>MID(titanic[[#This Row],[Name]],SEARCH(", ",titanic[[#This Row],[Name]])+1,SEARCH(".",titanic[[#This Row],[Name]])-SEARCH(", ",titanic[[#This Row],[Name]])-1)</f>
        <v xml:space="preserve"> Mr</v>
      </c>
      <c r="E473" s="1" t="s">
        <v>12</v>
      </c>
      <c r="F473">
        <v>29</v>
      </c>
      <c r="G473">
        <v>0</v>
      </c>
      <c r="H473">
        <v>0</v>
      </c>
      <c r="I473">
        <v>0</v>
      </c>
      <c r="J473" t="s">
        <v>914</v>
      </c>
      <c r="K473">
        <v>7.875</v>
      </c>
      <c r="L473" s="1" t="s">
        <v>13</v>
      </c>
      <c r="M473" s="16">
        <f t="shared" si="7"/>
        <v>29</v>
      </c>
    </row>
    <row r="474" spans="1:13" x14ac:dyDescent="0.3">
      <c r="A474" s="1" t="s">
        <v>9</v>
      </c>
      <c r="B474" s="1" t="s">
        <v>10</v>
      </c>
      <c r="C474" s="1" t="s">
        <v>444</v>
      </c>
      <c r="D474" s="1" t="str">
        <f>MID(titanic[[#This Row],[Name]],SEARCH(", ",titanic[[#This Row],[Name]])+1,SEARCH(".",titanic[[#This Row],[Name]])-SEARCH(", ",titanic[[#This Row],[Name]])-1)</f>
        <v xml:space="preserve"> Mr</v>
      </c>
      <c r="E474" s="1" t="s">
        <v>12</v>
      </c>
      <c r="F474">
        <v>18</v>
      </c>
      <c r="G474">
        <v>1</v>
      </c>
      <c r="H474">
        <v>1</v>
      </c>
      <c r="I474">
        <v>2</v>
      </c>
      <c r="J474" t="s">
        <v>913</v>
      </c>
      <c r="K474">
        <v>20.212499999999999</v>
      </c>
      <c r="L474" s="1" t="s">
        <v>13</v>
      </c>
      <c r="M474" s="16">
        <f t="shared" si="7"/>
        <v>18</v>
      </c>
    </row>
    <row r="475" spans="1:13" x14ac:dyDescent="0.3">
      <c r="A475" s="1" t="s">
        <v>9</v>
      </c>
      <c r="B475" s="1" t="s">
        <v>10</v>
      </c>
      <c r="C475" s="1" t="s">
        <v>445</v>
      </c>
      <c r="D475" s="1" t="str">
        <f>MID(titanic[[#This Row],[Name]],SEARCH(", ",titanic[[#This Row],[Name]])+1,SEARCH(".",titanic[[#This Row],[Name]])-SEARCH(", ",titanic[[#This Row],[Name]])-1)</f>
        <v xml:space="preserve"> Mr</v>
      </c>
      <c r="E475" s="1" t="s">
        <v>12</v>
      </c>
      <c r="G475">
        <v>0</v>
      </c>
      <c r="H475">
        <v>0</v>
      </c>
      <c r="I475">
        <v>0</v>
      </c>
      <c r="J475" t="s">
        <v>914</v>
      </c>
      <c r="K475">
        <v>7.25</v>
      </c>
      <c r="L475" s="1" t="s">
        <v>13</v>
      </c>
      <c r="M475" s="16">
        <f t="shared" si="7"/>
        <v>0</v>
      </c>
    </row>
    <row r="476" spans="1:13" x14ac:dyDescent="0.3">
      <c r="A476" s="1" t="s">
        <v>9</v>
      </c>
      <c r="B476" s="1" t="s">
        <v>10</v>
      </c>
      <c r="C476" s="1" t="s">
        <v>448</v>
      </c>
      <c r="D476" s="1" t="str">
        <f>MID(titanic[[#This Row],[Name]],SEARCH(", ",titanic[[#This Row],[Name]])+1,SEARCH(".",titanic[[#This Row],[Name]])-SEARCH(", ",titanic[[#This Row],[Name]])-1)</f>
        <v xml:space="preserve"> Mr</v>
      </c>
      <c r="E476" s="1" t="s">
        <v>12</v>
      </c>
      <c r="G476">
        <v>0</v>
      </c>
      <c r="H476">
        <v>0</v>
      </c>
      <c r="I476">
        <v>0</v>
      </c>
      <c r="J476" t="s">
        <v>914</v>
      </c>
      <c r="K476">
        <v>7.75</v>
      </c>
      <c r="L476" s="1" t="s">
        <v>23</v>
      </c>
      <c r="M476" s="16">
        <f t="shared" si="7"/>
        <v>0</v>
      </c>
    </row>
    <row r="477" spans="1:13" x14ac:dyDescent="0.3">
      <c r="A477" s="1" t="s">
        <v>14</v>
      </c>
      <c r="B477" s="1" t="s">
        <v>10</v>
      </c>
      <c r="C477" s="1" t="s">
        <v>449</v>
      </c>
      <c r="D477" s="1" t="str">
        <f>MID(titanic[[#This Row],[Name]],SEARCH(", ",titanic[[#This Row],[Name]])+1,SEARCH(".",titanic[[#This Row],[Name]])-SEARCH(", ",titanic[[#This Row],[Name]])-1)</f>
        <v xml:space="preserve"> Mr</v>
      </c>
      <c r="E477" s="1" t="s">
        <v>12</v>
      </c>
      <c r="F477">
        <v>32</v>
      </c>
      <c r="G477">
        <v>0</v>
      </c>
      <c r="H477">
        <v>0</v>
      </c>
      <c r="I477">
        <v>0</v>
      </c>
      <c r="J477" t="s">
        <v>914</v>
      </c>
      <c r="K477">
        <v>8.0500000000000007</v>
      </c>
      <c r="L477" s="1" t="s">
        <v>13</v>
      </c>
      <c r="M477" s="16">
        <f t="shared" si="7"/>
        <v>32</v>
      </c>
    </row>
    <row r="478" spans="1:13" x14ac:dyDescent="0.3">
      <c r="A478" s="1" t="s">
        <v>14</v>
      </c>
      <c r="B478" s="1" t="s">
        <v>15</v>
      </c>
      <c r="C478" s="1" t="s">
        <v>450</v>
      </c>
      <c r="D478" s="1" t="str">
        <f>MID(titanic[[#This Row],[Name]],SEARCH(", ",titanic[[#This Row],[Name]])+1,SEARCH(".",titanic[[#This Row],[Name]])-SEARCH(", ",titanic[[#This Row],[Name]])-1)</f>
        <v xml:space="preserve"> Mr</v>
      </c>
      <c r="E478" s="1" t="s">
        <v>12</v>
      </c>
      <c r="F478">
        <v>28</v>
      </c>
      <c r="G478">
        <v>0</v>
      </c>
      <c r="H478">
        <v>0</v>
      </c>
      <c r="I478">
        <v>0</v>
      </c>
      <c r="J478" t="s">
        <v>914</v>
      </c>
      <c r="K478">
        <v>26.55</v>
      </c>
      <c r="L478" s="1" t="s">
        <v>13</v>
      </c>
      <c r="M478" s="16">
        <f t="shared" si="7"/>
        <v>28</v>
      </c>
    </row>
    <row r="479" spans="1:13" x14ac:dyDescent="0.3">
      <c r="A479" s="1" t="s">
        <v>9</v>
      </c>
      <c r="B479" s="1" t="s">
        <v>10</v>
      </c>
      <c r="C479" s="1" t="s">
        <v>453</v>
      </c>
      <c r="D479" s="1" t="str">
        <f>MID(titanic[[#This Row],[Name]],SEARCH(", ",titanic[[#This Row],[Name]])+1,SEARCH(".",titanic[[#This Row],[Name]])-SEARCH(", ",titanic[[#This Row],[Name]])-1)</f>
        <v xml:space="preserve"> Mr</v>
      </c>
      <c r="E479" s="1" t="s">
        <v>12</v>
      </c>
      <c r="F479">
        <v>17</v>
      </c>
      <c r="G479">
        <v>0</v>
      </c>
      <c r="H479">
        <v>0</v>
      </c>
      <c r="I479">
        <v>0</v>
      </c>
      <c r="J479" t="s">
        <v>914</v>
      </c>
      <c r="K479">
        <v>7.125</v>
      </c>
      <c r="L479" s="1" t="s">
        <v>13</v>
      </c>
      <c r="M479" s="16">
        <f t="shared" si="7"/>
        <v>17</v>
      </c>
    </row>
    <row r="480" spans="1:13" x14ac:dyDescent="0.3">
      <c r="A480" s="1" t="s">
        <v>9</v>
      </c>
      <c r="B480" s="1" t="s">
        <v>15</v>
      </c>
      <c r="C480" s="1" t="s">
        <v>454</v>
      </c>
      <c r="D480" s="1" t="str">
        <f>MID(titanic[[#This Row],[Name]],SEARCH(", ",titanic[[#This Row],[Name]])+1,SEARCH(".",titanic[[#This Row],[Name]])-SEARCH(", ",titanic[[#This Row],[Name]])-1)</f>
        <v xml:space="preserve"> Mr</v>
      </c>
      <c r="E480" s="1" t="s">
        <v>12</v>
      </c>
      <c r="F480">
        <v>50</v>
      </c>
      <c r="G480">
        <v>1</v>
      </c>
      <c r="H480">
        <v>0</v>
      </c>
      <c r="I480">
        <v>1</v>
      </c>
      <c r="J480" t="s">
        <v>913</v>
      </c>
      <c r="K480">
        <v>55.9</v>
      </c>
      <c r="L480" s="1" t="s">
        <v>13</v>
      </c>
      <c r="M480" s="16">
        <f t="shared" si="7"/>
        <v>50</v>
      </c>
    </row>
    <row r="481" spans="1:13" x14ac:dyDescent="0.3">
      <c r="A481" s="1" t="s">
        <v>9</v>
      </c>
      <c r="B481" s="1" t="s">
        <v>15</v>
      </c>
      <c r="C481" s="1" t="s">
        <v>458</v>
      </c>
      <c r="D481" s="1" t="str">
        <f>MID(titanic[[#This Row],[Name]],SEARCH(", ",titanic[[#This Row],[Name]])+1,SEARCH(".",titanic[[#This Row],[Name]])-SEARCH(", ",titanic[[#This Row],[Name]])-1)</f>
        <v xml:space="preserve"> Mr</v>
      </c>
      <c r="E481" s="1" t="s">
        <v>12</v>
      </c>
      <c r="F481">
        <v>64</v>
      </c>
      <c r="G481">
        <v>1</v>
      </c>
      <c r="H481">
        <v>4</v>
      </c>
      <c r="I481">
        <v>5</v>
      </c>
      <c r="J481" t="s">
        <v>913</v>
      </c>
      <c r="K481">
        <v>263</v>
      </c>
      <c r="L481" s="1" t="s">
        <v>13</v>
      </c>
      <c r="M481" s="16">
        <f t="shared" si="7"/>
        <v>64</v>
      </c>
    </row>
    <row r="482" spans="1:13" x14ac:dyDescent="0.3">
      <c r="A482" s="1" t="s">
        <v>9</v>
      </c>
      <c r="B482" s="1" t="s">
        <v>27</v>
      </c>
      <c r="C482" s="1" t="s">
        <v>459</v>
      </c>
      <c r="D482" s="1" t="str">
        <f>MID(titanic[[#This Row],[Name]],SEARCH(", ",titanic[[#This Row],[Name]])+1,SEARCH(".",titanic[[#This Row],[Name]])-SEARCH(", ",titanic[[#This Row],[Name]])-1)</f>
        <v xml:space="preserve"> Mr</v>
      </c>
      <c r="E482" s="1" t="s">
        <v>12</v>
      </c>
      <c r="F482">
        <v>31</v>
      </c>
      <c r="G482">
        <v>0</v>
      </c>
      <c r="H482">
        <v>0</v>
      </c>
      <c r="I482">
        <v>0</v>
      </c>
      <c r="J482" t="s">
        <v>914</v>
      </c>
      <c r="K482">
        <v>10.5</v>
      </c>
      <c r="L482" s="1" t="s">
        <v>13</v>
      </c>
      <c r="M482" s="16">
        <f t="shared" si="7"/>
        <v>31</v>
      </c>
    </row>
    <row r="483" spans="1:13" x14ac:dyDescent="0.3">
      <c r="A483" s="1" t="s">
        <v>9</v>
      </c>
      <c r="B483" s="1" t="s">
        <v>10</v>
      </c>
      <c r="C483" s="1" t="s">
        <v>461</v>
      </c>
      <c r="D483" s="1" t="str">
        <f>MID(titanic[[#This Row],[Name]],SEARCH(", ",titanic[[#This Row],[Name]])+1,SEARCH(".",titanic[[#This Row],[Name]])-SEARCH(", ",titanic[[#This Row],[Name]])-1)</f>
        <v xml:space="preserve"> Mr</v>
      </c>
      <c r="E483" s="1" t="s">
        <v>12</v>
      </c>
      <c r="F483">
        <v>20</v>
      </c>
      <c r="G483">
        <v>0</v>
      </c>
      <c r="H483">
        <v>0</v>
      </c>
      <c r="I483">
        <v>0</v>
      </c>
      <c r="J483" t="s">
        <v>914</v>
      </c>
      <c r="K483">
        <v>9.5</v>
      </c>
      <c r="L483" s="1" t="s">
        <v>13</v>
      </c>
      <c r="M483" s="16">
        <f t="shared" si="7"/>
        <v>20</v>
      </c>
    </row>
    <row r="484" spans="1:13" x14ac:dyDescent="0.3">
      <c r="A484" s="1" t="s">
        <v>9</v>
      </c>
      <c r="B484" s="1" t="s">
        <v>10</v>
      </c>
      <c r="C484" s="1" t="s">
        <v>462</v>
      </c>
      <c r="D484" s="1" t="str">
        <f>MID(titanic[[#This Row],[Name]],SEARCH(", ",titanic[[#This Row],[Name]])+1,SEARCH(".",titanic[[#This Row],[Name]])-SEARCH(", ",titanic[[#This Row],[Name]])-1)</f>
        <v xml:space="preserve"> Mr</v>
      </c>
      <c r="E484" s="1" t="s">
        <v>12</v>
      </c>
      <c r="F484">
        <v>25</v>
      </c>
      <c r="G484">
        <v>1</v>
      </c>
      <c r="H484">
        <v>0</v>
      </c>
      <c r="I484">
        <v>1</v>
      </c>
      <c r="J484" t="s">
        <v>913</v>
      </c>
      <c r="K484">
        <v>7.7750000000000004</v>
      </c>
      <c r="L484" s="1" t="s">
        <v>13</v>
      </c>
      <c r="M484" s="16">
        <f t="shared" si="7"/>
        <v>25</v>
      </c>
    </row>
    <row r="485" spans="1:13" x14ac:dyDescent="0.3">
      <c r="A485" s="1" t="s">
        <v>14</v>
      </c>
      <c r="B485" s="1" t="s">
        <v>10</v>
      </c>
      <c r="C485" s="1" t="s">
        <v>464</v>
      </c>
      <c r="D485" s="1" t="str">
        <f>MID(titanic[[#This Row],[Name]],SEARCH(", ",titanic[[#This Row],[Name]])+1,SEARCH(".",titanic[[#This Row],[Name]])-SEARCH(", ",titanic[[#This Row],[Name]])-1)</f>
        <v xml:space="preserve"> Mr</v>
      </c>
      <c r="E485" s="1" t="s">
        <v>12</v>
      </c>
      <c r="G485">
        <v>0</v>
      </c>
      <c r="H485">
        <v>0</v>
      </c>
      <c r="I485">
        <v>0</v>
      </c>
      <c r="J485" t="s">
        <v>914</v>
      </c>
      <c r="K485">
        <v>8.1125000000000007</v>
      </c>
      <c r="L485" s="1" t="s">
        <v>13</v>
      </c>
      <c r="M485" s="16">
        <f t="shared" si="7"/>
        <v>0</v>
      </c>
    </row>
    <row r="486" spans="1:13" x14ac:dyDescent="0.3">
      <c r="A486" s="1" t="s">
        <v>14</v>
      </c>
      <c r="B486" s="1" t="s">
        <v>15</v>
      </c>
      <c r="C486" s="1" t="s">
        <v>467</v>
      </c>
      <c r="D486" s="1" t="str">
        <f>MID(titanic[[#This Row],[Name]],SEARCH(", ",titanic[[#This Row],[Name]])+1,SEARCH(".",titanic[[#This Row],[Name]])-SEARCH(", ",titanic[[#This Row],[Name]])-1)</f>
        <v xml:space="preserve"> Mr</v>
      </c>
      <c r="E486" s="1" t="s">
        <v>12</v>
      </c>
      <c r="F486">
        <v>34</v>
      </c>
      <c r="G486">
        <v>0</v>
      </c>
      <c r="H486">
        <v>0</v>
      </c>
      <c r="I486">
        <v>0</v>
      </c>
      <c r="J486" t="s">
        <v>914</v>
      </c>
      <c r="K486">
        <v>26.55</v>
      </c>
      <c r="L486" s="1" t="s">
        <v>13</v>
      </c>
      <c r="M486" s="16">
        <f t="shared" si="7"/>
        <v>34</v>
      </c>
    </row>
    <row r="487" spans="1:13" x14ac:dyDescent="0.3">
      <c r="A487" s="1" t="s">
        <v>9</v>
      </c>
      <c r="B487" s="1" t="s">
        <v>27</v>
      </c>
      <c r="C487" s="1" t="s">
        <v>470</v>
      </c>
      <c r="D487" s="1" t="str">
        <f>MID(titanic[[#This Row],[Name]],SEARCH(", ",titanic[[#This Row],[Name]])+1,SEARCH(".",titanic[[#This Row],[Name]])-SEARCH(", ",titanic[[#This Row],[Name]])-1)</f>
        <v xml:space="preserve"> Mr</v>
      </c>
      <c r="E487" s="1" t="s">
        <v>12</v>
      </c>
      <c r="F487">
        <v>36</v>
      </c>
      <c r="G487">
        <v>1</v>
      </c>
      <c r="H487">
        <v>2</v>
      </c>
      <c r="I487">
        <v>3</v>
      </c>
      <c r="J487" t="s">
        <v>913</v>
      </c>
      <c r="K487">
        <v>27.75</v>
      </c>
      <c r="L487" s="1" t="s">
        <v>13</v>
      </c>
      <c r="M487" s="16">
        <f t="shared" si="7"/>
        <v>36</v>
      </c>
    </row>
    <row r="488" spans="1:13" x14ac:dyDescent="0.3">
      <c r="A488" s="1" t="s">
        <v>9</v>
      </c>
      <c r="B488" s="1" t="s">
        <v>10</v>
      </c>
      <c r="C488" s="1" t="s">
        <v>471</v>
      </c>
      <c r="D488" s="1" t="str">
        <f>MID(titanic[[#This Row],[Name]],SEARCH(", ",titanic[[#This Row],[Name]])+1,SEARCH(".",titanic[[#This Row],[Name]])-SEARCH(", ",titanic[[#This Row],[Name]])-1)</f>
        <v xml:space="preserve"> Mr</v>
      </c>
      <c r="E488" s="1" t="s">
        <v>12</v>
      </c>
      <c r="G488">
        <v>1</v>
      </c>
      <c r="H488">
        <v>0</v>
      </c>
      <c r="I488">
        <v>1</v>
      </c>
      <c r="J488" t="s">
        <v>913</v>
      </c>
      <c r="K488">
        <v>19.966699999999999</v>
      </c>
      <c r="L488" s="1" t="s">
        <v>13</v>
      </c>
      <c r="M488" s="16">
        <f t="shared" si="7"/>
        <v>0</v>
      </c>
    </row>
    <row r="489" spans="1:13" x14ac:dyDescent="0.3">
      <c r="A489" s="1" t="s">
        <v>9</v>
      </c>
      <c r="B489" s="1" t="s">
        <v>15</v>
      </c>
      <c r="C489" s="1" t="s">
        <v>472</v>
      </c>
      <c r="D489" s="1" t="str">
        <f>MID(titanic[[#This Row],[Name]],SEARCH(", ",titanic[[#This Row],[Name]])+1,SEARCH(".",titanic[[#This Row],[Name]])-SEARCH(", ",titanic[[#This Row],[Name]])-1)</f>
        <v xml:space="preserve"> Mr</v>
      </c>
      <c r="E489" s="1" t="s">
        <v>12</v>
      </c>
      <c r="F489">
        <v>30</v>
      </c>
      <c r="G489">
        <v>0</v>
      </c>
      <c r="H489">
        <v>0</v>
      </c>
      <c r="I489">
        <v>0</v>
      </c>
      <c r="J489" t="s">
        <v>914</v>
      </c>
      <c r="K489">
        <v>27.75</v>
      </c>
      <c r="L489" s="1" t="s">
        <v>18</v>
      </c>
      <c r="M489" s="16">
        <f t="shared" si="7"/>
        <v>30</v>
      </c>
    </row>
    <row r="490" spans="1:13" x14ac:dyDescent="0.3">
      <c r="A490" s="1" t="s">
        <v>14</v>
      </c>
      <c r="B490" s="1" t="s">
        <v>15</v>
      </c>
      <c r="C490" s="1" t="s">
        <v>473</v>
      </c>
      <c r="D490" s="1" t="str">
        <f>MID(titanic[[#This Row],[Name]],SEARCH(", ",titanic[[#This Row],[Name]])+1,SEARCH(".",titanic[[#This Row],[Name]])-SEARCH(", ",titanic[[#This Row],[Name]])-1)</f>
        <v xml:space="preserve"> Mr</v>
      </c>
      <c r="E490" s="1" t="s">
        <v>12</v>
      </c>
      <c r="F490">
        <v>49</v>
      </c>
      <c r="G490">
        <v>1</v>
      </c>
      <c r="H490">
        <v>0</v>
      </c>
      <c r="I490">
        <v>1</v>
      </c>
      <c r="J490" t="s">
        <v>913</v>
      </c>
      <c r="K490">
        <v>89.104200000000006</v>
      </c>
      <c r="L490" s="1" t="s">
        <v>18</v>
      </c>
      <c r="M490" s="16">
        <f t="shared" si="7"/>
        <v>49</v>
      </c>
    </row>
    <row r="491" spans="1:13" x14ac:dyDescent="0.3">
      <c r="A491" s="1" t="s">
        <v>9</v>
      </c>
      <c r="B491" s="1" t="s">
        <v>10</v>
      </c>
      <c r="C491" s="1" t="s">
        <v>474</v>
      </c>
      <c r="D491" s="1" t="str">
        <f>MID(titanic[[#This Row],[Name]],SEARCH(", ",titanic[[#This Row],[Name]])+1,SEARCH(".",titanic[[#This Row],[Name]])-SEARCH(", ",titanic[[#This Row],[Name]])-1)</f>
        <v xml:space="preserve"> Mr</v>
      </c>
      <c r="E491" s="1" t="s">
        <v>12</v>
      </c>
      <c r="G491">
        <v>0</v>
      </c>
      <c r="H491">
        <v>0</v>
      </c>
      <c r="I491">
        <v>0</v>
      </c>
      <c r="J491" t="s">
        <v>914</v>
      </c>
      <c r="K491">
        <v>8.0500000000000007</v>
      </c>
      <c r="L491" s="1" t="s">
        <v>13</v>
      </c>
      <c r="M491" s="16">
        <f t="shared" si="7"/>
        <v>0</v>
      </c>
    </row>
    <row r="492" spans="1:13" x14ac:dyDescent="0.3">
      <c r="A492" s="1" t="s">
        <v>14</v>
      </c>
      <c r="B492" s="1" t="s">
        <v>10</v>
      </c>
      <c r="C492" s="1" t="s">
        <v>475</v>
      </c>
      <c r="D492" s="1" t="str">
        <f>MID(titanic[[#This Row],[Name]],SEARCH(", ",titanic[[#This Row],[Name]])+1,SEARCH(".",titanic[[#This Row],[Name]])-SEARCH(", ",titanic[[#This Row],[Name]])-1)</f>
        <v xml:space="preserve"> Mr</v>
      </c>
      <c r="E492" s="1" t="s">
        <v>12</v>
      </c>
      <c r="F492">
        <v>29</v>
      </c>
      <c r="G492">
        <v>0</v>
      </c>
      <c r="H492">
        <v>0</v>
      </c>
      <c r="I492">
        <v>0</v>
      </c>
      <c r="J492" t="s">
        <v>914</v>
      </c>
      <c r="K492">
        <v>7.8958000000000004</v>
      </c>
      <c r="L492" s="1" t="s">
        <v>18</v>
      </c>
      <c r="M492" s="16">
        <f t="shared" si="7"/>
        <v>29</v>
      </c>
    </row>
    <row r="493" spans="1:13" x14ac:dyDescent="0.3">
      <c r="A493" s="1" t="s">
        <v>9</v>
      </c>
      <c r="B493" s="1" t="s">
        <v>15</v>
      </c>
      <c r="C493" s="1" t="s">
        <v>476</v>
      </c>
      <c r="D493" s="1" t="str">
        <f>MID(titanic[[#This Row],[Name]],SEARCH(", ",titanic[[#This Row],[Name]])+1,SEARCH(".",titanic[[#This Row],[Name]])-SEARCH(", ",titanic[[#This Row],[Name]])-1)</f>
        <v xml:space="preserve"> Mr</v>
      </c>
      <c r="E493" s="1" t="s">
        <v>12</v>
      </c>
      <c r="F493">
        <v>65</v>
      </c>
      <c r="G493">
        <v>0</v>
      </c>
      <c r="H493">
        <v>0</v>
      </c>
      <c r="I493">
        <v>0</v>
      </c>
      <c r="J493" t="s">
        <v>914</v>
      </c>
      <c r="K493">
        <v>26.55</v>
      </c>
      <c r="L493" s="1" t="s">
        <v>13</v>
      </c>
      <c r="M493" s="16">
        <f t="shared" si="7"/>
        <v>65</v>
      </c>
    </row>
    <row r="494" spans="1:13" x14ac:dyDescent="0.3">
      <c r="A494" s="1" t="s">
        <v>9</v>
      </c>
      <c r="B494" s="1" t="s">
        <v>10</v>
      </c>
      <c r="C494" s="1" t="s">
        <v>479</v>
      </c>
      <c r="D494" s="1" t="str">
        <f>MID(titanic[[#This Row],[Name]],SEARCH(", ",titanic[[#This Row],[Name]])+1,SEARCH(".",titanic[[#This Row],[Name]])-SEARCH(", ",titanic[[#This Row],[Name]])-1)</f>
        <v xml:space="preserve"> Mr</v>
      </c>
      <c r="E494" s="1" t="s">
        <v>12</v>
      </c>
      <c r="G494">
        <v>0</v>
      </c>
      <c r="H494">
        <v>0</v>
      </c>
      <c r="I494">
        <v>0</v>
      </c>
      <c r="J494" t="s">
        <v>914</v>
      </c>
      <c r="K494">
        <v>7.75</v>
      </c>
      <c r="L494" s="1" t="s">
        <v>23</v>
      </c>
      <c r="M494" s="16">
        <f t="shared" si="7"/>
        <v>0</v>
      </c>
    </row>
    <row r="495" spans="1:13" x14ac:dyDescent="0.3">
      <c r="A495" s="1" t="s">
        <v>14</v>
      </c>
      <c r="B495" s="1" t="s">
        <v>15</v>
      </c>
      <c r="C495" s="1" t="s">
        <v>480</v>
      </c>
      <c r="D495" s="1" t="str">
        <f>MID(titanic[[#This Row],[Name]],SEARCH(", ",titanic[[#This Row],[Name]])+1,SEARCH(".",titanic[[#This Row],[Name]])-SEARCH(", ",titanic[[#This Row],[Name]])-1)</f>
        <v xml:space="preserve"> Mr</v>
      </c>
      <c r="E495" s="1" t="s">
        <v>12</v>
      </c>
      <c r="F495">
        <v>48</v>
      </c>
      <c r="G495">
        <v>0</v>
      </c>
      <c r="H495">
        <v>0</v>
      </c>
      <c r="I495">
        <v>0</v>
      </c>
      <c r="J495" t="s">
        <v>914</v>
      </c>
      <c r="K495">
        <v>26.55</v>
      </c>
      <c r="L495" s="1" t="s">
        <v>13</v>
      </c>
      <c r="M495" s="16">
        <f t="shared" si="7"/>
        <v>48</v>
      </c>
    </row>
    <row r="496" spans="1:13" x14ac:dyDescent="0.3">
      <c r="A496" s="1" t="s">
        <v>9</v>
      </c>
      <c r="B496" s="1" t="s">
        <v>10</v>
      </c>
      <c r="C496" s="1" t="s">
        <v>481</v>
      </c>
      <c r="D496" s="1" t="str">
        <f>MID(titanic[[#This Row],[Name]],SEARCH(", ",titanic[[#This Row],[Name]])+1,SEARCH(".",titanic[[#This Row],[Name]])-SEARCH(", ",titanic[[#This Row],[Name]])-1)</f>
        <v xml:space="preserve"> Mr</v>
      </c>
      <c r="E496" s="1" t="s">
        <v>12</v>
      </c>
      <c r="F496">
        <v>34</v>
      </c>
      <c r="G496">
        <v>0</v>
      </c>
      <c r="H496">
        <v>0</v>
      </c>
      <c r="I496">
        <v>0</v>
      </c>
      <c r="J496" t="s">
        <v>914</v>
      </c>
      <c r="K496">
        <v>8.0500000000000007</v>
      </c>
      <c r="L496" s="1" t="s">
        <v>13</v>
      </c>
      <c r="M496" s="16">
        <f t="shared" si="7"/>
        <v>34</v>
      </c>
    </row>
    <row r="497" spans="1:13" x14ac:dyDescent="0.3">
      <c r="A497" s="1" t="s">
        <v>9</v>
      </c>
      <c r="B497" s="1" t="s">
        <v>15</v>
      </c>
      <c r="C497" s="1" t="s">
        <v>482</v>
      </c>
      <c r="D497" s="1" t="str">
        <f>MID(titanic[[#This Row],[Name]],SEARCH(", ",titanic[[#This Row],[Name]])+1,SEARCH(".",titanic[[#This Row],[Name]])-SEARCH(", ",titanic[[#This Row],[Name]])-1)</f>
        <v xml:space="preserve"> Mr</v>
      </c>
      <c r="E497" s="1" t="s">
        <v>12</v>
      </c>
      <c r="F497">
        <v>47</v>
      </c>
      <c r="G497">
        <v>0</v>
      </c>
      <c r="H497">
        <v>0</v>
      </c>
      <c r="I497">
        <v>0</v>
      </c>
      <c r="J497" t="s">
        <v>914</v>
      </c>
      <c r="K497">
        <v>38.5</v>
      </c>
      <c r="L497" s="1" t="s">
        <v>13</v>
      </c>
      <c r="M497" s="16">
        <f t="shared" si="7"/>
        <v>47</v>
      </c>
    </row>
    <row r="498" spans="1:13" x14ac:dyDescent="0.3">
      <c r="A498" s="1" t="s">
        <v>9</v>
      </c>
      <c r="B498" s="1" t="s">
        <v>27</v>
      </c>
      <c r="C498" s="1" t="s">
        <v>483</v>
      </c>
      <c r="D498" s="1" t="str">
        <f>MID(titanic[[#This Row],[Name]],SEARCH(", ",titanic[[#This Row],[Name]])+1,SEARCH(".",titanic[[#This Row],[Name]])-SEARCH(", ",titanic[[#This Row],[Name]])-1)</f>
        <v xml:space="preserve"> Mr</v>
      </c>
      <c r="E498" s="1" t="s">
        <v>12</v>
      </c>
      <c r="F498">
        <v>48</v>
      </c>
      <c r="G498">
        <v>0</v>
      </c>
      <c r="H498">
        <v>0</v>
      </c>
      <c r="I498">
        <v>0</v>
      </c>
      <c r="J498" t="s">
        <v>914</v>
      </c>
      <c r="K498">
        <v>13</v>
      </c>
      <c r="L498" s="1" t="s">
        <v>13</v>
      </c>
      <c r="M498" s="16">
        <f t="shared" si="7"/>
        <v>48</v>
      </c>
    </row>
    <row r="499" spans="1:13" x14ac:dyDescent="0.3">
      <c r="A499" s="1" t="s">
        <v>9</v>
      </c>
      <c r="B499" s="1" t="s">
        <v>10</v>
      </c>
      <c r="C499" s="1" t="s">
        <v>484</v>
      </c>
      <c r="D499" s="1" t="str">
        <f>MID(titanic[[#This Row],[Name]],SEARCH(", ",titanic[[#This Row],[Name]])+1,SEARCH(".",titanic[[#This Row],[Name]])-SEARCH(", ",titanic[[#This Row],[Name]])-1)</f>
        <v xml:space="preserve"> Mr</v>
      </c>
      <c r="E499" s="1" t="s">
        <v>12</v>
      </c>
      <c r="G499">
        <v>0</v>
      </c>
      <c r="H499">
        <v>0</v>
      </c>
      <c r="I499">
        <v>0</v>
      </c>
      <c r="J499" t="s">
        <v>914</v>
      </c>
      <c r="K499">
        <v>8.0500000000000007</v>
      </c>
      <c r="L499" s="1" t="s">
        <v>13</v>
      </c>
      <c r="M499" s="16">
        <f t="shared" si="7"/>
        <v>0</v>
      </c>
    </row>
    <row r="500" spans="1:13" x14ac:dyDescent="0.3">
      <c r="A500" s="1" t="s">
        <v>9</v>
      </c>
      <c r="B500" s="1" t="s">
        <v>10</v>
      </c>
      <c r="C500" s="1" t="s">
        <v>485</v>
      </c>
      <c r="D500" s="1" t="str">
        <f>MID(titanic[[#This Row],[Name]],SEARCH(", ",titanic[[#This Row],[Name]])+1,SEARCH(".",titanic[[#This Row],[Name]])-SEARCH(", ",titanic[[#This Row],[Name]])-1)</f>
        <v xml:space="preserve"> Mr</v>
      </c>
      <c r="E500" s="1" t="s">
        <v>12</v>
      </c>
      <c r="F500">
        <v>38</v>
      </c>
      <c r="G500">
        <v>0</v>
      </c>
      <c r="H500">
        <v>0</v>
      </c>
      <c r="I500">
        <v>0</v>
      </c>
      <c r="J500" t="s">
        <v>914</v>
      </c>
      <c r="K500">
        <v>7.05</v>
      </c>
      <c r="L500" s="1" t="s">
        <v>13</v>
      </c>
      <c r="M500" s="16">
        <f t="shared" si="7"/>
        <v>38</v>
      </c>
    </row>
    <row r="501" spans="1:13" x14ac:dyDescent="0.3">
      <c r="A501" s="1" t="s">
        <v>9</v>
      </c>
      <c r="B501" s="1" t="s">
        <v>27</v>
      </c>
      <c r="C501" s="1" t="s">
        <v>486</v>
      </c>
      <c r="D501" s="1" t="str">
        <f>MID(titanic[[#This Row],[Name]],SEARCH(", ",titanic[[#This Row],[Name]])+1,SEARCH(".",titanic[[#This Row],[Name]])-SEARCH(", ",titanic[[#This Row],[Name]])-1)</f>
        <v xml:space="preserve"> Mr</v>
      </c>
      <c r="E501" s="1" t="s">
        <v>12</v>
      </c>
      <c r="G501">
        <v>0</v>
      </c>
      <c r="H501">
        <v>0</v>
      </c>
      <c r="I501">
        <v>0</v>
      </c>
      <c r="J501" t="s">
        <v>914</v>
      </c>
      <c r="K501">
        <v>0</v>
      </c>
      <c r="L501" s="1" t="s">
        <v>13</v>
      </c>
      <c r="M501" s="16">
        <f t="shared" si="7"/>
        <v>0</v>
      </c>
    </row>
    <row r="502" spans="1:13" x14ac:dyDescent="0.3">
      <c r="A502" s="1" t="s">
        <v>9</v>
      </c>
      <c r="B502" s="1" t="s">
        <v>15</v>
      </c>
      <c r="C502" s="1" t="s">
        <v>487</v>
      </c>
      <c r="D502" s="1" t="str">
        <f>MID(titanic[[#This Row],[Name]],SEARCH(", ",titanic[[#This Row],[Name]])+1,SEARCH(".",titanic[[#This Row],[Name]])-SEARCH(", ",titanic[[#This Row],[Name]])-1)</f>
        <v xml:space="preserve"> Mr</v>
      </c>
      <c r="E502" s="1" t="s">
        <v>12</v>
      </c>
      <c r="F502">
        <v>56</v>
      </c>
      <c r="G502">
        <v>0</v>
      </c>
      <c r="H502">
        <v>0</v>
      </c>
      <c r="I502">
        <v>0</v>
      </c>
      <c r="J502" t="s">
        <v>914</v>
      </c>
      <c r="K502">
        <v>26.55</v>
      </c>
      <c r="L502" s="1" t="s">
        <v>13</v>
      </c>
      <c r="M502" s="16">
        <f t="shared" si="7"/>
        <v>56</v>
      </c>
    </row>
    <row r="503" spans="1:13" x14ac:dyDescent="0.3">
      <c r="A503" s="1" t="s">
        <v>9</v>
      </c>
      <c r="B503" s="1" t="s">
        <v>10</v>
      </c>
      <c r="C503" s="1" t="s">
        <v>488</v>
      </c>
      <c r="D503" s="1" t="str">
        <f>MID(titanic[[#This Row],[Name]],SEARCH(", ",titanic[[#This Row],[Name]])+1,SEARCH(".",titanic[[#This Row],[Name]])-SEARCH(", ",titanic[[#This Row],[Name]])-1)</f>
        <v xml:space="preserve"> Mr</v>
      </c>
      <c r="E503" s="1" t="s">
        <v>12</v>
      </c>
      <c r="G503">
        <v>0</v>
      </c>
      <c r="H503">
        <v>0</v>
      </c>
      <c r="I503">
        <v>0</v>
      </c>
      <c r="J503" t="s">
        <v>914</v>
      </c>
      <c r="K503">
        <v>7.7249999999999996</v>
      </c>
      <c r="L503" s="1" t="s">
        <v>23</v>
      </c>
      <c r="M503" s="16">
        <f t="shared" si="7"/>
        <v>0</v>
      </c>
    </row>
    <row r="504" spans="1:13" x14ac:dyDescent="0.3">
      <c r="A504" s="1" t="s">
        <v>9</v>
      </c>
      <c r="B504" s="1" t="s">
        <v>10</v>
      </c>
      <c r="C504" s="1" t="s">
        <v>490</v>
      </c>
      <c r="D504" s="1" t="str">
        <f>MID(titanic[[#This Row],[Name]],SEARCH(", ",titanic[[#This Row],[Name]])+1,SEARCH(".",titanic[[#This Row],[Name]])-SEARCH(", ",titanic[[#This Row],[Name]])-1)</f>
        <v xml:space="preserve"> Mr</v>
      </c>
      <c r="E504" s="1" t="s">
        <v>12</v>
      </c>
      <c r="G504">
        <v>0</v>
      </c>
      <c r="H504">
        <v>0</v>
      </c>
      <c r="I504">
        <v>0</v>
      </c>
      <c r="J504" t="s">
        <v>914</v>
      </c>
      <c r="K504">
        <v>7.25</v>
      </c>
      <c r="L504" s="1" t="s">
        <v>13</v>
      </c>
      <c r="M504" s="16">
        <f t="shared" si="7"/>
        <v>0</v>
      </c>
    </row>
    <row r="505" spans="1:13" x14ac:dyDescent="0.3">
      <c r="A505" s="1" t="s">
        <v>9</v>
      </c>
      <c r="B505" s="1" t="s">
        <v>10</v>
      </c>
      <c r="C505" s="1" t="s">
        <v>491</v>
      </c>
      <c r="D505" s="1" t="str">
        <f>MID(titanic[[#This Row],[Name]],SEARCH(", ",titanic[[#This Row],[Name]])+1,SEARCH(".",titanic[[#This Row],[Name]])-SEARCH(", ",titanic[[#This Row],[Name]])-1)</f>
        <v xml:space="preserve"> Mr</v>
      </c>
      <c r="E505" s="1" t="s">
        <v>12</v>
      </c>
      <c r="F505">
        <v>38</v>
      </c>
      <c r="G505">
        <v>0</v>
      </c>
      <c r="H505">
        <v>0</v>
      </c>
      <c r="I505">
        <v>0</v>
      </c>
      <c r="J505" t="s">
        <v>914</v>
      </c>
      <c r="K505">
        <v>8.6624999999999996</v>
      </c>
      <c r="L505" s="1" t="s">
        <v>13</v>
      </c>
      <c r="M505" s="16">
        <f t="shared" si="7"/>
        <v>38</v>
      </c>
    </row>
    <row r="506" spans="1:13" x14ac:dyDescent="0.3">
      <c r="A506" s="1" t="s">
        <v>9</v>
      </c>
      <c r="B506" s="1" t="s">
        <v>15</v>
      </c>
      <c r="C506" s="1" t="s">
        <v>495</v>
      </c>
      <c r="D506" s="1" t="str">
        <f>MID(titanic[[#This Row],[Name]],SEARCH(", ",titanic[[#This Row],[Name]])+1,SEARCH(".",titanic[[#This Row],[Name]])-SEARCH(", ",titanic[[#This Row],[Name]])-1)</f>
        <v xml:space="preserve"> Mr</v>
      </c>
      <c r="E506" s="1" t="s">
        <v>12</v>
      </c>
      <c r="G506">
        <v>0</v>
      </c>
      <c r="H506">
        <v>0</v>
      </c>
      <c r="I506">
        <v>0</v>
      </c>
      <c r="J506" t="s">
        <v>914</v>
      </c>
      <c r="K506">
        <v>52</v>
      </c>
      <c r="L506" s="1" t="s">
        <v>13</v>
      </c>
      <c r="M506" s="16">
        <f t="shared" si="7"/>
        <v>0</v>
      </c>
    </row>
    <row r="507" spans="1:13" x14ac:dyDescent="0.3">
      <c r="A507" s="1" t="s">
        <v>9</v>
      </c>
      <c r="B507" s="1" t="s">
        <v>27</v>
      </c>
      <c r="C507" s="1" t="s">
        <v>496</v>
      </c>
      <c r="D507" s="1" t="str">
        <f>MID(titanic[[#This Row],[Name]],SEARCH(", ",titanic[[#This Row],[Name]])+1,SEARCH(".",titanic[[#This Row],[Name]])-SEARCH(", ",titanic[[#This Row],[Name]])-1)</f>
        <v xml:space="preserve"> Mr</v>
      </c>
      <c r="E507" s="1" t="s">
        <v>12</v>
      </c>
      <c r="F507">
        <v>34</v>
      </c>
      <c r="G507">
        <v>1</v>
      </c>
      <c r="H507">
        <v>0</v>
      </c>
      <c r="I507">
        <v>1</v>
      </c>
      <c r="J507" t="s">
        <v>913</v>
      </c>
      <c r="K507">
        <v>21</v>
      </c>
      <c r="L507" s="1" t="s">
        <v>13</v>
      </c>
      <c r="M507" s="16">
        <f t="shared" si="7"/>
        <v>34</v>
      </c>
    </row>
    <row r="508" spans="1:13" x14ac:dyDescent="0.3">
      <c r="A508" s="1" t="s">
        <v>9</v>
      </c>
      <c r="B508" s="1" t="s">
        <v>10</v>
      </c>
      <c r="C508" s="1" t="s">
        <v>497</v>
      </c>
      <c r="D508" s="1" t="str">
        <f>MID(titanic[[#This Row],[Name]],SEARCH(", ",titanic[[#This Row],[Name]])+1,SEARCH(".",titanic[[#This Row],[Name]])-SEARCH(", ",titanic[[#This Row],[Name]])-1)</f>
        <v xml:space="preserve"> Mr</v>
      </c>
      <c r="E508" s="1" t="s">
        <v>12</v>
      </c>
      <c r="F508">
        <v>29</v>
      </c>
      <c r="G508">
        <v>1</v>
      </c>
      <c r="H508">
        <v>0</v>
      </c>
      <c r="I508">
        <v>1</v>
      </c>
      <c r="J508" t="s">
        <v>913</v>
      </c>
      <c r="K508">
        <v>7.0457999999999998</v>
      </c>
      <c r="L508" s="1" t="s">
        <v>13</v>
      </c>
      <c r="M508" s="16">
        <f t="shared" si="7"/>
        <v>29</v>
      </c>
    </row>
    <row r="509" spans="1:13" x14ac:dyDescent="0.3">
      <c r="A509" s="1" t="s">
        <v>9</v>
      </c>
      <c r="B509" s="1" t="s">
        <v>10</v>
      </c>
      <c r="C509" s="1" t="s">
        <v>498</v>
      </c>
      <c r="D509" s="1" t="str">
        <f>MID(titanic[[#This Row],[Name]],SEARCH(", ",titanic[[#This Row],[Name]])+1,SEARCH(".",titanic[[#This Row],[Name]])-SEARCH(", ",titanic[[#This Row],[Name]])-1)</f>
        <v xml:space="preserve"> Mr</v>
      </c>
      <c r="E509" s="1" t="s">
        <v>12</v>
      </c>
      <c r="F509">
        <v>22</v>
      </c>
      <c r="G509">
        <v>0</v>
      </c>
      <c r="H509">
        <v>0</v>
      </c>
      <c r="I509">
        <v>0</v>
      </c>
      <c r="J509" t="s">
        <v>914</v>
      </c>
      <c r="K509">
        <v>7.5208000000000004</v>
      </c>
      <c r="L509" s="1" t="s">
        <v>13</v>
      </c>
      <c r="M509" s="16">
        <f t="shared" si="7"/>
        <v>22</v>
      </c>
    </row>
    <row r="510" spans="1:13" x14ac:dyDescent="0.3">
      <c r="A510" s="1" t="s">
        <v>9</v>
      </c>
      <c r="B510" s="1" t="s">
        <v>27</v>
      </c>
      <c r="C510" s="1" t="s">
        <v>501</v>
      </c>
      <c r="D510" s="1" t="str">
        <f>MID(titanic[[#This Row],[Name]],SEARCH(", ",titanic[[#This Row],[Name]])+1,SEARCH(".",titanic[[#This Row],[Name]])-SEARCH(", ",titanic[[#This Row],[Name]])-1)</f>
        <v xml:space="preserve"> Mr</v>
      </c>
      <c r="E510" s="1" t="s">
        <v>12</v>
      </c>
      <c r="G510">
        <v>0</v>
      </c>
      <c r="H510">
        <v>0</v>
      </c>
      <c r="I510">
        <v>0</v>
      </c>
      <c r="J510" t="s">
        <v>914</v>
      </c>
      <c r="K510">
        <v>0</v>
      </c>
      <c r="L510" s="1" t="s">
        <v>13</v>
      </c>
      <c r="M510" s="16">
        <f t="shared" si="7"/>
        <v>0</v>
      </c>
    </row>
    <row r="511" spans="1:13" x14ac:dyDescent="0.3">
      <c r="A511" s="1" t="s">
        <v>9</v>
      </c>
      <c r="B511" s="1" t="s">
        <v>10</v>
      </c>
      <c r="C511" s="1" t="s">
        <v>502</v>
      </c>
      <c r="D511" s="1" t="str">
        <f>MID(titanic[[#This Row],[Name]],SEARCH(", ",titanic[[#This Row],[Name]])+1,SEARCH(".",titanic[[#This Row],[Name]])-SEARCH(", ",titanic[[#This Row],[Name]])-1)</f>
        <v xml:space="preserve"> Mr</v>
      </c>
      <c r="E511" s="1" t="s">
        <v>12</v>
      </c>
      <c r="F511">
        <v>50</v>
      </c>
      <c r="G511">
        <v>0</v>
      </c>
      <c r="H511">
        <v>0</v>
      </c>
      <c r="I511">
        <v>0</v>
      </c>
      <c r="J511" t="s">
        <v>914</v>
      </c>
      <c r="K511">
        <v>8.0500000000000007</v>
      </c>
      <c r="L511" s="1" t="s">
        <v>13</v>
      </c>
      <c r="M511" s="16">
        <f t="shared" si="7"/>
        <v>50</v>
      </c>
    </row>
    <row r="512" spans="1:13" x14ac:dyDescent="0.3">
      <c r="A512" s="1" t="s">
        <v>14</v>
      </c>
      <c r="B512" s="1" t="s">
        <v>15</v>
      </c>
      <c r="C512" s="1" t="s">
        <v>504</v>
      </c>
      <c r="D512" s="1" t="str">
        <f>MID(titanic[[#This Row],[Name]],SEARCH(", ",titanic[[#This Row],[Name]])+1,SEARCH(".",titanic[[#This Row],[Name]])-SEARCH(", ",titanic[[#This Row],[Name]])-1)</f>
        <v xml:space="preserve"> Mr</v>
      </c>
      <c r="E512" s="1" t="s">
        <v>12</v>
      </c>
      <c r="F512">
        <v>25</v>
      </c>
      <c r="G512">
        <v>1</v>
      </c>
      <c r="H512">
        <v>0</v>
      </c>
      <c r="I512">
        <v>1</v>
      </c>
      <c r="J512" t="s">
        <v>913</v>
      </c>
      <c r="K512">
        <v>91.0792</v>
      </c>
      <c r="L512" s="1" t="s">
        <v>18</v>
      </c>
      <c r="M512" s="16">
        <f t="shared" si="7"/>
        <v>25</v>
      </c>
    </row>
    <row r="513" spans="1:13" x14ac:dyDescent="0.3">
      <c r="A513" s="1" t="s">
        <v>9</v>
      </c>
      <c r="B513" s="1" t="s">
        <v>15</v>
      </c>
      <c r="C513" s="1" t="s">
        <v>507</v>
      </c>
      <c r="D513" s="1" t="str">
        <f>MID(titanic[[#This Row],[Name]],SEARCH(", ",titanic[[#This Row],[Name]])+1,SEARCH(".",titanic[[#This Row],[Name]])-SEARCH(", ",titanic[[#This Row],[Name]])-1)</f>
        <v xml:space="preserve"> Mr</v>
      </c>
      <c r="E513" s="1" t="s">
        <v>12</v>
      </c>
      <c r="F513">
        <v>58</v>
      </c>
      <c r="G513">
        <v>0</v>
      </c>
      <c r="H513">
        <v>0</v>
      </c>
      <c r="I513">
        <v>0</v>
      </c>
      <c r="J513" t="s">
        <v>914</v>
      </c>
      <c r="K513">
        <v>29.7</v>
      </c>
      <c r="L513" s="1" t="s">
        <v>18</v>
      </c>
      <c r="M513" s="16">
        <f t="shared" si="7"/>
        <v>58</v>
      </c>
    </row>
    <row r="514" spans="1:13" x14ac:dyDescent="0.3">
      <c r="A514" s="1" t="s">
        <v>9</v>
      </c>
      <c r="B514" s="1" t="s">
        <v>10</v>
      </c>
      <c r="C514" s="1" t="s">
        <v>508</v>
      </c>
      <c r="D514" s="1" t="str">
        <f>MID(titanic[[#This Row],[Name]],SEARCH(", ",titanic[[#This Row],[Name]])+1,SEARCH(".",titanic[[#This Row],[Name]])-SEARCH(", ",titanic[[#This Row],[Name]])-1)</f>
        <v xml:space="preserve"> Mr</v>
      </c>
      <c r="E514" s="1" t="s">
        <v>12</v>
      </c>
      <c r="F514">
        <v>30</v>
      </c>
      <c r="G514">
        <v>0</v>
      </c>
      <c r="H514">
        <v>0</v>
      </c>
      <c r="I514">
        <v>0</v>
      </c>
      <c r="J514" t="s">
        <v>914</v>
      </c>
      <c r="K514">
        <v>8.0500000000000007</v>
      </c>
      <c r="L514" s="1" t="s">
        <v>13</v>
      </c>
      <c r="M514" s="16">
        <f t="shared" ref="M514:M577" si="8">IF(F514="Dr",42,IF(F514="Mr",32,IF(F514="Mrs",36,IF(F514="Miss",22,IF(F514="Master",5,F514)))))</f>
        <v>30</v>
      </c>
    </row>
    <row r="515" spans="1:13" x14ac:dyDescent="0.3">
      <c r="A515" s="1" t="s">
        <v>9</v>
      </c>
      <c r="B515" s="1" t="s">
        <v>10</v>
      </c>
      <c r="C515" s="1" t="s">
        <v>510</v>
      </c>
      <c r="D515" s="1" t="str">
        <f>MID(titanic[[#This Row],[Name]],SEARCH(", ",titanic[[#This Row],[Name]])+1,SEARCH(".",titanic[[#This Row],[Name]])-SEARCH(", ",titanic[[#This Row],[Name]])-1)</f>
        <v xml:space="preserve"> Mr</v>
      </c>
      <c r="E515" s="1" t="s">
        <v>12</v>
      </c>
      <c r="G515">
        <v>1</v>
      </c>
      <c r="H515">
        <v>0</v>
      </c>
      <c r="I515">
        <v>1</v>
      </c>
      <c r="J515" t="s">
        <v>913</v>
      </c>
      <c r="K515">
        <v>19.966699999999999</v>
      </c>
      <c r="L515" s="1" t="s">
        <v>13</v>
      </c>
      <c r="M515" s="16">
        <f t="shared" si="8"/>
        <v>0</v>
      </c>
    </row>
    <row r="516" spans="1:13" x14ac:dyDescent="0.3">
      <c r="A516" s="1" t="s">
        <v>9</v>
      </c>
      <c r="B516" s="1" t="s">
        <v>10</v>
      </c>
      <c r="C516" s="1" t="s">
        <v>511</v>
      </c>
      <c r="D516" s="1" t="str">
        <f>MID(titanic[[#This Row],[Name]],SEARCH(", ",titanic[[#This Row],[Name]])+1,SEARCH(".",titanic[[#This Row],[Name]])-SEARCH(", ",titanic[[#This Row],[Name]])-1)</f>
        <v xml:space="preserve"> Mr</v>
      </c>
      <c r="E516" s="1" t="s">
        <v>12</v>
      </c>
      <c r="F516">
        <v>21</v>
      </c>
      <c r="G516">
        <v>0</v>
      </c>
      <c r="H516">
        <v>0</v>
      </c>
      <c r="I516">
        <v>0</v>
      </c>
      <c r="J516" t="s">
        <v>914</v>
      </c>
      <c r="K516">
        <v>7.25</v>
      </c>
      <c r="L516" s="1" t="s">
        <v>13</v>
      </c>
      <c r="M516" s="16">
        <f t="shared" si="8"/>
        <v>21</v>
      </c>
    </row>
    <row r="517" spans="1:13" x14ac:dyDescent="0.3">
      <c r="A517" s="1" t="s">
        <v>9</v>
      </c>
      <c r="B517" s="1" t="s">
        <v>15</v>
      </c>
      <c r="C517" s="1" t="s">
        <v>512</v>
      </c>
      <c r="D517" s="1" t="str">
        <f>MID(titanic[[#This Row],[Name]],SEARCH(", ",titanic[[#This Row],[Name]])+1,SEARCH(".",titanic[[#This Row],[Name]])-SEARCH(", ",titanic[[#This Row],[Name]])-1)</f>
        <v xml:space="preserve"> Mr</v>
      </c>
      <c r="E517" s="1" t="s">
        <v>12</v>
      </c>
      <c r="F517">
        <v>55</v>
      </c>
      <c r="G517">
        <v>0</v>
      </c>
      <c r="H517">
        <v>0</v>
      </c>
      <c r="I517">
        <v>0</v>
      </c>
      <c r="J517" t="s">
        <v>914</v>
      </c>
      <c r="K517">
        <v>30.5</v>
      </c>
      <c r="L517" s="1" t="s">
        <v>13</v>
      </c>
      <c r="M517" s="16">
        <f t="shared" si="8"/>
        <v>55</v>
      </c>
    </row>
    <row r="518" spans="1:13" x14ac:dyDescent="0.3">
      <c r="A518" s="1" t="s">
        <v>9</v>
      </c>
      <c r="B518" s="1" t="s">
        <v>15</v>
      </c>
      <c r="C518" s="1" t="s">
        <v>513</v>
      </c>
      <c r="D518" s="1" t="str">
        <f>MID(titanic[[#This Row],[Name]],SEARCH(", ",titanic[[#This Row],[Name]])+1,SEARCH(".",titanic[[#This Row],[Name]])-SEARCH(", ",titanic[[#This Row],[Name]])-1)</f>
        <v xml:space="preserve"> Mr</v>
      </c>
      <c r="E518" s="1" t="s">
        <v>12</v>
      </c>
      <c r="F518">
        <v>71</v>
      </c>
      <c r="G518">
        <v>0</v>
      </c>
      <c r="H518">
        <v>0</v>
      </c>
      <c r="I518">
        <v>0</v>
      </c>
      <c r="J518" t="s">
        <v>914</v>
      </c>
      <c r="K518">
        <v>49.504199999999997</v>
      </c>
      <c r="L518" s="1" t="s">
        <v>18</v>
      </c>
      <c r="M518" s="16">
        <f t="shared" si="8"/>
        <v>71</v>
      </c>
    </row>
    <row r="519" spans="1:13" x14ac:dyDescent="0.3">
      <c r="A519" s="1" t="s">
        <v>9</v>
      </c>
      <c r="B519" s="1" t="s">
        <v>10</v>
      </c>
      <c r="C519" s="1" t="s">
        <v>514</v>
      </c>
      <c r="D519" s="1" t="str">
        <f>MID(titanic[[#This Row],[Name]],SEARCH(", ",titanic[[#This Row],[Name]])+1,SEARCH(".",titanic[[#This Row],[Name]])-SEARCH(", ",titanic[[#This Row],[Name]])-1)</f>
        <v xml:space="preserve"> Mr</v>
      </c>
      <c r="E519" s="1" t="s">
        <v>12</v>
      </c>
      <c r="F519">
        <v>21</v>
      </c>
      <c r="G519">
        <v>0</v>
      </c>
      <c r="H519">
        <v>0</v>
      </c>
      <c r="I519">
        <v>0</v>
      </c>
      <c r="J519" t="s">
        <v>914</v>
      </c>
      <c r="K519">
        <v>8.0500000000000007</v>
      </c>
      <c r="L519" s="1" t="s">
        <v>13</v>
      </c>
      <c r="M519" s="16">
        <f t="shared" si="8"/>
        <v>21</v>
      </c>
    </row>
    <row r="520" spans="1:13" x14ac:dyDescent="0.3">
      <c r="A520" s="1" t="s">
        <v>9</v>
      </c>
      <c r="B520" s="1" t="s">
        <v>10</v>
      </c>
      <c r="C520" s="1" t="s">
        <v>515</v>
      </c>
      <c r="D520" s="1" t="str">
        <f>MID(titanic[[#This Row],[Name]],SEARCH(", ",titanic[[#This Row],[Name]])+1,SEARCH(".",titanic[[#This Row],[Name]])-SEARCH(", ",titanic[[#This Row],[Name]])-1)</f>
        <v xml:space="preserve"> Mr</v>
      </c>
      <c r="E520" s="1" t="s">
        <v>12</v>
      </c>
      <c r="G520">
        <v>0</v>
      </c>
      <c r="H520">
        <v>0</v>
      </c>
      <c r="I520">
        <v>0</v>
      </c>
      <c r="J520" t="s">
        <v>914</v>
      </c>
      <c r="K520">
        <v>14.458299999999999</v>
      </c>
      <c r="L520" s="1" t="s">
        <v>18</v>
      </c>
      <c r="M520" s="16">
        <f t="shared" si="8"/>
        <v>0</v>
      </c>
    </row>
    <row r="521" spans="1:13" x14ac:dyDescent="0.3">
      <c r="A521" s="1" t="s">
        <v>9</v>
      </c>
      <c r="B521" s="1" t="s">
        <v>10</v>
      </c>
      <c r="C521" s="1" t="s">
        <v>517</v>
      </c>
      <c r="D521" s="1" t="str">
        <f>MID(titanic[[#This Row],[Name]],SEARCH(", ",titanic[[#This Row],[Name]])+1,SEARCH(".",titanic[[#This Row],[Name]])-SEARCH(", ",titanic[[#This Row],[Name]])-1)</f>
        <v xml:space="preserve"> Mr</v>
      </c>
      <c r="E521" s="1" t="s">
        <v>12</v>
      </c>
      <c r="G521">
        <v>0</v>
      </c>
      <c r="H521">
        <v>0</v>
      </c>
      <c r="I521">
        <v>0</v>
      </c>
      <c r="J521" t="s">
        <v>914</v>
      </c>
      <c r="K521">
        <v>15.1</v>
      </c>
      <c r="L521" s="1" t="s">
        <v>13</v>
      </c>
      <c r="M521" s="16">
        <f t="shared" si="8"/>
        <v>0</v>
      </c>
    </row>
    <row r="522" spans="1:13" x14ac:dyDescent="0.3">
      <c r="A522" s="1" t="s">
        <v>9</v>
      </c>
      <c r="B522" s="1" t="s">
        <v>10</v>
      </c>
      <c r="C522" s="1" t="s">
        <v>519</v>
      </c>
      <c r="D522" s="1" t="str">
        <f>MID(titanic[[#This Row],[Name]],SEARCH(", ",titanic[[#This Row],[Name]])+1,SEARCH(".",titanic[[#This Row],[Name]])-SEARCH(", ",titanic[[#This Row],[Name]])-1)</f>
        <v xml:space="preserve"> Mr</v>
      </c>
      <c r="E522" s="1" t="s">
        <v>12</v>
      </c>
      <c r="F522">
        <v>24</v>
      </c>
      <c r="G522">
        <v>0</v>
      </c>
      <c r="H522">
        <v>0</v>
      </c>
      <c r="I522">
        <v>0</v>
      </c>
      <c r="J522" t="s">
        <v>914</v>
      </c>
      <c r="K522">
        <v>7.7957999999999998</v>
      </c>
      <c r="L522" s="1" t="s">
        <v>13</v>
      </c>
      <c r="M522" s="16">
        <f t="shared" si="8"/>
        <v>24</v>
      </c>
    </row>
    <row r="523" spans="1:13" x14ac:dyDescent="0.3">
      <c r="A523" s="1" t="s">
        <v>9</v>
      </c>
      <c r="B523" s="1" t="s">
        <v>10</v>
      </c>
      <c r="C523" s="1" t="s">
        <v>520</v>
      </c>
      <c r="D523" s="1" t="str">
        <f>MID(titanic[[#This Row],[Name]],SEARCH(", ",titanic[[#This Row],[Name]])+1,SEARCH(".",titanic[[#This Row],[Name]])-SEARCH(", ",titanic[[#This Row],[Name]])-1)</f>
        <v xml:space="preserve"> Mr</v>
      </c>
      <c r="E523" s="1" t="s">
        <v>12</v>
      </c>
      <c r="F523">
        <v>17</v>
      </c>
      <c r="G523">
        <v>0</v>
      </c>
      <c r="H523">
        <v>0</v>
      </c>
      <c r="I523">
        <v>0</v>
      </c>
      <c r="J523" t="s">
        <v>914</v>
      </c>
      <c r="K523">
        <v>8.6624999999999996</v>
      </c>
      <c r="L523" s="1" t="s">
        <v>13</v>
      </c>
      <c r="M523" s="16">
        <f t="shared" si="8"/>
        <v>17</v>
      </c>
    </row>
    <row r="524" spans="1:13" x14ac:dyDescent="0.3">
      <c r="A524" s="1" t="s">
        <v>9</v>
      </c>
      <c r="B524" s="1" t="s">
        <v>15</v>
      </c>
      <c r="C524" s="1" t="s">
        <v>525</v>
      </c>
      <c r="D524" s="1" t="str">
        <f>MID(titanic[[#This Row],[Name]],SEARCH(", ",titanic[[#This Row],[Name]])+1,SEARCH(".",titanic[[#This Row],[Name]])-SEARCH(", ",titanic[[#This Row],[Name]])-1)</f>
        <v xml:space="preserve"> Mr</v>
      </c>
      <c r="E524" s="1" t="s">
        <v>12</v>
      </c>
      <c r="F524">
        <v>18</v>
      </c>
      <c r="G524">
        <v>1</v>
      </c>
      <c r="H524">
        <v>0</v>
      </c>
      <c r="I524">
        <v>1</v>
      </c>
      <c r="J524" t="s">
        <v>913</v>
      </c>
      <c r="K524">
        <v>108.9</v>
      </c>
      <c r="L524" s="1" t="s">
        <v>18</v>
      </c>
      <c r="M524" s="16">
        <f t="shared" si="8"/>
        <v>18</v>
      </c>
    </row>
    <row r="525" spans="1:13" x14ac:dyDescent="0.3">
      <c r="A525" s="1" t="s">
        <v>14</v>
      </c>
      <c r="B525" s="1" t="s">
        <v>15</v>
      </c>
      <c r="C525" s="1" t="s">
        <v>527</v>
      </c>
      <c r="D525" s="1" t="str">
        <f>MID(titanic[[#This Row],[Name]],SEARCH(", ",titanic[[#This Row],[Name]])+1,SEARCH(".",titanic[[#This Row],[Name]])-SEARCH(", ",titanic[[#This Row],[Name]])-1)</f>
        <v xml:space="preserve"> Mr</v>
      </c>
      <c r="E525" s="1" t="s">
        <v>12</v>
      </c>
      <c r="G525">
        <v>0</v>
      </c>
      <c r="H525">
        <v>0</v>
      </c>
      <c r="I525">
        <v>0</v>
      </c>
      <c r="J525" t="s">
        <v>914</v>
      </c>
      <c r="K525">
        <v>26.55</v>
      </c>
      <c r="L525" s="1" t="s">
        <v>13</v>
      </c>
      <c r="M525" s="16">
        <f t="shared" si="8"/>
        <v>0</v>
      </c>
    </row>
    <row r="526" spans="1:13" x14ac:dyDescent="0.3">
      <c r="A526" s="1" t="s">
        <v>9</v>
      </c>
      <c r="B526" s="1" t="s">
        <v>10</v>
      </c>
      <c r="C526" s="1" t="s">
        <v>528</v>
      </c>
      <c r="D526" s="1" t="str">
        <f>MID(titanic[[#This Row],[Name]],SEARCH(", ",titanic[[#This Row],[Name]])+1,SEARCH(".",titanic[[#This Row],[Name]])-SEARCH(", ",titanic[[#This Row],[Name]])-1)</f>
        <v xml:space="preserve"> Mr</v>
      </c>
      <c r="E526" s="1" t="s">
        <v>12</v>
      </c>
      <c r="F526">
        <v>28</v>
      </c>
      <c r="G526">
        <v>0</v>
      </c>
      <c r="H526">
        <v>0</v>
      </c>
      <c r="I526">
        <v>0</v>
      </c>
      <c r="J526" t="s">
        <v>914</v>
      </c>
      <c r="K526">
        <v>22.524999999999999</v>
      </c>
      <c r="L526" s="1" t="s">
        <v>13</v>
      </c>
      <c r="M526" s="16">
        <f t="shared" si="8"/>
        <v>28</v>
      </c>
    </row>
    <row r="527" spans="1:13" x14ac:dyDescent="0.3">
      <c r="A527" s="1" t="s">
        <v>14</v>
      </c>
      <c r="B527" s="1" t="s">
        <v>10</v>
      </c>
      <c r="C527" s="1" t="s">
        <v>529</v>
      </c>
      <c r="D527" s="1" t="str">
        <f>MID(titanic[[#This Row],[Name]],SEARCH(", ",titanic[[#This Row],[Name]])+1,SEARCH(".",titanic[[#This Row],[Name]])-SEARCH(", ",titanic[[#This Row],[Name]])-1)</f>
        <v xml:space="preserve"> Mr</v>
      </c>
      <c r="E527" s="1" t="s">
        <v>12</v>
      </c>
      <c r="F527">
        <v>26</v>
      </c>
      <c r="G527">
        <v>0</v>
      </c>
      <c r="H527">
        <v>0</v>
      </c>
      <c r="I527">
        <v>0</v>
      </c>
      <c r="J527" t="s">
        <v>914</v>
      </c>
      <c r="K527">
        <v>56.495800000000003</v>
      </c>
      <c r="L527" s="1" t="s">
        <v>13</v>
      </c>
      <c r="M527" s="16">
        <f t="shared" si="8"/>
        <v>26</v>
      </c>
    </row>
    <row r="528" spans="1:13" x14ac:dyDescent="0.3">
      <c r="A528" s="1" t="s">
        <v>14</v>
      </c>
      <c r="B528" s="1" t="s">
        <v>10</v>
      </c>
      <c r="C528" s="1" t="s">
        <v>530</v>
      </c>
      <c r="D528" s="1" t="str">
        <f>MID(titanic[[#This Row],[Name]],SEARCH(", ",titanic[[#This Row],[Name]])+1,SEARCH(".",titanic[[#This Row],[Name]])-SEARCH(", ",titanic[[#This Row],[Name]])-1)</f>
        <v xml:space="preserve"> Mr</v>
      </c>
      <c r="E528" s="1" t="s">
        <v>12</v>
      </c>
      <c r="F528">
        <v>29</v>
      </c>
      <c r="G528">
        <v>0</v>
      </c>
      <c r="H528">
        <v>0</v>
      </c>
      <c r="I528">
        <v>0</v>
      </c>
      <c r="J528" t="s">
        <v>914</v>
      </c>
      <c r="K528">
        <v>7.75</v>
      </c>
      <c r="L528" s="1" t="s">
        <v>23</v>
      </c>
      <c r="M528" s="16">
        <f t="shared" si="8"/>
        <v>29</v>
      </c>
    </row>
    <row r="529" spans="1:13" x14ac:dyDescent="0.3">
      <c r="A529" s="1" t="s">
        <v>9</v>
      </c>
      <c r="B529" s="1" t="s">
        <v>10</v>
      </c>
      <c r="C529" s="1" t="s">
        <v>531</v>
      </c>
      <c r="D529" s="1" t="str">
        <f>MID(titanic[[#This Row],[Name]],SEARCH(", ",titanic[[#This Row],[Name]])+1,SEARCH(".",titanic[[#This Row],[Name]])-SEARCH(", ",titanic[[#This Row],[Name]])-1)</f>
        <v xml:space="preserve"> Mr</v>
      </c>
      <c r="E529" s="1" t="s">
        <v>12</v>
      </c>
      <c r="G529">
        <v>0</v>
      </c>
      <c r="H529">
        <v>0</v>
      </c>
      <c r="I529">
        <v>0</v>
      </c>
      <c r="J529" t="s">
        <v>914</v>
      </c>
      <c r="K529">
        <v>8.0500000000000007</v>
      </c>
      <c r="L529" s="1" t="s">
        <v>13</v>
      </c>
      <c r="M529" s="16">
        <f t="shared" si="8"/>
        <v>0</v>
      </c>
    </row>
    <row r="530" spans="1:13" x14ac:dyDescent="0.3">
      <c r="A530" s="1" t="s">
        <v>14</v>
      </c>
      <c r="B530" s="1" t="s">
        <v>15</v>
      </c>
      <c r="C530" s="1" t="s">
        <v>532</v>
      </c>
      <c r="D530" s="1" t="str">
        <f>MID(titanic[[#This Row],[Name]],SEARCH(", ",titanic[[#This Row],[Name]])+1,SEARCH(".",titanic[[#This Row],[Name]])-SEARCH(", ",titanic[[#This Row],[Name]])-1)</f>
        <v xml:space="preserve"> Mr</v>
      </c>
      <c r="E530" s="1" t="s">
        <v>12</v>
      </c>
      <c r="F530">
        <v>36</v>
      </c>
      <c r="G530">
        <v>0</v>
      </c>
      <c r="H530">
        <v>0</v>
      </c>
      <c r="I530">
        <v>0</v>
      </c>
      <c r="J530" t="s">
        <v>914</v>
      </c>
      <c r="K530">
        <v>26.287500000000001</v>
      </c>
      <c r="L530" s="1" t="s">
        <v>13</v>
      </c>
      <c r="M530" s="16">
        <f t="shared" si="8"/>
        <v>36</v>
      </c>
    </row>
    <row r="531" spans="1:13" x14ac:dyDescent="0.3">
      <c r="A531" s="1" t="s">
        <v>9</v>
      </c>
      <c r="B531" s="1" t="s">
        <v>10</v>
      </c>
      <c r="C531" s="1" t="s">
        <v>534</v>
      </c>
      <c r="D531" s="1" t="str">
        <f>MID(titanic[[#This Row],[Name]],SEARCH(", ",titanic[[#This Row],[Name]])+1,SEARCH(".",titanic[[#This Row],[Name]])-SEARCH(", ",titanic[[#This Row],[Name]])-1)</f>
        <v xml:space="preserve"> Mr</v>
      </c>
      <c r="E531" s="1" t="s">
        <v>12</v>
      </c>
      <c r="F531">
        <v>24</v>
      </c>
      <c r="G531">
        <v>0</v>
      </c>
      <c r="H531">
        <v>0</v>
      </c>
      <c r="I531">
        <v>0</v>
      </c>
      <c r="J531" t="s">
        <v>914</v>
      </c>
      <c r="K531">
        <v>7.4958</v>
      </c>
      <c r="L531" s="1" t="s">
        <v>13</v>
      </c>
      <c r="M531" s="16">
        <f t="shared" si="8"/>
        <v>24</v>
      </c>
    </row>
    <row r="532" spans="1:13" x14ac:dyDescent="0.3">
      <c r="A532" s="1" t="s">
        <v>9</v>
      </c>
      <c r="B532" s="1" t="s">
        <v>15</v>
      </c>
      <c r="C532" s="1" t="s">
        <v>535</v>
      </c>
      <c r="D532" s="1" t="str">
        <f>MID(titanic[[#This Row],[Name]],SEARCH(", ",titanic[[#This Row],[Name]])+1,SEARCH(".",titanic[[#This Row],[Name]])-SEARCH(", ",titanic[[#This Row],[Name]])-1)</f>
        <v xml:space="preserve"> Mr</v>
      </c>
      <c r="E532" s="1" t="s">
        <v>12</v>
      </c>
      <c r="F532">
        <v>47</v>
      </c>
      <c r="G532">
        <v>0</v>
      </c>
      <c r="H532">
        <v>0</v>
      </c>
      <c r="I532">
        <v>0</v>
      </c>
      <c r="J532" t="s">
        <v>914</v>
      </c>
      <c r="K532">
        <v>34.020800000000001</v>
      </c>
      <c r="L532" s="1" t="s">
        <v>13</v>
      </c>
      <c r="M532" s="16">
        <f t="shared" si="8"/>
        <v>47</v>
      </c>
    </row>
    <row r="533" spans="1:13" x14ac:dyDescent="0.3">
      <c r="A533" s="1" t="s">
        <v>9</v>
      </c>
      <c r="B533" s="1" t="s">
        <v>10</v>
      </c>
      <c r="C533" s="1" t="s">
        <v>537</v>
      </c>
      <c r="D533" s="1" t="str">
        <f>MID(titanic[[#This Row],[Name]],SEARCH(", ",titanic[[#This Row],[Name]])+1,SEARCH(".",titanic[[#This Row],[Name]])-SEARCH(", ",titanic[[#This Row],[Name]])-1)</f>
        <v xml:space="preserve"> Mr</v>
      </c>
      <c r="E533" s="1" t="s">
        <v>12</v>
      </c>
      <c r="G533">
        <v>0</v>
      </c>
      <c r="H533">
        <v>0</v>
      </c>
      <c r="I533">
        <v>0</v>
      </c>
      <c r="J533" t="s">
        <v>914</v>
      </c>
      <c r="K533">
        <v>24.15</v>
      </c>
      <c r="L533" s="1" t="s">
        <v>23</v>
      </c>
      <c r="M533" s="16">
        <f t="shared" si="8"/>
        <v>0</v>
      </c>
    </row>
    <row r="534" spans="1:13" x14ac:dyDescent="0.3">
      <c r="A534" s="1" t="s">
        <v>9</v>
      </c>
      <c r="B534" s="1" t="s">
        <v>10</v>
      </c>
      <c r="C534" s="1" t="s">
        <v>539</v>
      </c>
      <c r="D534" s="1" t="str">
        <f>MID(titanic[[#This Row],[Name]],SEARCH(", ",titanic[[#This Row],[Name]])+1,SEARCH(".",titanic[[#This Row],[Name]])-SEARCH(", ",titanic[[#This Row],[Name]])-1)</f>
        <v xml:space="preserve"> Mr</v>
      </c>
      <c r="E534" s="1" t="s">
        <v>12</v>
      </c>
      <c r="F534">
        <v>32</v>
      </c>
      <c r="G534">
        <v>0</v>
      </c>
      <c r="H534">
        <v>0</v>
      </c>
      <c r="I534">
        <v>0</v>
      </c>
      <c r="J534" t="s">
        <v>914</v>
      </c>
      <c r="K534">
        <v>7.8958000000000004</v>
      </c>
      <c r="L534" s="1" t="s">
        <v>13</v>
      </c>
      <c r="M534" s="16">
        <f t="shared" si="8"/>
        <v>32</v>
      </c>
    </row>
    <row r="535" spans="1:13" x14ac:dyDescent="0.3">
      <c r="A535" s="1" t="s">
        <v>9</v>
      </c>
      <c r="B535" s="1" t="s">
        <v>10</v>
      </c>
      <c r="C535" s="1" t="s">
        <v>541</v>
      </c>
      <c r="D535" s="1" t="str">
        <f>MID(titanic[[#This Row],[Name]],SEARCH(", ",titanic[[#This Row],[Name]])+1,SEARCH(".",titanic[[#This Row],[Name]])-SEARCH(", ",titanic[[#This Row],[Name]])-1)</f>
        <v xml:space="preserve"> Mr</v>
      </c>
      <c r="E535" s="1" t="s">
        <v>12</v>
      </c>
      <c r="F535">
        <v>22</v>
      </c>
      <c r="G535">
        <v>0</v>
      </c>
      <c r="H535">
        <v>0</v>
      </c>
      <c r="I535">
        <v>0</v>
      </c>
      <c r="J535" t="s">
        <v>914</v>
      </c>
      <c r="K535">
        <v>7.8958000000000004</v>
      </c>
      <c r="L535" s="1" t="s">
        <v>13</v>
      </c>
      <c r="M535" s="16">
        <f t="shared" si="8"/>
        <v>22</v>
      </c>
    </row>
    <row r="536" spans="1:13" x14ac:dyDescent="0.3">
      <c r="A536" s="1" t="s">
        <v>9</v>
      </c>
      <c r="B536" s="1" t="s">
        <v>10</v>
      </c>
      <c r="C536" s="1" t="s">
        <v>542</v>
      </c>
      <c r="D536" s="1" t="str">
        <f>MID(titanic[[#This Row],[Name]],SEARCH(", ",titanic[[#This Row],[Name]])+1,SEARCH(".",titanic[[#This Row],[Name]])-SEARCH(", ",titanic[[#This Row],[Name]])-1)</f>
        <v xml:space="preserve"> Mr</v>
      </c>
      <c r="E536" s="1" t="s">
        <v>12</v>
      </c>
      <c r="G536">
        <v>0</v>
      </c>
      <c r="H536">
        <v>0</v>
      </c>
      <c r="I536">
        <v>0</v>
      </c>
      <c r="J536" t="s">
        <v>914</v>
      </c>
      <c r="K536">
        <v>7.2249999999999996</v>
      </c>
      <c r="L536" s="1" t="s">
        <v>18</v>
      </c>
      <c r="M536" s="16">
        <f t="shared" si="8"/>
        <v>0</v>
      </c>
    </row>
    <row r="537" spans="1:13" x14ac:dyDescent="0.3">
      <c r="A537" s="1" t="s">
        <v>9</v>
      </c>
      <c r="B537" s="1" t="s">
        <v>10</v>
      </c>
      <c r="C537" s="1" t="s">
        <v>544</v>
      </c>
      <c r="D537" s="1" t="str">
        <f>MID(titanic[[#This Row],[Name]],SEARCH(", ",titanic[[#This Row],[Name]])+1,SEARCH(".",titanic[[#This Row],[Name]])-SEARCH(", ",titanic[[#This Row],[Name]])-1)</f>
        <v xml:space="preserve"> Mr</v>
      </c>
      <c r="E537" s="1" t="s">
        <v>12</v>
      </c>
      <c r="G537">
        <v>0</v>
      </c>
      <c r="H537">
        <v>0</v>
      </c>
      <c r="I537">
        <v>0</v>
      </c>
      <c r="J537" t="s">
        <v>914</v>
      </c>
      <c r="K537">
        <v>7.2291999999999996</v>
      </c>
      <c r="L537" s="1" t="s">
        <v>18</v>
      </c>
      <c r="M537" s="16">
        <f t="shared" si="8"/>
        <v>0</v>
      </c>
    </row>
    <row r="538" spans="1:13" x14ac:dyDescent="0.3">
      <c r="A538" s="1" t="s">
        <v>9</v>
      </c>
      <c r="B538" s="1" t="s">
        <v>10</v>
      </c>
      <c r="C538" s="1" t="s">
        <v>545</v>
      </c>
      <c r="D538" s="1" t="str">
        <f>MID(titanic[[#This Row],[Name]],SEARCH(", ",titanic[[#This Row],[Name]])+1,SEARCH(".",titanic[[#This Row],[Name]])-SEARCH(", ",titanic[[#This Row],[Name]])-1)</f>
        <v xml:space="preserve"> Mr</v>
      </c>
      <c r="E538" s="1" t="s">
        <v>12</v>
      </c>
      <c r="F538">
        <v>40.5</v>
      </c>
      <c r="G538">
        <v>0</v>
      </c>
      <c r="H538">
        <v>0</v>
      </c>
      <c r="I538">
        <v>0</v>
      </c>
      <c r="J538" t="s">
        <v>914</v>
      </c>
      <c r="K538">
        <v>7.75</v>
      </c>
      <c r="L538" s="1" t="s">
        <v>23</v>
      </c>
      <c r="M538" s="16">
        <f t="shared" si="8"/>
        <v>40.5</v>
      </c>
    </row>
    <row r="539" spans="1:13" x14ac:dyDescent="0.3">
      <c r="A539" s="1" t="s">
        <v>9</v>
      </c>
      <c r="B539" s="1" t="s">
        <v>15</v>
      </c>
      <c r="C539" s="1" t="s">
        <v>547</v>
      </c>
      <c r="D539" s="1" t="str">
        <f>MID(titanic[[#This Row],[Name]],SEARCH(", ",titanic[[#This Row],[Name]])+1,SEARCH(".",titanic[[#This Row],[Name]])-SEARCH(", ",titanic[[#This Row],[Name]])-1)</f>
        <v xml:space="preserve"> Mr</v>
      </c>
      <c r="E539" s="1" t="s">
        <v>12</v>
      </c>
      <c r="G539">
        <v>0</v>
      </c>
      <c r="H539">
        <v>0</v>
      </c>
      <c r="I539">
        <v>0</v>
      </c>
      <c r="J539" t="s">
        <v>914</v>
      </c>
      <c r="K539">
        <v>221.7792</v>
      </c>
      <c r="L539" s="1" t="s">
        <v>13</v>
      </c>
      <c r="M539" s="16">
        <f t="shared" si="8"/>
        <v>0</v>
      </c>
    </row>
    <row r="540" spans="1:13" x14ac:dyDescent="0.3">
      <c r="A540" s="1" t="s">
        <v>9</v>
      </c>
      <c r="B540" s="1" t="s">
        <v>10</v>
      </c>
      <c r="C540" s="1" t="s">
        <v>548</v>
      </c>
      <c r="D540" s="1" t="str">
        <f>MID(titanic[[#This Row],[Name]],SEARCH(", ",titanic[[#This Row],[Name]])+1,SEARCH(".",titanic[[#This Row],[Name]])-SEARCH(", ",titanic[[#This Row],[Name]])-1)</f>
        <v xml:space="preserve"> Mr</v>
      </c>
      <c r="E540" s="1" t="s">
        <v>12</v>
      </c>
      <c r="F540">
        <v>39</v>
      </c>
      <c r="G540">
        <v>0</v>
      </c>
      <c r="H540">
        <v>0</v>
      </c>
      <c r="I540">
        <v>0</v>
      </c>
      <c r="J540" t="s">
        <v>914</v>
      </c>
      <c r="K540">
        <v>7.9249999999999998</v>
      </c>
      <c r="L540" s="1" t="s">
        <v>13</v>
      </c>
      <c r="M540" s="16">
        <f t="shared" si="8"/>
        <v>39</v>
      </c>
    </row>
    <row r="541" spans="1:13" x14ac:dyDescent="0.3">
      <c r="A541" s="1" t="s">
        <v>9</v>
      </c>
      <c r="B541" s="1" t="s">
        <v>27</v>
      </c>
      <c r="C541" s="1" t="s">
        <v>549</v>
      </c>
      <c r="D541" s="1" t="str">
        <f>MID(titanic[[#This Row],[Name]],SEARCH(", ",titanic[[#This Row],[Name]])+1,SEARCH(".",titanic[[#This Row],[Name]])-SEARCH(", ",titanic[[#This Row],[Name]])-1)</f>
        <v xml:space="preserve"> Mr</v>
      </c>
      <c r="E541" s="1" t="s">
        <v>12</v>
      </c>
      <c r="F541">
        <v>23</v>
      </c>
      <c r="G541">
        <v>2</v>
      </c>
      <c r="H541">
        <v>1</v>
      </c>
      <c r="I541">
        <v>3</v>
      </c>
      <c r="J541" t="s">
        <v>913</v>
      </c>
      <c r="K541">
        <v>11.5</v>
      </c>
      <c r="L541" s="1" t="s">
        <v>13</v>
      </c>
      <c r="M541" s="16">
        <f t="shared" si="8"/>
        <v>23</v>
      </c>
    </row>
    <row r="542" spans="1:13" x14ac:dyDescent="0.3">
      <c r="A542" s="1" t="s">
        <v>9</v>
      </c>
      <c r="B542" s="1" t="s">
        <v>10</v>
      </c>
      <c r="C542" s="1" t="s">
        <v>551</v>
      </c>
      <c r="D542" s="1" t="str">
        <f>MID(titanic[[#This Row],[Name]],SEARCH(", ",titanic[[#This Row],[Name]])+1,SEARCH(".",titanic[[#This Row],[Name]])-SEARCH(", ",titanic[[#This Row],[Name]])-1)</f>
        <v xml:space="preserve"> Mr</v>
      </c>
      <c r="E542" s="1" t="s">
        <v>12</v>
      </c>
      <c r="G542">
        <v>0</v>
      </c>
      <c r="H542">
        <v>0</v>
      </c>
      <c r="I542">
        <v>0</v>
      </c>
      <c r="J542" t="s">
        <v>914</v>
      </c>
      <c r="K542">
        <v>7.2291999999999996</v>
      </c>
      <c r="L542" s="1" t="s">
        <v>18</v>
      </c>
      <c r="M542" s="16">
        <f t="shared" si="8"/>
        <v>0</v>
      </c>
    </row>
    <row r="543" spans="1:13" x14ac:dyDescent="0.3">
      <c r="A543" s="1" t="s">
        <v>9</v>
      </c>
      <c r="B543" s="1" t="s">
        <v>10</v>
      </c>
      <c r="C543" s="1" t="s">
        <v>552</v>
      </c>
      <c r="D543" s="1" t="str">
        <f>MID(titanic[[#This Row],[Name]],SEARCH(", ",titanic[[#This Row],[Name]])+1,SEARCH(".",titanic[[#This Row],[Name]])-SEARCH(", ",titanic[[#This Row],[Name]])-1)</f>
        <v xml:space="preserve"> Mr</v>
      </c>
      <c r="E543" s="1" t="s">
        <v>12</v>
      </c>
      <c r="F543">
        <v>17</v>
      </c>
      <c r="G543">
        <v>1</v>
      </c>
      <c r="H543">
        <v>1</v>
      </c>
      <c r="I543">
        <v>2</v>
      </c>
      <c r="J543" t="s">
        <v>913</v>
      </c>
      <c r="K543">
        <v>7.2291999999999996</v>
      </c>
      <c r="L543" s="1" t="s">
        <v>18</v>
      </c>
      <c r="M543" s="16">
        <f t="shared" si="8"/>
        <v>17</v>
      </c>
    </row>
    <row r="544" spans="1:13" x14ac:dyDescent="0.3">
      <c r="A544" s="1" t="s">
        <v>9</v>
      </c>
      <c r="B544" s="1" t="s">
        <v>10</v>
      </c>
      <c r="C544" s="1" t="s">
        <v>558</v>
      </c>
      <c r="D544" s="1" t="str">
        <f>MID(titanic[[#This Row],[Name]],SEARCH(", ",titanic[[#This Row],[Name]])+1,SEARCH(".",titanic[[#This Row],[Name]])-SEARCH(", ",titanic[[#This Row],[Name]])-1)</f>
        <v xml:space="preserve"> Mr</v>
      </c>
      <c r="E544" s="1" t="s">
        <v>12</v>
      </c>
      <c r="G544">
        <v>0</v>
      </c>
      <c r="H544">
        <v>0</v>
      </c>
      <c r="I544">
        <v>0</v>
      </c>
      <c r="J544" t="s">
        <v>914</v>
      </c>
      <c r="K544">
        <v>14.5</v>
      </c>
      <c r="L544" s="1" t="s">
        <v>13</v>
      </c>
      <c r="M544" s="16">
        <f t="shared" si="8"/>
        <v>0</v>
      </c>
    </row>
    <row r="545" spans="1:13" x14ac:dyDescent="0.3">
      <c r="A545" s="1" t="s">
        <v>14</v>
      </c>
      <c r="B545" s="1" t="s">
        <v>27</v>
      </c>
      <c r="C545" s="1" t="s">
        <v>563</v>
      </c>
      <c r="D545" s="1" t="str">
        <f>MID(titanic[[#This Row],[Name]],SEARCH(", ",titanic[[#This Row],[Name]])+1,SEARCH(".",titanic[[#This Row],[Name]])-SEARCH(", ",titanic[[#This Row],[Name]])-1)</f>
        <v xml:space="preserve"> Mr</v>
      </c>
      <c r="E545" s="1" t="s">
        <v>12</v>
      </c>
      <c r="F545">
        <v>32</v>
      </c>
      <c r="G545">
        <v>1</v>
      </c>
      <c r="H545">
        <v>0</v>
      </c>
      <c r="I545">
        <v>1</v>
      </c>
      <c r="J545" t="s">
        <v>913</v>
      </c>
      <c r="K545">
        <v>26</v>
      </c>
      <c r="L545" s="1" t="s">
        <v>13</v>
      </c>
      <c r="M545" s="16">
        <f t="shared" si="8"/>
        <v>32</v>
      </c>
    </row>
    <row r="546" spans="1:13" x14ac:dyDescent="0.3">
      <c r="A546" s="1" t="s">
        <v>9</v>
      </c>
      <c r="B546" s="1" t="s">
        <v>15</v>
      </c>
      <c r="C546" s="1" t="s">
        <v>564</v>
      </c>
      <c r="D546" s="1" t="str">
        <f>MID(titanic[[#This Row],[Name]],SEARCH(", ",titanic[[#This Row],[Name]])+1,SEARCH(".",titanic[[#This Row],[Name]])-SEARCH(", ",titanic[[#This Row],[Name]])-1)</f>
        <v xml:space="preserve"> Mr</v>
      </c>
      <c r="E546" s="1" t="s">
        <v>12</v>
      </c>
      <c r="F546">
        <v>50</v>
      </c>
      <c r="G546">
        <v>1</v>
      </c>
      <c r="H546">
        <v>0</v>
      </c>
      <c r="I546">
        <v>1</v>
      </c>
      <c r="J546" t="s">
        <v>913</v>
      </c>
      <c r="K546">
        <v>106.425</v>
      </c>
      <c r="L546" s="1" t="s">
        <v>18</v>
      </c>
      <c r="M546" s="16">
        <f t="shared" si="8"/>
        <v>50</v>
      </c>
    </row>
    <row r="547" spans="1:13" x14ac:dyDescent="0.3">
      <c r="A547" s="1" t="s">
        <v>9</v>
      </c>
      <c r="B547" s="1" t="s">
        <v>15</v>
      </c>
      <c r="C547" s="1" t="s">
        <v>565</v>
      </c>
      <c r="D547" s="1" t="str">
        <f>MID(titanic[[#This Row],[Name]],SEARCH(", ",titanic[[#This Row],[Name]])+1,SEARCH(".",titanic[[#This Row],[Name]])-SEARCH(", ",titanic[[#This Row],[Name]])-1)</f>
        <v xml:space="preserve"> Mr</v>
      </c>
      <c r="E547" s="1" t="s">
        <v>12</v>
      </c>
      <c r="F547">
        <v>64</v>
      </c>
      <c r="G547">
        <v>0</v>
      </c>
      <c r="H547">
        <v>0</v>
      </c>
      <c r="I547">
        <v>0</v>
      </c>
      <c r="J547" t="s">
        <v>914</v>
      </c>
      <c r="K547">
        <v>26</v>
      </c>
      <c r="L547" s="1" t="s">
        <v>13</v>
      </c>
      <c r="M547" s="16">
        <f t="shared" si="8"/>
        <v>64</v>
      </c>
    </row>
    <row r="548" spans="1:13" x14ac:dyDescent="0.3">
      <c r="A548" s="1" t="s">
        <v>14</v>
      </c>
      <c r="B548" s="1" t="s">
        <v>27</v>
      </c>
      <c r="C548" s="1" t="s">
        <v>567</v>
      </c>
      <c r="D548" s="1" t="str">
        <f>MID(titanic[[#This Row],[Name]],SEARCH(", ",titanic[[#This Row],[Name]])+1,SEARCH(".",titanic[[#This Row],[Name]])-SEARCH(", ",titanic[[#This Row],[Name]])-1)</f>
        <v xml:space="preserve"> Mr</v>
      </c>
      <c r="E548" s="1" t="s">
        <v>12</v>
      </c>
      <c r="G548">
        <v>0</v>
      </c>
      <c r="H548">
        <v>0</v>
      </c>
      <c r="I548">
        <v>0</v>
      </c>
      <c r="J548" t="s">
        <v>914</v>
      </c>
      <c r="K548">
        <v>13.862500000000001</v>
      </c>
      <c r="L548" s="1" t="s">
        <v>18</v>
      </c>
      <c r="M548" s="16">
        <f t="shared" si="8"/>
        <v>0</v>
      </c>
    </row>
    <row r="549" spans="1:13" x14ac:dyDescent="0.3">
      <c r="A549" s="1" t="s">
        <v>9</v>
      </c>
      <c r="B549" s="1" t="s">
        <v>10</v>
      </c>
      <c r="C549" s="1" t="s">
        <v>568</v>
      </c>
      <c r="D549" s="1" t="str">
        <f>MID(titanic[[#This Row],[Name]],SEARCH(", ",titanic[[#This Row],[Name]])+1,SEARCH(".",titanic[[#This Row],[Name]])-SEARCH(", ",titanic[[#This Row],[Name]])-1)</f>
        <v xml:space="preserve"> Mr</v>
      </c>
      <c r="E549" s="1" t="s">
        <v>12</v>
      </c>
      <c r="F549">
        <v>33</v>
      </c>
      <c r="G549">
        <v>1</v>
      </c>
      <c r="H549">
        <v>1</v>
      </c>
      <c r="I549">
        <v>2</v>
      </c>
      <c r="J549" t="s">
        <v>913</v>
      </c>
      <c r="K549">
        <v>20.524999999999999</v>
      </c>
      <c r="L549" s="1" t="s">
        <v>13</v>
      </c>
      <c r="M549" s="16">
        <f t="shared" si="8"/>
        <v>33</v>
      </c>
    </row>
    <row r="550" spans="1:13" x14ac:dyDescent="0.3">
      <c r="A550" s="1" t="s">
        <v>14</v>
      </c>
      <c r="B550" s="1" t="s">
        <v>15</v>
      </c>
      <c r="C550" s="1" t="s">
        <v>570</v>
      </c>
      <c r="D550" s="1" t="str">
        <f>MID(titanic[[#This Row],[Name]],SEARCH(", ",titanic[[#This Row],[Name]])+1,SEARCH(".",titanic[[#This Row],[Name]])-SEARCH(", ",titanic[[#This Row],[Name]])-1)</f>
        <v xml:space="preserve"> Mr</v>
      </c>
      <c r="E550" s="1" t="s">
        <v>12</v>
      </c>
      <c r="F550">
        <v>17</v>
      </c>
      <c r="G550">
        <v>0</v>
      </c>
      <c r="H550">
        <v>2</v>
      </c>
      <c r="I550">
        <v>2</v>
      </c>
      <c r="J550" t="s">
        <v>913</v>
      </c>
      <c r="K550">
        <v>110.88330000000001</v>
      </c>
      <c r="L550" s="1" t="s">
        <v>18</v>
      </c>
      <c r="M550" s="16">
        <f t="shared" si="8"/>
        <v>17</v>
      </c>
    </row>
    <row r="551" spans="1:13" x14ac:dyDescent="0.3">
      <c r="A551" s="1" t="s">
        <v>9</v>
      </c>
      <c r="B551" s="1" t="s">
        <v>27</v>
      </c>
      <c r="C551" s="1" t="s">
        <v>571</v>
      </c>
      <c r="D551" s="1" t="str">
        <f>MID(titanic[[#This Row],[Name]],SEARCH(", ",titanic[[#This Row],[Name]])+1,SEARCH(".",titanic[[#This Row],[Name]])-SEARCH(", ",titanic[[#This Row],[Name]])-1)</f>
        <v xml:space="preserve"> Mr</v>
      </c>
      <c r="E551" s="1" t="s">
        <v>12</v>
      </c>
      <c r="F551">
        <v>27</v>
      </c>
      <c r="G551">
        <v>0</v>
      </c>
      <c r="H551">
        <v>0</v>
      </c>
      <c r="I551">
        <v>0</v>
      </c>
      <c r="J551" t="s">
        <v>914</v>
      </c>
      <c r="K551">
        <v>26</v>
      </c>
      <c r="L551" s="1" t="s">
        <v>13</v>
      </c>
      <c r="M551" s="16">
        <f t="shared" si="8"/>
        <v>27</v>
      </c>
    </row>
    <row r="552" spans="1:13" x14ac:dyDescent="0.3">
      <c r="A552" s="1" t="s">
        <v>9</v>
      </c>
      <c r="B552" s="1" t="s">
        <v>10</v>
      </c>
      <c r="C552" s="1" t="s">
        <v>572</v>
      </c>
      <c r="D552" s="1" t="str">
        <f>MID(titanic[[#This Row],[Name]],SEARCH(", ",titanic[[#This Row],[Name]])+1,SEARCH(".",titanic[[#This Row],[Name]])-SEARCH(", ",titanic[[#This Row],[Name]])-1)</f>
        <v xml:space="preserve"> Mr</v>
      </c>
      <c r="E552" s="1" t="s">
        <v>12</v>
      </c>
      <c r="G552">
        <v>0</v>
      </c>
      <c r="H552">
        <v>0</v>
      </c>
      <c r="I552">
        <v>0</v>
      </c>
      <c r="J552" t="s">
        <v>914</v>
      </c>
      <c r="K552">
        <v>7.8292000000000002</v>
      </c>
      <c r="L552" s="1" t="s">
        <v>23</v>
      </c>
      <c r="M552" s="16">
        <f t="shared" si="8"/>
        <v>0</v>
      </c>
    </row>
    <row r="553" spans="1:13" x14ac:dyDescent="0.3">
      <c r="A553" s="1" t="s">
        <v>14</v>
      </c>
      <c r="B553" s="1" t="s">
        <v>10</v>
      </c>
      <c r="C553" s="1" t="s">
        <v>573</v>
      </c>
      <c r="D553" s="1" t="str">
        <f>MID(titanic[[#This Row],[Name]],SEARCH(", ",titanic[[#This Row],[Name]])+1,SEARCH(".",titanic[[#This Row],[Name]])-SEARCH(", ",titanic[[#This Row],[Name]])-1)</f>
        <v xml:space="preserve"> Mr</v>
      </c>
      <c r="E553" s="1" t="s">
        <v>12</v>
      </c>
      <c r="F553">
        <v>22</v>
      </c>
      <c r="G553">
        <v>0</v>
      </c>
      <c r="H553">
        <v>0</v>
      </c>
      <c r="I553">
        <v>0</v>
      </c>
      <c r="J553" t="s">
        <v>914</v>
      </c>
      <c r="K553">
        <v>7.2249999999999996</v>
      </c>
      <c r="L553" s="1" t="s">
        <v>18</v>
      </c>
      <c r="M553" s="16">
        <f t="shared" si="8"/>
        <v>22</v>
      </c>
    </row>
    <row r="554" spans="1:13" x14ac:dyDescent="0.3">
      <c r="A554" s="1" t="s">
        <v>9</v>
      </c>
      <c r="B554" s="1" t="s">
        <v>15</v>
      </c>
      <c r="C554" s="1" t="s">
        <v>575</v>
      </c>
      <c r="D554" s="1" t="str">
        <f>MID(titanic[[#This Row],[Name]],SEARCH(", ",titanic[[#This Row],[Name]])+1,SEARCH(".",titanic[[#This Row],[Name]])-SEARCH(", ",titanic[[#This Row],[Name]])-1)</f>
        <v xml:space="preserve"> Mr</v>
      </c>
      <c r="E554" s="1" t="s">
        <v>12</v>
      </c>
      <c r="F554">
        <v>62</v>
      </c>
      <c r="G554">
        <v>0</v>
      </c>
      <c r="H554">
        <v>0</v>
      </c>
      <c r="I554">
        <v>0</v>
      </c>
      <c r="J554" t="s">
        <v>914</v>
      </c>
      <c r="K554">
        <v>26.55</v>
      </c>
      <c r="L554" s="1" t="s">
        <v>13</v>
      </c>
      <c r="M554" s="16">
        <f t="shared" si="8"/>
        <v>62</v>
      </c>
    </row>
    <row r="555" spans="1:13" x14ac:dyDescent="0.3">
      <c r="A555" s="1" t="s">
        <v>9</v>
      </c>
      <c r="B555" s="1" t="s">
        <v>15</v>
      </c>
      <c r="C555" s="1" t="s">
        <v>577</v>
      </c>
      <c r="D555" s="1" t="str">
        <f>MID(titanic[[#This Row],[Name]],SEARCH(", ",titanic[[#This Row],[Name]])+1,SEARCH(".",titanic[[#This Row],[Name]])-SEARCH(", ",titanic[[#This Row],[Name]])-1)</f>
        <v xml:space="preserve"> Mr</v>
      </c>
      <c r="E555" s="1" t="s">
        <v>12</v>
      </c>
      <c r="G555">
        <v>0</v>
      </c>
      <c r="H555">
        <v>0</v>
      </c>
      <c r="I555">
        <v>0</v>
      </c>
      <c r="J555" t="s">
        <v>914</v>
      </c>
      <c r="K555">
        <v>227.52500000000001</v>
      </c>
      <c r="L555" s="1" t="s">
        <v>18</v>
      </c>
      <c r="M555" s="16">
        <f t="shared" si="8"/>
        <v>0</v>
      </c>
    </row>
    <row r="556" spans="1:13" x14ac:dyDescent="0.3">
      <c r="A556" s="1" t="s">
        <v>9</v>
      </c>
      <c r="B556" s="1" t="s">
        <v>10</v>
      </c>
      <c r="C556" s="1" t="s">
        <v>580</v>
      </c>
      <c r="D556" s="1" t="str">
        <f>MID(titanic[[#This Row],[Name]],SEARCH(", ",titanic[[#This Row],[Name]])+1,SEARCH(".",titanic[[#This Row],[Name]])-SEARCH(", ",titanic[[#This Row],[Name]])-1)</f>
        <v xml:space="preserve"> Mr</v>
      </c>
      <c r="E556" s="1" t="s">
        <v>12</v>
      </c>
      <c r="G556">
        <v>0</v>
      </c>
      <c r="H556">
        <v>0</v>
      </c>
      <c r="I556">
        <v>0</v>
      </c>
      <c r="J556" t="s">
        <v>914</v>
      </c>
      <c r="K556">
        <v>7.75</v>
      </c>
      <c r="L556" s="1" t="s">
        <v>23</v>
      </c>
      <c r="M556" s="16">
        <f t="shared" si="8"/>
        <v>0</v>
      </c>
    </row>
    <row r="557" spans="1:13" x14ac:dyDescent="0.3">
      <c r="A557" s="1" t="s">
        <v>9</v>
      </c>
      <c r="B557" s="1" t="s">
        <v>10</v>
      </c>
      <c r="C557" s="1" t="s">
        <v>581</v>
      </c>
      <c r="D557" s="1" t="str">
        <f>MID(titanic[[#This Row],[Name]],SEARCH(", ",titanic[[#This Row],[Name]])+1,SEARCH(".",titanic[[#This Row],[Name]])-SEARCH(", ",titanic[[#This Row],[Name]])-1)</f>
        <v xml:space="preserve"> Mr</v>
      </c>
      <c r="E557" s="1" t="s">
        <v>12</v>
      </c>
      <c r="F557">
        <v>40</v>
      </c>
      <c r="G557">
        <v>0</v>
      </c>
      <c r="H557">
        <v>0</v>
      </c>
      <c r="I557">
        <v>0</v>
      </c>
      <c r="J557" t="s">
        <v>914</v>
      </c>
      <c r="K557">
        <v>7.8958000000000004</v>
      </c>
      <c r="L557" s="1" t="s">
        <v>13</v>
      </c>
      <c r="M557" s="16">
        <f t="shared" si="8"/>
        <v>40</v>
      </c>
    </row>
    <row r="558" spans="1:13" x14ac:dyDescent="0.3">
      <c r="A558" s="1" t="s">
        <v>9</v>
      </c>
      <c r="B558" s="1" t="s">
        <v>27</v>
      </c>
      <c r="C558" s="1" t="s">
        <v>582</v>
      </c>
      <c r="D558" s="1" t="str">
        <f>MID(titanic[[#This Row],[Name]],SEARCH(", ",titanic[[#This Row],[Name]])+1,SEARCH(".",titanic[[#This Row],[Name]])-SEARCH(", ",titanic[[#This Row],[Name]])-1)</f>
        <v xml:space="preserve"> Mr</v>
      </c>
      <c r="E558" s="1" t="s">
        <v>12</v>
      </c>
      <c r="F558">
        <v>28</v>
      </c>
      <c r="G558">
        <v>0</v>
      </c>
      <c r="H558">
        <v>0</v>
      </c>
      <c r="I558">
        <v>0</v>
      </c>
      <c r="J558" t="s">
        <v>914</v>
      </c>
      <c r="K558">
        <v>13.5</v>
      </c>
      <c r="L558" s="1" t="s">
        <v>13</v>
      </c>
      <c r="M558" s="16">
        <f t="shared" si="8"/>
        <v>28</v>
      </c>
    </row>
    <row r="559" spans="1:13" x14ac:dyDescent="0.3">
      <c r="A559" s="1" t="s">
        <v>9</v>
      </c>
      <c r="B559" s="1" t="s">
        <v>10</v>
      </c>
      <c r="C559" s="1" t="s">
        <v>583</v>
      </c>
      <c r="D559" s="1" t="str">
        <f>MID(titanic[[#This Row],[Name]],SEARCH(", ",titanic[[#This Row],[Name]])+1,SEARCH(".",titanic[[#This Row],[Name]])-SEARCH(", ",titanic[[#This Row],[Name]])-1)</f>
        <v xml:space="preserve"> Mr</v>
      </c>
      <c r="E559" s="1" t="s">
        <v>12</v>
      </c>
      <c r="G559">
        <v>0</v>
      </c>
      <c r="H559">
        <v>0</v>
      </c>
      <c r="I559">
        <v>0</v>
      </c>
      <c r="J559" t="s">
        <v>914</v>
      </c>
      <c r="K559">
        <v>8.0500000000000007</v>
      </c>
      <c r="L559" s="1" t="s">
        <v>13</v>
      </c>
      <c r="M559" s="16">
        <f t="shared" si="8"/>
        <v>0</v>
      </c>
    </row>
    <row r="560" spans="1:13" x14ac:dyDescent="0.3">
      <c r="A560" s="1" t="s">
        <v>9</v>
      </c>
      <c r="B560" s="1" t="s">
        <v>10</v>
      </c>
      <c r="C560" s="1" t="s">
        <v>585</v>
      </c>
      <c r="D560" s="1" t="str">
        <f>MID(titanic[[#This Row],[Name]],SEARCH(", ",titanic[[#This Row],[Name]])+1,SEARCH(".",titanic[[#This Row],[Name]])-SEARCH(", ",titanic[[#This Row],[Name]])-1)</f>
        <v xml:space="preserve"> Mr</v>
      </c>
      <c r="E560" s="1" t="s">
        <v>12</v>
      </c>
      <c r="F560">
        <v>24</v>
      </c>
      <c r="G560">
        <v>2</v>
      </c>
      <c r="H560">
        <v>0</v>
      </c>
      <c r="I560">
        <v>2</v>
      </c>
      <c r="J560" t="s">
        <v>913</v>
      </c>
      <c r="K560">
        <v>24.15</v>
      </c>
      <c r="L560" s="1" t="s">
        <v>13</v>
      </c>
      <c r="M560" s="16">
        <f t="shared" si="8"/>
        <v>24</v>
      </c>
    </row>
    <row r="561" spans="1:13" x14ac:dyDescent="0.3">
      <c r="A561" s="1" t="s">
        <v>9</v>
      </c>
      <c r="B561" s="1" t="s">
        <v>10</v>
      </c>
      <c r="C561" s="1" t="s">
        <v>586</v>
      </c>
      <c r="D561" s="1" t="str">
        <f>MID(titanic[[#This Row],[Name]],SEARCH(", ",titanic[[#This Row],[Name]])+1,SEARCH(".",titanic[[#This Row],[Name]])-SEARCH(", ",titanic[[#This Row],[Name]])-1)</f>
        <v xml:space="preserve"> Mr</v>
      </c>
      <c r="E561" s="1" t="s">
        <v>12</v>
      </c>
      <c r="F561">
        <v>19</v>
      </c>
      <c r="G561">
        <v>0</v>
      </c>
      <c r="H561">
        <v>0</v>
      </c>
      <c r="I561">
        <v>0</v>
      </c>
      <c r="J561" t="s">
        <v>914</v>
      </c>
      <c r="K561">
        <v>7.8958000000000004</v>
      </c>
      <c r="L561" s="1" t="s">
        <v>13</v>
      </c>
      <c r="M561" s="16">
        <f t="shared" si="8"/>
        <v>19</v>
      </c>
    </row>
    <row r="562" spans="1:13" x14ac:dyDescent="0.3">
      <c r="A562" s="1" t="s">
        <v>9</v>
      </c>
      <c r="B562" s="1" t="s">
        <v>10</v>
      </c>
      <c r="C562" s="1" t="s">
        <v>588</v>
      </c>
      <c r="D562" s="1" t="str">
        <f>MID(titanic[[#This Row],[Name]],SEARCH(", ",titanic[[#This Row],[Name]])+1,SEARCH(".",titanic[[#This Row],[Name]])-SEARCH(", ",titanic[[#This Row],[Name]])-1)</f>
        <v xml:space="preserve"> Mr</v>
      </c>
      <c r="E562" s="1" t="s">
        <v>12</v>
      </c>
      <c r="G562">
        <v>0</v>
      </c>
      <c r="H562">
        <v>0</v>
      </c>
      <c r="I562">
        <v>0</v>
      </c>
      <c r="J562" t="s">
        <v>914</v>
      </c>
      <c r="K562">
        <v>7.2291999999999996</v>
      </c>
      <c r="L562" s="1" t="s">
        <v>18</v>
      </c>
      <c r="M562" s="16">
        <f t="shared" si="8"/>
        <v>0</v>
      </c>
    </row>
    <row r="563" spans="1:13" x14ac:dyDescent="0.3">
      <c r="A563" s="1" t="s">
        <v>14</v>
      </c>
      <c r="B563" s="1" t="s">
        <v>10</v>
      </c>
      <c r="C563" s="1" t="s">
        <v>589</v>
      </c>
      <c r="D563" s="1" t="str">
        <f>MID(titanic[[#This Row],[Name]],SEARCH(", ",titanic[[#This Row],[Name]])+1,SEARCH(".",titanic[[#This Row],[Name]])-SEARCH(", ",titanic[[#This Row],[Name]])-1)</f>
        <v xml:space="preserve"> Mr</v>
      </c>
      <c r="E563" s="1" t="s">
        <v>12</v>
      </c>
      <c r="F563">
        <v>32</v>
      </c>
      <c r="G563">
        <v>0</v>
      </c>
      <c r="H563">
        <v>0</v>
      </c>
      <c r="I563">
        <v>0</v>
      </c>
      <c r="J563" t="s">
        <v>914</v>
      </c>
      <c r="K563">
        <v>7.8541999999999996</v>
      </c>
      <c r="L563" s="1" t="s">
        <v>13</v>
      </c>
      <c r="M563" s="16">
        <f t="shared" si="8"/>
        <v>32</v>
      </c>
    </row>
    <row r="564" spans="1:13" x14ac:dyDescent="0.3">
      <c r="A564" s="1" t="s">
        <v>14</v>
      </c>
      <c r="B564" s="1" t="s">
        <v>27</v>
      </c>
      <c r="C564" s="1" t="s">
        <v>590</v>
      </c>
      <c r="D564" s="1" t="str">
        <f>MID(titanic[[#This Row],[Name]],SEARCH(", ",titanic[[#This Row],[Name]])+1,SEARCH(".",titanic[[#This Row],[Name]])-SEARCH(", ",titanic[[#This Row],[Name]])-1)</f>
        <v xml:space="preserve"> Mr</v>
      </c>
      <c r="E564" s="1" t="s">
        <v>12</v>
      </c>
      <c r="F564">
        <v>62</v>
      </c>
      <c r="G564">
        <v>0</v>
      </c>
      <c r="H564">
        <v>0</v>
      </c>
      <c r="I564">
        <v>0</v>
      </c>
      <c r="J564" t="s">
        <v>914</v>
      </c>
      <c r="K564">
        <v>10.5</v>
      </c>
      <c r="L564" s="1" t="s">
        <v>13</v>
      </c>
      <c r="M564" s="16">
        <f t="shared" si="8"/>
        <v>62</v>
      </c>
    </row>
    <row r="565" spans="1:13" x14ac:dyDescent="0.3">
      <c r="A565" s="1" t="s">
        <v>14</v>
      </c>
      <c r="B565" s="1" t="s">
        <v>15</v>
      </c>
      <c r="C565" s="1" t="s">
        <v>592</v>
      </c>
      <c r="D565" s="1" t="str">
        <f>MID(titanic[[#This Row],[Name]],SEARCH(", ",titanic[[#This Row],[Name]])+1,SEARCH(".",titanic[[#This Row],[Name]])-SEARCH(", ",titanic[[#This Row],[Name]])-1)</f>
        <v xml:space="preserve"> Mr</v>
      </c>
      <c r="E565" s="1" t="s">
        <v>12</v>
      </c>
      <c r="F565">
        <v>36</v>
      </c>
      <c r="G565">
        <v>0</v>
      </c>
      <c r="H565">
        <v>0</v>
      </c>
      <c r="I565">
        <v>0</v>
      </c>
      <c r="J565" t="s">
        <v>914</v>
      </c>
      <c r="K565">
        <v>26.387499999999999</v>
      </c>
      <c r="L565" s="1" t="s">
        <v>13</v>
      </c>
      <c r="M565" s="16">
        <f t="shared" si="8"/>
        <v>36</v>
      </c>
    </row>
    <row r="566" spans="1:13" x14ac:dyDescent="0.3">
      <c r="A566" s="1" t="s">
        <v>9</v>
      </c>
      <c r="B566" s="1" t="s">
        <v>10</v>
      </c>
      <c r="C566" s="1" t="s">
        <v>594</v>
      </c>
      <c r="D566" s="1" t="str">
        <f>MID(titanic[[#This Row],[Name]],SEARCH(", ",titanic[[#This Row],[Name]])+1,SEARCH(".",titanic[[#This Row],[Name]])-SEARCH(", ",titanic[[#This Row],[Name]])-1)</f>
        <v xml:space="preserve"> Mr</v>
      </c>
      <c r="E566" s="1" t="s">
        <v>12</v>
      </c>
      <c r="F566">
        <v>16</v>
      </c>
      <c r="G566">
        <v>0</v>
      </c>
      <c r="H566">
        <v>0</v>
      </c>
      <c r="I566">
        <v>0</v>
      </c>
      <c r="J566" t="s">
        <v>914</v>
      </c>
      <c r="K566">
        <v>8.0500000000000007</v>
      </c>
      <c r="L566" s="1" t="s">
        <v>13</v>
      </c>
      <c r="M566" s="16">
        <f t="shared" si="8"/>
        <v>16</v>
      </c>
    </row>
    <row r="567" spans="1:13" x14ac:dyDescent="0.3">
      <c r="A567" s="1" t="s">
        <v>9</v>
      </c>
      <c r="B567" s="1" t="s">
        <v>10</v>
      </c>
      <c r="C567" s="1" t="s">
        <v>595</v>
      </c>
      <c r="D567" s="1" t="str">
        <f>MID(titanic[[#This Row],[Name]],SEARCH(", ",titanic[[#This Row],[Name]])+1,SEARCH(".",titanic[[#This Row],[Name]])-SEARCH(", ",titanic[[#This Row],[Name]])-1)</f>
        <v xml:space="preserve"> Mr</v>
      </c>
      <c r="E567" s="1" t="s">
        <v>12</v>
      </c>
      <c r="F567">
        <v>19</v>
      </c>
      <c r="G567">
        <v>0</v>
      </c>
      <c r="H567">
        <v>0</v>
      </c>
      <c r="I567">
        <v>0</v>
      </c>
      <c r="J567" t="s">
        <v>914</v>
      </c>
      <c r="K567">
        <v>14.5</v>
      </c>
      <c r="L567" s="1" t="s">
        <v>13</v>
      </c>
      <c r="M567" s="16">
        <f t="shared" si="8"/>
        <v>19</v>
      </c>
    </row>
    <row r="568" spans="1:13" x14ac:dyDescent="0.3">
      <c r="A568" s="1" t="s">
        <v>14</v>
      </c>
      <c r="B568" s="1" t="s">
        <v>10</v>
      </c>
      <c r="C568" s="1" t="s">
        <v>599</v>
      </c>
      <c r="D568" s="1" t="str">
        <f>MID(titanic[[#This Row],[Name]],SEARCH(", ",titanic[[#This Row],[Name]])+1,SEARCH(".",titanic[[#This Row],[Name]])-SEARCH(", ",titanic[[#This Row],[Name]])-1)</f>
        <v xml:space="preserve"> Mr</v>
      </c>
      <c r="E568" s="1" t="s">
        <v>12</v>
      </c>
      <c r="F568">
        <v>32</v>
      </c>
      <c r="G568">
        <v>0</v>
      </c>
      <c r="H568">
        <v>0</v>
      </c>
      <c r="I568">
        <v>0</v>
      </c>
      <c r="J568" t="s">
        <v>914</v>
      </c>
      <c r="K568">
        <v>7.9249999999999998</v>
      </c>
      <c r="L568" s="1" t="s">
        <v>13</v>
      </c>
      <c r="M568" s="16">
        <f t="shared" si="8"/>
        <v>32</v>
      </c>
    </row>
    <row r="569" spans="1:13" x14ac:dyDescent="0.3">
      <c r="A569" s="1" t="s">
        <v>9</v>
      </c>
      <c r="B569" s="1" t="s">
        <v>27</v>
      </c>
      <c r="C569" s="1" t="s">
        <v>602</v>
      </c>
      <c r="D569" s="1" t="str">
        <f>MID(titanic[[#This Row],[Name]],SEARCH(", ",titanic[[#This Row],[Name]])+1,SEARCH(".",titanic[[#This Row],[Name]])-SEARCH(", ",titanic[[#This Row],[Name]])-1)</f>
        <v xml:space="preserve"> Mr</v>
      </c>
      <c r="E569" s="1" t="s">
        <v>12</v>
      </c>
      <c r="F569">
        <v>54</v>
      </c>
      <c r="G569">
        <v>0</v>
      </c>
      <c r="H569">
        <v>0</v>
      </c>
      <c r="I569">
        <v>0</v>
      </c>
      <c r="J569" t="s">
        <v>914</v>
      </c>
      <c r="K569">
        <v>26</v>
      </c>
      <c r="L569" s="1" t="s">
        <v>13</v>
      </c>
      <c r="M569" s="16">
        <f t="shared" si="8"/>
        <v>54</v>
      </c>
    </row>
    <row r="570" spans="1:13" x14ac:dyDescent="0.3">
      <c r="A570" s="1" t="s">
        <v>9</v>
      </c>
      <c r="B570" s="1" t="s">
        <v>15</v>
      </c>
      <c r="C570" s="1" t="s">
        <v>603</v>
      </c>
      <c r="D570" s="1" t="str">
        <f>MID(titanic[[#This Row],[Name]],SEARCH(", ",titanic[[#This Row],[Name]])+1,SEARCH(".",titanic[[#This Row],[Name]])-SEARCH(", ",titanic[[#This Row],[Name]])-1)</f>
        <v xml:space="preserve"> Mr</v>
      </c>
      <c r="E570" s="1" t="s">
        <v>12</v>
      </c>
      <c r="F570">
        <v>36</v>
      </c>
      <c r="G570">
        <v>0</v>
      </c>
      <c r="H570">
        <v>0</v>
      </c>
      <c r="I570">
        <v>0</v>
      </c>
      <c r="J570" t="s">
        <v>914</v>
      </c>
      <c r="K570">
        <v>40.125</v>
      </c>
      <c r="L570" s="1" t="s">
        <v>18</v>
      </c>
      <c r="M570" s="16">
        <f t="shared" si="8"/>
        <v>36</v>
      </c>
    </row>
    <row r="571" spans="1:13" x14ac:dyDescent="0.3">
      <c r="A571" s="1" t="s">
        <v>9</v>
      </c>
      <c r="B571" s="1" t="s">
        <v>10</v>
      </c>
      <c r="C571" s="1" t="s">
        <v>604</v>
      </c>
      <c r="D571" s="1" t="str">
        <f>MID(titanic[[#This Row],[Name]],SEARCH(", ",titanic[[#This Row],[Name]])+1,SEARCH(".",titanic[[#This Row],[Name]])-SEARCH(", ",titanic[[#This Row],[Name]])-1)</f>
        <v xml:space="preserve"> Mr</v>
      </c>
      <c r="E571" s="1" t="s">
        <v>12</v>
      </c>
      <c r="G571">
        <v>0</v>
      </c>
      <c r="H571">
        <v>0</v>
      </c>
      <c r="I571">
        <v>0</v>
      </c>
      <c r="J571" t="s">
        <v>914</v>
      </c>
      <c r="K571">
        <v>8.7125000000000004</v>
      </c>
      <c r="L571" s="1" t="s">
        <v>18</v>
      </c>
      <c r="M571" s="16">
        <f t="shared" si="8"/>
        <v>0</v>
      </c>
    </row>
    <row r="572" spans="1:13" x14ac:dyDescent="0.3">
      <c r="A572" s="1" t="s">
        <v>9</v>
      </c>
      <c r="B572" s="1" t="s">
        <v>27</v>
      </c>
      <c r="C572" s="1" t="s">
        <v>606</v>
      </c>
      <c r="D572" s="1" t="str">
        <f>MID(titanic[[#This Row],[Name]],SEARCH(", ",titanic[[#This Row],[Name]])+1,SEARCH(".",titanic[[#This Row],[Name]])-SEARCH(", ",titanic[[#This Row],[Name]])-1)</f>
        <v xml:space="preserve"> Mr</v>
      </c>
      <c r="E572" s="1" t="s">
        <v>12</v>
      </c>
      <c r="F572">
        <v>47</v>
      </c>
      <c r="G572">
        <v>0</v>
      </c>
      <c r="H572">
        <v>0</v>
      </c>
      <c r="I572">
        <v>0</v>
      </c>
      <c r="J572" t="s">
        <v>914</v>
      </c>
      <c r="K572">
        <v>15</v>
      </c>
      <c r="L572" s="1" t="s">
        <v>13</v>
      </c>
      <c r="M572" s="16">
        <f t="shared" si="8"/>
        <v>47</v>
      </c>
    </row>
    <row r="573" spans="1:13" x14ac:dyDescent="0.3">
      <c r="A573" s="1" t="s">
        <v>14</v>
      </c>
      <c r="B573" s="1" t="s">
        <v>15</v>
      </c>
      <c r="C573" s="1" t="s">
        <v>607</v>
      </c>
      <c r="D573" s="1" t="str">
        <f>MID(titanic[[#This Row],[Name]],SEARCH(", ",titanic[[#This Row],[Name]])+1,SEARCH(".",titanic[[#This Row],[Name]])-SEARCH(", ",titanic[[#This Row],[Name]])-1)</f>
        <v xml:space="preserve"> Mr</v>
      </c>
      <c r="E573" s="1" t="s">
        <v>12</v>
      </c>
      <c r="F573">
        <v>60</v>
      </c>
      <c r="G573">
        <v>1</v>
      </c>
      <c r="H573">
        <v>1</v>
      </c>
      <c r="I573">
        <v>2</v>
      </c>
      <c r="J573" t="s">
        <v>913</v>
      </c>
      <c r="K573">
        <v>79.2</v>
      </c>
      <c r="L573" s="1" t="s">
        <v>18</v>
      </c>
      <c r="M573" s="16">
        <f t="shared" si="8"/>
        <v>60</v>
      </c>
    </row>
    <row r="574" spans="1:13" x14ac:dyDescent="0.3">
      <c r="A574" s="1" t="s">
        <v>9</v>
      </c>
      <c r="B574" s="1" t="s">
        <v>10</v>
      </c>
      <c r="C574" s="1" t="s">
        <v>608</v>
      </c>
      <c r="D574" s="1" t="str">
        <f>MID(titanic[[#This Row],[Name]],SEARCH(", ",titanic[[#This Row],[Name]])+1,SEARCH(".",titanic[[#This Row],[Name]])-SEARCH(", ",titanic[[#This Row],[Name]])-1)</f>
        <v xml:space="preserve"> Mr</v>
      </c>
      <c r="E574" s="1" t="s">
        <v>12</v>
      </c>
      <c r="F574">
        <v>22</v>
      </c>
      <c r="G574">
        <v>0</v>
      </c>
      <c r="H574">
        <v>0</v>
      </c>
      <c r="I574">
        <v>0</v>
      </c>
      <c r="J574" t="s">
        <v>914</v>
      </c>
      <c r="K574">
        <v>8.0500000000000007</v>
      </c>
      <c r="L574" s="1" t="s">
        <v>13</v>
      </c>
      <c r="M574" s="16">
        <f t="shared" si="8"/>
        <v>22</v>
      </c>
    </row>
    <row r="575" spans="1:13" x14ac:dyDescent="0.3">
      <c r="A575" s="1" t="s">
        <v>9</v>
      </c>
      <c r="B575" s="1" t="s">
        <v>10</v>
      </c>
      <c r="C575" s="1" t="s">
        <v>609</v>
      </c>
      <c r="D575" s="1" t="str">
        <f>MID(titanic[[#This Row],[Name]],SEARCH(", ",titanic[[#This Row],[Name]])+1,SEARCH(".",titanic[[#This Row],[Name]])-SEARCH(", ",titanic[[#This Row],[Name]])-1)</f>
        <v xml:space="preserve"> Mr</v>
      </c>
      <c r="E575" s="1" t="s">
        <v>12</v>
      </c>
      <c r="G575">
        <v>0</v>
      </c>
      <c r="H575">
        <v>0</v>
      </c>
      <c r="I575">
        <v>0</v>
      </c>
      <c r="J575" t="s">
        <v>914</v>
      </c>
      <c r="K575">
        <v>8.0500000000000007</v>
      </c>
      <c r="L575" s="1" t="s">
        <v>13</v>
      </c>
      <c r="M575" s="16">
        <f t="shared" si="8"/>
        <v>0</v>
      </c>
    </row>
    <row r="576" spans="1:13" x14ac:dyDescent="0.3">
      <c r="A576" s="1" t="s">
        <v>9</v>
      </c>
      <c r="B576" s="1" t="s">
        <v>10</v>
      </c>
      <c r="C576" s="1" t="s">
        <v>610</v>
      </c>
      <c r="D576" s="1" t="str">
        <f>MID(titanic[[#This Row],[Name]],SEARCH(", ",titanic[[#This Row],[Name]])+1,SEARCH(".",titanic[[#This Row],[Name]])-SEARCH(", ",titanic[[#This Row],[Name]])-1)</f>
        <v xml:space="preserve"> Mr</v>
      </c>
      <c r="E576" s="1" t="s">
        <v>12</v>
      </c>
      <c r="F576">
        <v>35</v>
      </c>
      <c r="G576">
        <v>0</v>
      </c>
      <c r="H576">
        <v>0</v>
      </c>
      <c r="I576">
        <v>0</v>
      </c>
      <c r="J576" t="s">
        <v>914</v>
      </c>
      <c r="K576">
        <v>7.125</v>
      </c>
      <c r="L576" s="1" t="s">
        <v>13</v>
      </c>
      <c r="M576" s="16">
        <f t="shared" si="8"/>
        <v>35</v>
      </c>
    </row>
    <row r="577" spans="1:13" x14ac:dyDescent="0.3">
      <c r="A577" s="1" t="s">
        <v>9</v>
      </c>
      <c r="B577" s="1" t="s">
        <v>10</v>
      </c>
      <c r="C577" s="1" t="s">
        <v>612</v>
      </c>
      <c r="D577" s="1" t="str">
        <f>MID(titanic[[#This Row],[Name]],SEARCH(", ",titanic[[#This Row],[Name]])+1,SEARCH(".",titanic[[#This Row],[Name]])-SEARCH(", ",titanic[[#This Row],[Name]])-1)</f>
        <v xml:space="preserve"> Mr</v>
      </c>
      <c r="E577" s="1" t="s">
        <v>12</v>
      </c>
      <c r="F577">
        <v>47</v>
      </c>
      <c r="G577">
        <v>0</v>
      </c>
      <c r="H577">
        <v>0</v>
      </c>
      <c r="I577">
        <v>0</v>
      </c>
      <c r="J577" t="s">
        <v>914</v>
      </c>
      <c r="K577">
        <v>7.25</v>
      </c>
      <c r="L577" s="1" t="s">
        <v>13</v>
      </c>
      <c r="M577" s="16">
        <f t="shared" si="8"/>
        <v>47</v>
      </c>
    </row>
    <row r="578" spans="1:13" x14ac:dyDescent="0.3">
      <c r="A578" s="1" t="s">
        <v>9</v>
      </c>
      <c r="B578" s="1" t="s">
        <v>27</v>
      </c>
      <c r="C578" s="1" t="s">
        <v>614</v>
      </c>
      <c r="D578" s="1" t="str">
        <f>MID(titanic[[#This Row],[Name]],SEARCH(", ",titanic[[#This Row],[Name]])+1,SEARCH(".",titanic[[#This Row],[Name]])-SEARCH(", ",titanic[[#This Row],[Name]])-1)</f>
        <v xml:space="preserve"> Mr</v>
      </c>
      <c r="E578" s="1" t="s">
        <v>12</v>
      </c>
      <c r="F578">
        <v>37</v>
      </c>
      <c r="G578">
        <v>1</v>
      </c>
      <c r="H578">
        <v>0</v>
      </c>
      <c r="I578">
        <v>1</v>
      </c>
      <c r="J578" t="s">
        <v>913</v>
      </c>
      <c r="K578">
        <v>26</v>
      </c>
      <c r="L578" s="1" t="s">
        <v>13</v>
      </c>
      <c r="M578" s="16">
        <f t="shared" ref="M578:M641" si="9">IF(F578="Dr",42,IF(F578="Mr",32,IF(F578="Mrs",36,IF(F578="Miss",22,IF(F578="Master",5,F578)))))</f>
        <v>37</v>
      </c>
    </row>
    <row r="579" spans="1:13" x14ac:dyDescent="0.3">
      <c r="A579" s="1" t="s">
        <v>9</v>
      </c>
      <c r="B579" s="1" t="s">
        <v>10</v>
      </c>
      <c r="C579" s="1" t="s">
        <v>615</v>
      </c>
      <c r="D579" s="1" t="str">
        <f>MID(titanic[[#This Row],[Name]],SEARCH(", ",titanic[[#This Row],[Name]])+1,SEARCH(".",titanic[[#This Row],[Name]])-SEARCH(", ",titanic[[#This Row],[Name]])-1)</f>
        <v xml:space="preserve"> Mr</v>
      </c>
      <c r="E579" s="1" t="s">
        <v>12</v>
      </c>
      <c r="F579">
        <v>36</v>
      </c>
      <c r="G579">
        <v>1</v>
      </c>
      <c r="H579">
        <v>1</v>
      </c>
      <c r="I579">
        <v>2</v>
      </c>
      <c r="J579" t="s">
        <v>913</v>
      </c>
      <c r="K579">
        <v>24.15</v>
      </c>
      <c r="L579" s="1" t="s">
        <v>13</v>
      </c>
      <c r="M579" s="16">
        <f t="shared" si="9"/>
        <v>36</v>
      </c>
    </row>
    <row r="580" spans="1:13" x14ac:dyDescent="0.3">
      <c r="A580" s="1" t="s">
        <v>9</v>
      </c>
      <c r="B580" s="1" t="s">
        <v>10</v>
      </c>
      <c r="C580" s="1" t="s">
        <v>617</v>
      </c>
      <c r="D580" s="1" t="str">
        <f>MID(titanic[[#This Row],[Name]],SEARCH(", ",titanic[[#This Row],[Name]])+1,SEARCH(".",titanic[[#This Row],[Name]])-SEARCH(", ",titanic[[#This Row],[Name]])-1)</f>
        <v xml:space="preserve"> Mr</v>
      </c>
      <c r="E580" s="1" t="s">
        <v>12</v>
      </c>
      <c r="F580">
        <v>49</v>
      </c>
      <c r="G580">
        <v>0</v>
      </c>
      <c r="H580">
        <v>0</v>
      </c>
      <c r="I580">
        <v>0</v>
      </c>
      <c r="J580" t="s">
        <v>914</v>
      </c>
      <c r="K580">
        <v>0</v>
      </c>
      <c r="L580" s="1" t="s">
        <v>13</v>
      </c>
      <c r="M580" s="16">
        <f t="shared" si="9"/>
        <v>49</v>
      </c>
    </row>
    <row r="581" spans="1:13" x14ac:dyDescent="0.3">
      <c r="A581" s="1" t="s">
        <v>9</v>
      </c>
      <c r="B581" s="1" t="s">
        <v>10</v>
      </c>
      <c r="C581" s="1" t="s">
        <v>618</v>
      </c>
      <c r="D581" s="1" t="str">
        <f>MID(titanic[[#This Row],[Name]],SEARCH(", ",titanic[[#This Row],[Name]])+1,SEARCH(".",titanic[[#This Row],[Name]])-SEARCH(", ",titanic[[#This Row],[Name]])-1)</f>
        <v xml:space="preserve"> Mr</v>
      </c>
      <c r="E581" s="1" t="s">
        <v>12</v>
      </c>
      <c r="G581">
        <v>0</v>
      </c>
      <c r="H581">
        <v>0</v>
      </c>
      <c r="I581">
        <v>0</v>
      </c>
      <c r="J581" t="s">
        <v>914</v>
      </c>
      <c r="K581">
        <v>7.2249999999999996</v>
      </c>
      <c r="L581" s="1" t="s">
        <v>18</v>
      </c>
      <c r="M581" s="16">
        <f t="shared" si="9"/>
        <v>0</v>
      </c>
    </row>
    <row r="582" spans="1:13" x14ac:dyDescent="0.3">
      <c r="A582" s="1" t="s">
        <v>9</v>
      </c>
      <c r="B582" s="1" t="s">
        <v>10</v>
      </c>
      <c r="C582" s="1" t="s">
        <v>621</v>
      </c>
      <c r="D582" s="1" t="str">
        <f>MID(titanic[[#This Row],[Name]],SEARCH(", ",titanic[[#This Row],[Name]])+1,SEARCH(".",titanic[[#This Row],[Name]])-SEARCH(", ",titanic[[#This Row],[Name]])-1)</f>
        <v xml:space="preserve"> Mr</v>
      </c>
      <c r="E582" s="1" t="s">
        <v>12</v>
      </c>
      <c r="G582">
        <v>0</v>
      </c>
      <c r="H582">
        <v>0</v>
      </c>
      <c r="I582">
        <v>0</v>
      </c>
      <c r="J582" t="s">
        <v>914</v>
      </c>
      <c r="K582">
        <v>7.8958000000000004</v>
      </c>
      <c r="L582" s="1" t="s">
        <v>13</v>
      </c>
      <c r="M582" s="16">
        <f t="shared" si="9"/>
        <v>0</v>
      </c>
    </row>
    <row r="583" spans="1:13" x14ac:dyDescent="0.3">
      <c r="A583" s="1" t="s">
        <v>9</v>
      </c>
      <c r="B583" s="1" t="s">
        <v>15</v>
      </c>
      <c r="C583" s="1" t="s">
        <v>622</v>
      </c>
      <c r="D583" s="1" t="str">
        <f>MID(titanic[[#This Row],[Name]],SEARCH(", ",titanic[[#This Row],[Name]])+1,SEARCH(".",titanic[[#This Row],[Name]])-SEARCH(", ",titanic[[#This Row],[Name]])-1)</f>
        <v xml:space="preserve"> Mr</v>
      </c>
      <c r="E583" s="1" t="s">
        <v>12</v>
      </c>
      <c r="G583">
        <v>0</v>
      </c>
      <c r="H583">
        <v>0</v>
      </c>
      <c r="I583">
        <v>0</v>
      </c>
      <c r="J583" t="s">
        <v>914</v>
      </c>
      <c r="K583">
        <v>42.4</v>
      </c>
      <c r="L583" s="1" t="s">
        <v>13</v>
      </c>
      <c r="M583" s="16">
        <f t="shared" si="9"/>
        <v>0</v>
      </c>
    </row>
    <row r="584" spans="1:13" x14ac:dyDescent="0.3">
      <c r="A584" s="1" t="s">
        <v>9</v>
      </c>
      <c r="B584" s="1" t="s">
        <v>10</v>
      </c>
      <c r="C584" s="1" t="s">
        <v>623</v>
      </c>
      <c r="D584" s="1" t="str">
        <f>MID(titanic[[#This Row],[Name]],SEARCH(", ",titanic[[#This Row],[Name]])+1,SEARCH(".",titanic[[#This Row],[Name]])-SEARCH(", ",titanic[[#This Row],[Name]])-1)</f>
        <v xml:space="preserve"> Mr</v>
      </c>
      <c r="E584" s="1" t="s">
        <v>12</v>
      </c>
      <c r="F584">
        <v>44</v>
      </c>
      <c r="G584">
        <v>0</v>
      </c>
      <c r="H584">
        <v>0</v>
      </c>
      <c r="I584">
        <v>0</v>
      </c>
      <c r="J584" t="s">
        <v>914</v>
      </c>
      <c r="K584">
        <v>8.0500000000000007</v>
      </c>
      <c r="L584" s="1" t="s">
        <v>13</v>
      </c>
      <c r="M584" s="16">
        <f t="shared" si="9"/>
        <v>44</v>
      </c>
    </row>
    <row r="585" spans="1:13" x14ac:dyDescent="0.3">
      <c r="A585" s="1" t="s">
        <v>14</v>
      </c>
      <c r="B585" s="1" t="s">
        <v>15</v>
      </c>
      <c r="C585" s="1" t="s">
        <v>624</v>
      </c>
      <c r="D585" s="1" t="str">
        <f>MID(titanic[[#This Row],[Name]],SEARCH(", ",titanic[[#This Row],[Name]])+1,SEARCH(".",titanic[[#This Row],[Name]])-SEARCH(", ",titanic[[#This Row],[Name]])-1)</f>
        <v xml:space="preserve"> Mr</v>
      </c>
      <c r="E585" s="1" t="s">
        <v>12</v>
      </c>
      <c r="F585">
        <v>35</v>
      </c>
      <c r="G585">
        <v>0</v>
      </c>
      <c r="H585">
        <v>0</v>
      </c>
      <c r="I585">
        <v>0</v>
      </c>
      <c r="J585" t="s">
        <v>914</v>
      </c>
      <c r="K585">
        <v>26.55</v>
      </c>
      <c r="L585" s="1" t="s">
        <v>18</v>
      </c>
      <c r="M585" s="16">
        <f t="shared" si="9"/>
        <v>35</v>
      </c>
    </row>
    <row r="586" spans="1:13" x14ac:dyDescent="0.3">
      <c r="A586" s="1" t="s">
        <v>9</v>
      </c>
      <c r="B586" s="1" t="s">
        <v>10</v>
      </c>
      <c r="C586" s="1" t="s">
        <v>625</v>
      </c>
      <c r="D586" s="1" t="str">
        <f>MID(titanic[[#This Row],[Name]],SEARCH(", ",titanic[[#This Row],[Name]])+1,SEARCH(".",titanic[[#This Row],[Name]])-SEARCH(", ",titanic[[#This Row],[Name]])-1)</f>
        <v xml:space="preserve"> Mr</v>
      </c>
      <c r="E586" s="1" t="s">
        <v>12</v>
      </c>
      <c r="F586">
        <v>36</v>
      </c>
      <c r="G586">
        <v>1</v>
      </c>
      <c r="H586">
        <v>0</v>
      </c>
      <c r="I586">
        <v>1</v>
      </c>
      <c r="J586" t="s">
        <v>913</v>
      </c>
      <c r="K586">
        <v>15.55</v>
      </c>
      <c r="L586" s="1" t="s">
        <v>13</v>
      </c>
      <c r="M586" s="16">
        <f t="shared" si="9"/>
        <v>36</v>
      </c>
    </row>
    <row r="587" spans="1:13" x14ac:dyDescent="0.3">
      <c r="A587" s="1" t="s">
        <v>9</v>
      </c>
      <c r="B587" s="1" t="s">
        <v>10</v>
      </c>
      <c r="C587" s="1" t="s">
        <v>626</v>
      </c>
      <c r="D587" s="1" t="str">
        <f>MID(titanic[[#This Row],[Name]],SEARCH(", ",titanic[[#This Row],[Name]])+1,SEARCH(".",titanic[[#This Row],[Name]])-SEARCH(", ",titanic[[#This Row],[Name]])-1)</f>
        <v xml:space="preserve"> Mr</v>
      </c>
      <c r="E587" s="1" t="s">
        <v>12</v>
      </c>
      <c r="F587">
        <v>30</v>
      </c>
      <c r="G587">
        <v>0</v>
      </c>
      <c r="H587">
        <v>0</v>
      </c>
      <c r="I587">
        <v>0</v>
      </c>
      <c r="J587" t="s">
        <v>914</v>
      </c>
      <c r="K587">
        <v>7.8958000000000004</v>
      </c>
      <c r="L587" s="1" t="s">
        <v>13</v>
      </c>
      <c r="M587" s="16">
        <f t="shared" si="9"/>
        <v>30</v>
      </c>
    </row>
    <row r="588" spans="1:13" x14ac:dyDescent="0.3">
      <c r="A588" s="1" t="s">
        <v>14</v>
      </c>
      <c r="B588" s="1" t="s">
        <v>15</v>
      </c>
      <c r="C588" s="1" t="s">
        <v>627</v>
      </c>
      <c r="D588" s="1" t="str">
        <f>MID(titanic[[#This Row],[Name]],SEARCH(", ",titanic[[#This Row],[Name]])+1,SEARCH(".",titanic[[#This Row],[Name]])-SEARCH(", ",titanic[[#This Row],[Name]])-1)</f>
        <v xml:space="preserve"> Mr</v>
      </c>
      <c r="E588" s="1" t="s">
        <v>12</v>
      </c>
      <c r="F588">
        <v>27</v>
      </c>
      <c r="G588">
        <v>0</v>
      </c>
      <c r="H588">
        <v>0</v>
      </c>
      <c r="I588">
        <v>0</v>
      </c>
      <c r="J588" t="s">
        <v>914</v>
      </c>
      <c r="K588">
        <v>30.5</v>
      </c>
      <c r="L588" s="1" t="s">
        <v>13</v>
      </c>
      <c r="M588" s="16">
        <f t="shared" si="9"/>
        <v>27</v>
      </c>
    </row>
    <row r="589" spans="1:13" x14ac:dyDescent="0.3">
      <c r="A589" s="1" t="s">
        <v>9</v>
      </c>
      <c r="B589" s="1" t="s">
        <v>10</v>
      </c>
      <c r="C589" s="1" t="s">
        <v>631</v>
      </c>
      <c r="D589" s="1" t="str">
        <f>MID(titanic[[#This Row],[Name]],SEARCH(", ",titanic[[#This Row],[Name]])+1,SEARCH(".",titanic[[#This Row],[Name]])-SEARCH(", ",titanic[[#This Row],[Name]])-1)</f>
        <v xml:space="preserve"> Mr</v>
      </c>
      <c r="E589" s="1" t="s">
        <v>12</v>
      </c>
      <c r="G589">
        <v>0</v>
      </c>
      <c r="H589">
        <v>0</v>
      </c>
      <c r="I589">
        <v>0</v>
      </c>
      <c r="J589" t="s">
        <v>914</v>
      </c>
      <c r="K589">
        <v>7.05</v>
      </c>
      <c r="L589" s="1" t="s">
        <v>13</v>
      </c>
      <c r="M589" s="16">
        <f t="shared" si="9"/>
        <v>0</v>
      </c>
    </row>
    <row r="590" spans="1:13" x14ac:dyDescent="0.3">
      <c r="A590" s="1" t="s">
        <v>9</v>
      </c>
      <c r="B590" s="1" t="s">
        <v>10</v>
      </c>
      <c r="C590" s="1" t="s">
        <v>633</v>
      </c>
      <c r="D590" s="1" t="str">
        <f>MID(titanic[[#This Row],[Name]],SEARCH(", ",titanic[[#This Row],[Name]])+1,SEARCH(".",titanic[[#This Row],[Name]])-SEARCH(", ",titanic[[#This Row],[Name]])-1)</f>
        <v xml:space="preserve"> Mr</v>
      </c>
      <c r="E590" s="1" t="s">
        <v>12</v>
      </c>
      <c r="G590">
        <v>0</v>
      </c>
      <c r="H590">
        <v>0</v>
      </c>
      <c r="I590">
        <v>0</v>
      </c>
      <c r="J590" t="s">
        <v>914</v>
      </c>
      <c r="K590">
        <v>7.75</v>
      </c>
      <c r="L590" s="1" t="s">
        <v>23</v>
      </c>
      <c r="M590" s="16">
        <f t="shared" si="9"/>
        <v>0</v>
      </c>
    </row>
    <row r="591" spans="1:13" x14ac:dyDescent="0.3">
      <c r="A591" s="1" t="s">
        <v>9</v>
      </c>
      <c r="B591" s="1" t="s">
        <v>10</v>
      </c>
      <c r="C591" s="1" t="s">
        <v>634</v>
      </c>
      <c r="D591" s="1" t="str">
        <f>MID(titanic[[#This Row],[Name]],SEARCH(", ",titanic[[#This Row],[Name]])+1,SEARCH(".",titanic[[#This Row],[Name]])-SEARCH(", ",titanic[[#This Row],[Name]])-1)</f>
        <v xml:space="preserve"> Mr</v>
      </c>
      <c r="E591" s="1" t="s">
        <v>12</v>
      </c>
      <c r="F591">
        <v>35</v>
      </c>
      <c r="G591">
        <v>0</v>
      </c>
      <c r="H591">
        <v>0</v>
      </c>
      <c r="I591">
        <v>0</v>
      </c>
      <c r="J591" t="s">
        <v>914</v>
      </c>
      <c r="K591">
        <v>8.0500000000000007</v>
      </c>
      <c r="L591" s="1" t="s">
        <v>13</v>
      </c>
      <c r="M591" s="16">
        <f t="shared" si="9"/>
        <v>35</v>
      </c>
    </row>
    <row r="592" spans="1:13" x14ac:dyDescent="0.3">
      <c r="A592" s="1" t="s">
        <v>9</v>
      </c>
      <c r="B592" s="1" t="s">
        <v>10</v>
      </c>
      <c r="C592" s="1" t="s">
        <v>636</v>
      </c>
      <c r="D592" s="1" t="str">
        <f>MID(titanic[[#This Row],[Name]],SEARCH(", ",titanic[[#This Row],[Name]])+1,SEARCH(".",titanic[[#This Row],[Name]])-SEARCH(", ",titanic[[#This Row],[Name]])-1)</f>
        <v xml:space="preserve"> Mr</v>
      </c>
      <c r="E592" s="1" t="s">
        <v>12</v>
      </c>
      <c r="F592">
        <v>34</v>
      </c>
      <c r="G592">
        <v>1</v>
      </c>
      <c r="H592">
        <v>1</v>
      </c>
      <c r="I592">
        <v>2</v>
      </c>
      <c r="J592" t="s">
        <v>913</v>
      </c>
      <c r="K592">
        <v>14.4</v>
      </c>
      <c r="L592" s="1" t="s">
        <v>13</v>
      </c>
      <c r="M592" s="16">
        <f t="shared" si="9"/>
        <v>34</v>
      </c>
    </row>
    <row r="593" spans="1:13" x14ac:dyDescent="0.3">
      <c r="A593" s="1" t="s">
        <v>9</v>
      </c>
      <c r="B593" s="1" t="s">
        <v>27</v>
      </c>
      <c r="C593" s="1" t="s">
        <v>639</v>
      </c>
      <c r="D593" s="1" t="str">
        <f>MID(titanic[[#This Row],[Name]],SEARCH(", ",titanic[[#This Row],[Name]])+1,SEARCH(".",titanic[[#This Row],[Name]])-SEARCH(", ",titanic[[#This Row],[Name]])-1)</f>
        <v xml:space="preserve"> Mr</v>
      </c>
      <c r="E593" s="1" t="s">
        <v>12</v>
      </c>
      <c r="F593">
        <v>26</v>
      </c>
      <c r="G593">
        <v>0</v>
      </c>
      <c r="H593">
        <v>0</v>
      </c>
      <c r="I593">
        <v>0</v>
      </c>
      <c r="J593" t="s">
        <v>914</v>
      </c>
      <c r="K593">
        <v>10.5</v>
      </c>
      <c r="L593" s="1" t="s">
        <v>13</v>
      </c>
      <c r="M593" s="16">
        <f t="shared" si="9"/>
        <v>26</v>
      </c>
    </row>
    <row r="594" spans="1:13" x14ac:dyDescent="0.3">
      <c r="A594" s="1" t="s">
        <v>9</v>
      </c>
      <c r="B594" s="1" t="s">
        <v>10</v>
      </c>
      <c r="C594" s="1" t="s">
        <v>640</v>
      </c>
      <c r="D594" s="1" t="str">
        <f>MID(titanic[[#This Row],[Name]],SEARCH(", ",titanic[[#This Row],[Name]])+1,SEARCH(".",titanic[[#This Row],[Name]])-SEARCH(", ",titanic[[#This Row],[Name]])-1)</f>
        <v xml:space="preserve"> Mr</v>
      </c>
      <c r="E594" s="1" t="s">
        <v>12</v>
      </c>
      <c r="F594">
        <v>27</v>
      </c>
      <c r="G594">
        <v>1</v>
      </c>
      <c r="H594">
        <v>0</v>
      </c>
      <c r="I594">
        <v>1</v>
      </c>
      <c r="J594" t="s">
        <v>913</v>
      </c>
      <c r="K594">
        <v>14.4542</v>
      </c>
      <c r="L594" s="1" t="s">
        <v>18</v>
      </c>
      <c r="M594" s="16">
        <f t="shared" si="9"/>
        <v>27</v>
      </c>
    </row>
    <row r="595" spans="1:13" x14ac:dyDescent="0.3">
      <c r="A595" s="1" t="s">
        <v>14</v>
      </c>
      <c r="B595" s="1" t="s">
        <v>15</v>
      </c>
      <c r="C595" s="1" t="s">
        <v>641</v>
      </c>
      <c r="D595" s="1" t="str">
        <f>MID(titanic[[#This Row],[Name]],SEARCH(", ",titanic[[#This Row],[Name]])+1,SEARCH(".",titanic[[#This Row],[Name]])-SEARCH(", ",titanic[[#This Row],[Name]])-1)</f>
        <v xml:space="preserve"> Mr</v>
      </c>
      <c r="E595" s="1" t="s">
        <v>12</v>
      </c>
      <c r="F595">
        <v>42</v>
      </c>
      <c r="G595">
        <v>1</v>
      </c>
      <c r="H595">
        <v>0</v>
      </c>
      <c r="I595">
        <v>1</v>
      </c>
      <c r="J595" t="s">
        <v>913</v>
      </c>
      <c r="K595">
        <v>52.554200000000002</v>
      </c>
      <c r="L595" s="1" t="s">
        <v>13</v>
      </c>
      <c r="M595" s="16">
        <f t="shared" si="9"/>
        <v>42</v>
      </c>
    </row>
    <row r="596" spans="1:13" x14ac:dyDescent="0.3">
      <c r="A596" s="1" t="s">
        <v>14</v>
      </c>
      <c r="B596" s="1" t="s">
        <v>10</v>
      </c>
      <c r="C596" s="1" t="s">
        <v>642</v>
      </c>
      <c r="D596" s="1" t="str">
        <f>MID(titanic[[#This Row],[Name]],SEARCH(", ",titanic[[#This Row],[Name]])+1,SEARCH(".",titanic[[#This Row],[Name]])-SEARCH(", ",titanic[[#This Row],[Name]])-1)</f>
        <v xml:space="preserve"> Mr</v>
      </c>
      <c r="E596" s="1" t="s">
        <v>12</v>
      </c>
      <c r="F596">
        <v>20</v>
      </c>
      <c r="G596">
        <v>1</v>
      </c>
      <c r="H596">
        <v>1</v>
      </c>
      <c r="I596">
        <v>2</v>
      </c>
      <c r="J596" t="s">
        <v>913</v>
      </c>
      <c r="K596">
        <v>15.7417</v>
      </c>
      <c r="L596" s="1" t="s">
        <v>18</v>
      </c>
      <c r="M596" s="16">
        <f t="shared" si="9"/>
        <v>20</v>
      </c>
    </row>
    <row r="597" spans="1:13" x14ac:dyDescent="0.3">
      <c r="A597" s="1" t="s">
        <v>9</v>
      </c>
      <c r="B597" s="1" t="s">
        <v>10</v>
      </c>
      <c r="C597" s="1" t="s">
        <v>643</v>
      </c>
      <c r="D597" s="1" t="str">
        <f>MID(titanic[[#This Row],[Name]],SEARCH(", ",titanic[[#This Row],[Name]])+1,SEARCH(".",titanic[[#This Row],[Name]])-SEARCH(", ",titanic[[#This Row],[Name]])-1)</f>
        <v xml:space="preserve"> Mr</v>
      </c>
      <c r="E597" s="1" t="s">
        <v>12</v>
      </c>
      <c r="F597">
        <v>21</v>
      </c>
      <c r="G597">
        <v>0</v>
      </c>
      <c r="H597">
        <v>0</v>
      </c>
      <c r="I597">
        <v>0</v>
      </c>
      <c r="J597" t="s">
        <v>914</v>
      </c>
      <c r="K597">
        <v>7.8541999999999996</v>
      </c>
      <c r="L597" s="1" t="s">
        <v>13</v>
      </c>
      <c r="M597" s="16">
        <f t="shared" si="9"/>
        <v>21</v>
      </c>
    </row>
    <row r="598" spans="1:13" x14ac:dyDescent="0.3">
      <c r="A598" s="1" t="s">
        <v>9</v>
      </c>
      <c r="B598" s="1" t="s">
        <v>10</v>
      </c>
      <c r="C598" s="1" t="s">
        <v>644</v>
      </c>
      <c r="D598" s="1" t="str">
        <f>MID(titanic[[#This Row],[Name]],SEARCH(", ",titanic[[#This Row],[Name]])+1,SEARCH(".",titanic[[#This Row],[Name]])-SEARCH(", ",titanic[[#This Row],[Name]])-1)</f>
        <v xml:space="preserve"> Mr</v>
      </c>
      <c r="E598" s="1" t="s">
        <v>12</v>
      </c>
      <c r="F598">
        <v>21</v>
      </c>
      <c r="G598">
        <v>0</v>
      </c>
      <c r="H598">
        <v>0</v>
      </c>
      <c r="I598">
        <v>0</v>
      </c>
      <c r="J598" t="s">
        <v>914</v>
      </c>
      <c r="K598">
        <v>16.100000000000001</v>
      </c>
      <c r="L598" s="1" t="s">
        <v>13</v>
      </c>
      <c r="M598" s="16">
        <f t="shared" si="9"/>
        <v>21</v>
      </c>
    </row>
    <row r="599" spans="1:13" x14ac:dyDescent="0.3">
      <c r="A599" s="1" t="s">
        <v>9</v>
      </c>
      <c r="B599" s="1" t="s">
        <v>15</v>
      </c>
      <c r="C599" s="1" t="s">
        <v>645</v>
      </c>
      <c r="D599" s="1" t="str">
        <f>MID(titanic[[#This Row],[Name]],SEARCH(", ",titanic[[#This Row],[Name]])+1,SEARCH(".",titanic[[#This Row],[Name]])-SEARCH(", ",titanic[[#This Row],[Name]])-1)</f>
        <v xml:space="preserve"> Mr</v>
      </c>
      <c r="E599" s="1" t="s">
        <v>12</v>
      </c>
      <c r="F599">
        <v>61</v>
      </c>
      <c r="G599">
        <v>0</v>
      </c>
      <c r="H599">
        <v>0</v>
      </c>
      <c r="I599">
        <v>0</v>
      </c>
      <c r="J599" t="s">
        <v>914</v>
      </c>
      <c r="K599">
        <v>32.320799999999998</v>
      </c>
      <c r="L599" s="1" t="s">
        <v>13</v>
      </c>
      <c r="M599" s="16">
        <f t="shared" si="9"/>
        <v>61</v>
      </c>
    </row>
    <row r="600" spans="1:13" x14ac:dyDescent="0.3">
      <c r="A600" s="1" t="s">
        <v>9</v>
      </c>
      <c r="B600" s="1" t="s">
        <v>10</v>
      </c>
      <c r="C600" s="1" t="s">
        <v>648</v>
      </c>
      <c r="D600" s="1" t="str">
        <f>MID(titanic[[#This Row],[Name]],SEARCH(", ",titanic[[#This Row],[Name]])+1,SEARCH(".",titanic[[#This Row],[Name]])-SEARCH(", ",titanic[[#This Row],[Name]])-1)</f>
        <v xml:space="preserve"> Mr</v>
      </c>
      <c r="E600" s="1" t="s">
        <v>12</v>
      </c>
      <c r="F600">
        <v>26</v>
      </c>
      <c r="G600">
        <v>0</v>
      </c>
      <c r="H600">
        <v>0</v>
      </c>
      <c r="I600">
        <v>0</v>
      </c>
      <c r="J600" t="s">
        <v>914</v>
      </c>
      <c r="K600">
        <v>7.8958000000000004</v>
      </c>
      <c r="L600" s="1" t="s">
        <v>13</v>
      </c>
      <c r="M600" s="16">
        <f t="shared" si="9"/>
        <v>26</v>
      </c>
    </row>
    <row r="601" spans="1:13" x14ac:dyDescent="0.3">
      <c r="A601" s="1" t="s">
        <v>9</v>
      </c>
      <c r="B601" s="1" t="s">
        <v>10</v>
      </c>
      <c r="C601" s="1" t="s">
        <v>649</v>
      </c>
      <c r="D601" s="1" t="str">
        <f>MID(titanic[[#This Row],[Name]],SEARCH(", ",titanic[[#This Row],[Name]])+1,SEARCH(".",titanic[[#This Row],[Name]])-SEARCH(", ",titanic[[#This Row],[Name]])-1)</f>
        <v xml:space="preserve"> Mr</v>
      </c>
      <c r="E601" s="1" t="s">
        <v>12</v>
      </c>
      <c r="G601">
        <v>0</v>
      </c>
      <c r="H601">
        <v>0</v>
      </c>
      <c r="I601">
        <v>0</v>
      </c>
      <c r="J601" t="s">
        <v>914</v>
      </c>
      <c r="K601">
        <v>7.7332999999999998</v>
      </c>
      <c r="L601" s="1" t="s">
        <v>23</v>
      </c>
      <c r="M601" s="16">
        <f t="shared" si="9"/>
        <v>0</v>
      </c>
    </row>
    <row r="602" spans="1:13" x14ac:dyDescent="0.3">
      <c r="A602" s="1" t="s">
        <v>14</v>
      </c>
      <c r="B602" s="1" t="s">
        <v>15</v>
      </c>
      <c r="C602" s="1" t="s">
        <v>650</v>
      </c>
      <c r="D602" s="1" t="str">
        <f>MID(titanic[[#This Row],[Name]],SEARCH(", ",titanic[[#This Row],[Name]])+1,SEARCH(".",titanic[[#This Row],[Name]])-SEARCH(", ",titanic[[#This Row],[Name]])-1)</f>
        <v xml:space="preserve"> Mr</v>
      </c>
      <c r="E602" s="1" t="s">
        <v>12</v>
      </c>
      <c r="F602">
        <v>80</v>
      </c>
      <c r="G602">
        <v>0</v>
      </c>
      <c r="H602">
        <v>0</v>
      </c>
      <c r="I602">
        <v>0</v>
      </c>
      <c r="J602" t="s">
        <v>914</v>
      </c>
      <c r="K602">
        <v>30</v>
      </c>
      <c r="L602" s="1" t="s">
        <v>13</v>
      </c>
      <c r="M602" s="16">
        <f t="shared" si="9"/>
        <v>80</v>
      </c>
    </row>
    <row r="603" spans="1:13" x14ac:dyDescent="0.3">
      <c r="A603" s="1" t="s">
        <v>9</v>
      </c>
      <c r="B603" s="1" t="s">
        <v>10</v>
      </c>
      <c r="C603" s="1" t="s">
        <v>651</v>
      </c>
      <c r="D603" s="1" t="str">
        <f>MID(titanic[[#This Row],[Name]],SEARCH(", ",titanic[[#This Row],[Name]])+1,SEARCH(".",titanic[[#This Row],[Name]])-SEARCH(", ",titanic[[#This Row],[Name]])-1)</f>
        <v xml:space="preserve"> Mr</v>
      </c>
      <c r="E603" s="1" t="s">
        <v>12</v>
      </c>
      <c r="F603">
        <v>51</v>
      </c>
      <c r="G603">
        <v>0</v>
      </c>
      <c r="H603">
        <v>0</v>
      </c>
      <c r="I603">
        <v>0</v>
      </c>
      <c r="J603" t="s">
        <v>914</v>
      </c>
      <c r="K603">
        <v>7.0541999999999998</v>
      </c>
      <c r="L603" s="1" t="s">
        <v>13</v>
      </c>
      <c r="M603" s="16">
        <f t="shared" si="9"/>
        <v>51</v>
      </c>
    </row>
    <row r="604" spans="1:13" x14ac:dyDescent="0.3">
      <c r="A604" s="1" t="s">
        <v>9</v>
      </c>
      <c r="B604" s="1" t="s">
        <v>15</v>
      </c>
      <c r="C604" s="1" t="s">
        <v>653</v>
      </c>
      <c r="D604" s="1" t="str">
        <f>MID(titanic[[#This Row],[Name]],SEARCH(", ",titanic[[#This Row],[Name]])+1,SEARCH(".",titanic[[#This Row],[Name]])-SEARCH(", ",titanic[[#This Row],[Name]])-1)</f>
        <v xml:space="preserve"> Mr</v>
      </c>
      <c r="E604" s="1" t="s">
        <v>12</v>
      </c>
      <c r="G604">
        <v>0</v>
      </c>
      <c r="H604">
        <v>0</v>
      </c>
      <c r="I604">
        <v>0</v>
      </c>
      <c r="J604" t="s">
        <v>914</v>
      </c>
      <c r="K604">
        <v>0</v>
      </c>
      <c r="L604" s="1" t="s">
        <v>13</v>
      </c>
      <c r="M604" s="16">
        <f t="shared" si="9"/>
        <v>0</v>
      </c>
    </row>
    <row r="605" spans="1:13" x14ac:dyDescent="0.3">
      <c r="A605" s="1" t="s">
        <v>9</v>
      </c>
      <c r="B605" s="1" t="s">
        <v>10</v>
      </c>
      <c r="C605" s="1" t="s">
        <v>656</v>
      </c>
      <c r="D605" s="1" t="str">
        <f>MID(titanic[[#This Row],[Name]],SEARCH(", ",titanic[[#This Row],[Name]])+1,SEARCH(".",titanic[[#This Row],[Name]])-SEARCH(", ",titanic[[#This Row],[Name]])-1)</f>
        <v xml:space="preserve"> Mr</v>
      </c>
      <c r="E605" s="1" t="s">
        <v>12</v>
      </c>
      <c r="F605">
        <v>32</v>
      </c>
      <c r="G605">
        <v>0</v>
      </c>
      <c r="H605">
        <v>0</v>
      </c>
      <c r="I605">
        <v>0</v>
      </c>
      <c r="J605" t="s">
        <v>914</v>
      </c>
      <c r="K605">
        <v>7.9249999999999998</v>
      </c>
      <c r="L605" s="1" t="s">
        <v>13</v>
      </c>
      <c r="M605" s="16">
        <f t="shared" si="9"/>
        <v>32</v>
      </c>
    </row>
    <row r="606" spans="1:13" x14ac:dyDescent="0.3">
      <c r="A606" s="1" t="s">
        <v>9</v>
      </c>
      <c r="B606" s="1" t="s">
        <v>27</v>
      </c>
      <c r="C606" s="1" t="s">
        <v>657</v>
      </c>
      <c r="D606" s="1" t="str">
        <f>MID(titanic[[#This Row],[Name]],SEARCH(", ",titanic[[#This Row],[Name]])+1,SEARCH(".",titanic[[#This Row],[Name]])-SEARCH(", ",titanic[[#This Row],[Name]])-1)</f>
        <v xml:space="preserve"> Mr</v>
      </c>
      <c r="E606" s="1" t="s">
        <v>12</v>
      </c>
      <c r="F606">
        <v>31</v>
      </c>
      <c r="G606">
        <v>1</v>
      </c>
      <c r="H606">
        <v>1</v>
      </c>
      <c r="I606">
        <v>2</v>
      </c>
      <c r="J606" t="s">
        <v>913</v>
      </c>
      <c r="K606">
        <v>26.25</v>
      </c>
      <c r="L606" s="1" t="s">
        <v>13</v>
      </c>
      <c r="M606" s="16">
        <f t="shared" si="9"/>
        <v>31</v>
      </c>
    </row>
    <row r="607" spans="1:13" x14ac:dyDescent="0.3">
      <c r="A607" s="1" t="s">
        <v>9</v>
      </c>
      <c r="B607" s="1" t="s">
        <v>10</v>
      </c>
      <c r="C607" s="1" t="s">
        <v>659</v>
      </c>
      <c r="D607" s="1" t="str">
        <f>MID(titanic[[#This Row],[Name]],SEARCH(", ",titanic[[#This Row],[Name]])+1,SEARCH(".",titanic[[#This Row],[Name]])-SEARCH(", ",titanic[[#This Row],[Name]])-1)</f>
        <v xml:space="preserve"> Mr</v>
      </c>
      <c r="E607" s="1" t="s">
        <v>12</v>
      </c>
      <c r="G607">
        <v>1</v>
      </c>
      <c r="H607">
        <v>0</v>
      </c>
      <c r="I607">
        <v>1</v>
      </c>
      <c r="J607" t="s">
        <v>913</v>
      </c>
      <c r="K607">
        <v>16.100000000000001</v>
      </c>
      <c r="L607" s="1" t="s">
        <v>13</v>
      </c>
      <c r="M607" s="16">
        <f t="shared" si="9"/>
        <v>0</v>
      </c>
    </row>
    <row r="608" spans="1:13" x14ac:dyDescent="0.3">
      <c r="A608" s="1" t="s">
        <v>9</v>
      </c>
      <c r="B608" s="1" t="s">
        <v>10</v>
      </c>
      <c r="C608" s="1" t="s">
        <v>660</v>
      </c>
      <c r="D608" s="1" t="str">
        <f>MID(titanic[[#This Row],[Name]],SEARCH(", ",titanic[[#This Row],[Name]])+1,SEARCH(".",titanic[[#This Row],[Name]])-SEARCH(", ",titanic[[#This Row],[Name]])-1)</f>
        <v xml:space="preserve"> Mr</v>
      </c>
      <c r="E608" s="1" t="s">
        <v>12</v>
      </c>
      <c r="F608">
        <v>20</v>
      </c>
      <c r="G608">
        <v>0</v>
      </c>
      <c r="H608">
        <v>0</v>
      </c>
      <c r="I608">
        <v>0</v>
      </c>
      <c r="J608" t="s">
        <v>914</v>
      </c>
      <c r="K608">
        <v>7.8541999999999996</v>
      </c>
      <c r="L608" s="1" t="s">
        <v>13</v>
      </c>
      <c r="M608" s="16">
        <f t="shared" si="9"/>
        <v>20</v>
      </c>
    </row>
    <row r="609" spans="1:13" x14ac:dyDescent="0.3">
      <c r="A609" s="1" t="s">
        <v>14</v>
      </c>
      <c r="B609" s="1" t="s">
        <v>10</v>
      </c>
      <c r="C609" s="1" t="s">
        <v>663</v>
      </c>
      <c r="D609" s="1" t="str">
        <f>MID(titanic[[#This Row],[Name]],SEARCH(", ",titanic[[#This Row],[Name]])+1,SEARCH(".",titanic[[#This Row],[Name]])-SEARCH(", ",titanic[[#This Row],[Name]])-1)</f>
        <v xml:space="preserve"> Mr</v>
      </c>
      <c r="E609" s="1" t="s">
        <v>12</v>
      </c>
      <c r="G609">
        <v>0</v>
      </c>
      <c r="H609">
        <v>0</v>
      </c>
      <c r="I609">
        <v>0</v>
      </c>
      <c r="J609" t="s">
        <v>914</v>
      </c>
      <c r="K609">
        <v>56.495800000000003</v>
      </c>
      <c r="L609" s="1" t="s">
        <v>13</v>
      </c>
      <c r="M609" s="16">
        <f t="shared" si="9"/>
        <v>0</v>
      </c>
    </row>
    <row r="610" spans="1:13" x14ac:dyDescent="0.3">
      <c r="A610" s="1" t="s">
        <v>14</v>
      </c>
      <c r="B610" s="1" t="s">
        <v>15</v>
      </c>
      <c r="C610" s="1" t="s">
        <v>665</v>
      </c>
      <c r="D610" s="1" t="str">
        <f>MID(titanic[[#This Row],[Name]],SEARCH(", ",titanic[[#This Row],[Name]])+1,SEARCH(".",titanic[[#This Row],[Name]])-SEARCH(", ",titanic[[#This Row],[Name]])-1)</f>
        <v xml:space="preserve"> Mr</v>
      </c>
      <c r="E610" s="1" t="s">
        <v>12</v>
      </c>
      <c r="F610">
        <v>48</v>
      </c>
      <c r="G610">
        <v>1</v>
      </c>
      <c r="H610">
        <v>0</v>
      </c>
      <c r="I610">
        <v>1</v>
      </c>
      <c r="J610" t="s">
        <v>913</v>
      </c>
      <c r="K610">
        <v>76.729200000000006</v>
      </c>
      <c r="L610" s="1" t="s">
        <v>18</v>
      </c>
      <c r="M610" s="16">
        <f t="shared" si="9"/>
        <v>48</v>
      </c>
    </row>
    <row r="611" spans="1:13" x14ac:dyDescent="0.3">
      <c r="A611" s="1" t="s">
        <v>9</v>
      </c>
      <c r="B611" s="1" t="s">
        <v>10</v>
      </c>
      <c r="C611" s="1" t="s">
        <v>666</v>
      </c>
      <c r="D611" s="1" t="str">
        <f>MID(titanic[[#This Row],[Name]],SEARCH(", ",titanic[[#This Row],[Name]])+1,SEARCH(".",titanic[[#This Row],[Name]])-SEARCH(", ",titanic[[#This Row],[Name]])-1)</f>
        <v xml:space="preserve"> Mr</v>
      </c>
      <c r="E611" s="1" t="s">
        <v>12</v>
      </c>
      <c r="F611">
        <v>19</v>
      </c>
      <c r="G611">
        <v>0</v>
      </c>
      <c r="H611">
        <v>0</v>
      </c>
      <c r="I611">
        <v>0</v>
      </c>
      <c r="J611" t="s">
        <v>914</v>
      </c>
      <c r="K611">
        <v>7.8958000000000004</v>
      </c>
      <c r="L611" s="1" t="s">
        <v>13</v>
      </c>
      <c r="M611" s="16">
        <f t="shared" si="9"/>
        <v>19</v>
      </c>
    </row>
    <row r="612" spans="1:13" x14ac:dyDescent="0.3">
      <c r="A612" s="1" t="s">
        <v>9</v>
      </c>
      <c r="B612" s="1" t="s">
        <v>10</v>
      </c>
      <c r="C612" s="1" t="s">
        <v>668</v>
      </c>
      <c r="D612" s="1" t="str">
        <f>MID(titanic[[#This Row],[Name]],SEARCH(", ",titanic[[#This Row],[Name]])+1,SEARCH(".",titanic[[#This Row],[Name]])-SEARCH(", ",titanic[[#This Row],[Name]])-1)</f>
        <v xml:space="preserve"> Mr</v>
      </c>
      <c r="E612" s="1" t="s">
        <v>12</v>
      </c>
      <c r="G612">
        <v>0</v>
      </c>
      <c r="H612">
        <v>0</v>
      </c>
      <c r="I612">
        <v>0</v>
      </c>
      <c r="J612" t="s">
        <v>914</v>
      </c>
      <c r="K612">
        <v>7.55</v>
      </c>
      <c r="L612" s="1" t="s">
        <v>13</v>
      </c>
      <c r="M612" s="16">
        <f t="shared" si="9"/>
        <v>0</v>
      </c>
    </row>
    <row r="613" spans="1:13" x14ac:dyDescent="0.3">
      <c r="A613" s="1" t="s">
        <v>9</v>
      </c>
      <c r="B613" s="1" t="s">
        <v>10</v>
      </c>
      <c r="C613" s="1" t="s">
        <v>670</v>
      </c>
      <c r="D613" s="1" t="str">
        <f>MID(titanic[[#This Row],[Name]],SEARCH(", ",titanic[[#This Row],[Name]])+1,SEARCH(".",titanic[[#This Row],[Name]])-SEARCH(", ",titanic[[#This Row],[Name]])-1)</f>
        <v xml:space="preserve"> Mr</v>
      </c>
      <c r="E613" s="1" t="s">
        <v>12</v>
      </c>
      <c r="G613">
        <v>0</v>
      </c>
      <c r="H613">
        <v>0</v>
      </c>
      <c r="I613">
        <v>0</v>
      </c>
      <c r="J613" t="s">
        <v>914</v>
      </c>
      <c r="K613">
        <v>7.8958000000000004</v>
      </c>
      <c r="L613" s="1" t="s">
        <v>13</v>
      </c>
      <c r="M613" s="16">
        <f t="shared" si="9"/>
        <v>0</v>
      </c>
    </row>
    <row r="614" spans="1:13" x14ac:dyDescent="0.3">
      <c r="A614" s="1" t="s">
        <v>9</v>
      </c>
      <c r="B614" s="1" t="s">
        <v>10</v>
      </c>
      <c r="C614" s="1" t="s">
        <v>672</v>
      </c>
      <c r="D614" s="1" t="str">
        <f>MID(titanic[[#This Row],[Name]],SEARCH(", ",titanic[[#This Row],[Name]])+1,SEARCH(".",titanic[[#This Row],[Name]])-SEARCH(", ",titanic[[#This Row],[Name]])-1)</f>
        <v xml:space="preserve"> Mr</v>
      </c>
      <c r="E614" s="1" t="s">
        <v>12</v>
      </c>
      <c r="F614">
        <v>21</v>
      </c>
      <c r="G614">
        <v>0</v>
      </c>
      <c r="H614">
        <v>0</v>
      </c>
      <c r="I614">
        <v>0</v>
      </c>
      <c r="J614" t="s">
        <v>914</v>
      </c>
      <c r="K614">
        <v>8.4332999999999991</v>
      </c>
      <c r="L614" s="1" t="s">
        <v>13</v>
      </c>
      <c r="M614" s="16">
        <f t="shared" si="9"/>
        <v>21</v>
      </c>
    </row>
    <row r="615" spans="1:13" x14ac:dyDescent="0.3">
      <c r="A615" s="1" t="s">
        <v>9</v>
      </c>
      <c r="B615" s="1" t="s">
        <v>27</v>
      </c>
      <c r="C615" s="1" t="s">
        <v>675</v>
      </c>
      <c r="D615" s="1" t="str">
        <f>MID(titanic[[#This Row],[Name]],SEARCH(", ",titanic[[#This Row],[Name]])+1,SEARCH(".",titanic[[#This Row],[Name]])-SEARCH(", ",titanic[[#This Row],[Name]])-1)</f>
        <v xml:space="preserve"> Mr</v>
      </c>
      <c r="E615" s="1" t="s">
        <v>12</v>
      </c>
      <c r="F615">
        <v>24</v>
      </c>
      <c r="G615">
        <v>2</v>
      </c>
      <c r="H615">
        <v>0</v>
      </c>
      <c r="I615">
        <v>2</v>
      </c>
      <c r="J615" t="s">
        <v>913</v>
      </c>
      <c r="K615">
        <v>73.5</v>
      </c>
      <c r="L615" s="1" t="s">
        <v>13</v>
      </c>
      <c r="M615" s="16">
        <f t="shared" si="9"/>
        <v>24</v>
      </c>
    </row>
    <row r="616" spans="1:13" x14ac:dyDescent="0.3">
      <c r="A616" s="1" t="s">
        <v>9</v>
      </c>
      <c r="B616" s="1" t="s">
        <v>10</v>
      </c>
      <c r="C616" s="1" t="s">
        <v>676</v>
      </c>
      <c r="D616" s="1" t="str">
        <f>MID(titanic[[#This Row],[Name]],SEARCH(", ",titanic[[#This Row],[Name]])+1,SEARCH(".",titanic[[#This Row],[Name]])-SEARCH(", ",titanic[[#This Row],[Name]])-1)</f>
        <v xml:space="preserve"> Mr</v>
      </c>
      <c r="E616" s="1" t="s">
        <v>12</v>
      </c>
      <c r="G616">
        <v>0</v>
      </c>
      <c r="H616">
        <v>0</v>
      </c>
      <c r="I616">
        <v>0</v>
      </c>
      <c r="J616" t="s">
        <v>914</v>
      </c>
      <c r="K616">
        <v>7.8958000000000004</v>
      </c>
      <c r="L616" s="1" t="s">
        <v>13</v>
      </c>
      <c r="M616" s="16">
        <f t="shared" si="9"/>
        <v>0</v>
      </c>
    </row>
    <row r="617" spans="1:13" x14ac:dyDescent="0.3">
      <c r="A617" s="1" t="s">
        <v>9</v>
      </c>
      <c r="B617" s="1" t="s">
        <v>27</v>
      </c>
      <c r="C617" s="1" t="s">
        <v>678</v>
      </c>
      <c r="D617" s="1" t="str">
        <f>MID(titanic[[#This Row],[Name]],SEARCH(", ",titanic[[#This Row],[Name]])+1,SEARCH(".",titanic[[#This Row],[Name]])-SEARCH(", ",titanic[[#This Row],[Name]])-1)</f>
        <v xml:space="preserve"> Mr</v>
      </c>
      <c r="E617" s="1" t="s">
        <v>12</v>
      </c>
      <c r="F617">
        <v>23</v>
      </c>
      <c r="G617">
        <v>0</v>
      </c>
      <c r="H617">
        <v>0</v>
      </c>
      <c r="I617">
        <v>0</v>
      </c>
      <c r="J617" t="s">
        <v>914</v>
      </c>
      <c r="K617">
        <v>13</v>
      </c>
      <c r="L617" s="1" t="s">
        <v>13</v>
      </c>
      <c r="M617" s="16">
        <f t="shared" si="9"/>
        <v>23</v>
      </c>
    </row>
    <row r="618" spans="1:13" x14ac:dyDescent="0.3">
      <c r="A618" s="1" t="s">
        <v>9</v>
      </c>
      <c r="B618" s="1" t="s">
        <v>15</v>
      </c>
      <c r="C618" s="1" t="s">
        <v>679</v>
      </c>
      <c r="D618" s="1" t="str">
        <f>MID(titanic[[#This Row],[Name]],SEARCH(", ",titanic[[#This Row],[Name]])+1,SEARCH(".",titanic[[#This Row],[Name]])-SEARCH(", ",titanic[[#This Row],[Name]])-1)</f>
        <v xml:space="preserve"> Mr</v>
      </c>
      <c r="E618" s="1" t="s">
        <v>12</v>
      </c>
      <c r="F618">
        <v>58</v>
      </c>
      <c r="G618">
        <v>0</v>
      </c>
      <c r="H618">
        <v>2</v>
      </c>
      <c r="I618">
        <v>2</v>
      </c>
      <c r="J618" t="s">
        <v>913</v>
      </c>
      <c r="K618">
        <v>113.27500000000001</v>
      </c>
      <c r="L618" s="1" t="s">
        <v>18</v>
      </c>
      <c r="M618" s="16">
        <f t="shared" si="9"/>
        <v>58</v>
      </c>
    </row>
    <row r="619" spans="1:13" x14ac:dyDescent="0.3">
      <c r="A619" s="1" t="s">
        <v>9</v>
      </c>
      <c r="B619" s="1" t="s">
        <v>10</v>
      </c>
      <c r="C619" s="1" t="s">
        <v>681</v>
      </c>
      <c r="D619" s="1" t="str">
        <f>MID(titanic[[#This Row],[Name]],SEARCH(", ",titanic[[#This Row],[Name]])+1,SEARCH(".",titanic[[#This Row],[Name]])-SEARCH(", ",titanic[[#This Row],[Name]])-1)</f>
        <v xml:space="preserve"> Mr</v>
      </c>
      <c r="E619" s="1" t="s">
        <v>12</v>
      </c>
      <c r="F619">
        <v>40</v>
      </c>
      <c r="G619">
        <v>0</v>
      </c>
      <c r="H619">
        <v>0</v>
      </c>
      <c r="I619">
        <v>0</v>
      </c>
      <c r="J619" t="s">
        <v>914</v>
      </c>
      <c r="K619">
        <v>7.2249999999999996</v>
      </c>
      <c r="L619" s="1" t="s">
        <v>18</v>
      </c>
      <c r="M619" s="16">
        <f t="shared" si="9"/>
        <v>40</v>
      </c>
    </row>
    <row r="620" spans="1:13" x14ac:dyDescent="0.3">
      <c r="A620" s="1" t="s">
        <v>9</v>
      </c>
      <c r="B620" s="1" t="s">
        <v>15</v>
      </c>
      <c r="C620" s="1" t="s">
        <v>682</v>
      </c>
      <c r="D620" s="1" t="str">
        <f>MID(titanic[[#This Row],[Name]],SEARCH(", ",titanic[[#This Row],[Name]])+1,SEARCH(".",titanic[[#This Row],[Name]])-SEARCH(", ",titanic[[#This Row],[Name]])-1)</f>
        <v xml:space="preserve"> Mr</v>
      </c>
      <c r="E620" s="1" t="s">
        <v>12</v>
      </c>
      <c r="F620">
        <v>47</v>
      </c>
      <c r="G620">
        <v>0</v>
      </c>
      <c r="H620">
        <v>0</v>
      </c>
      <c r="I620">
        <v>0</v>
      </c>
      <c r="J620" t="s">
        <v>914</v>
      </c>
      <c r="K620">
        <v>25.587499999999999</v>
      </c>
      <c r="L620" s="1" t="s">
        <v>13</v>
      </c>
      <c r="M620" s="16">
        <f t="shared" si="9"/>
        <v>47</v>
      </c>
    </row>
    <row r="621" spans="1:13" x14ac:dyDescent="0.3">
      <c r="A621" s="1" t="s">
        <v>9</v>
      </c>
      <c r="B621" s="1" t="s">
        <v>10</v>
      </c>
      <c r="C621" s="1" t="s">
        <v>683</v>
      </c>
      <c r="D621" s="1" t="str">
        <f>MID(titanic[[#This Row],[Name]],SEARCH(", ",titanic[[#This Row],[Name]])+1,SEARCH(".",titanic[[#This Row],[Name]])-SEARCH(", ",titanic[[#This Row],[Name]])-1)</f>
        <v xml:space="preserve"> Mr</v>
      </c>
      <c r="E621" s="1" t="s">
        <v>12</v>
      </c>
      <c r="F621">
        <v>36</v>
      </c>
      <c r="G621">
        <v>0</v>
      </c>
      <c r="H621">
        <v>0</v>
      </c>
      <c r="I621">
        <v>0</v>
      </c>
      <c r="J621" t="s">
        <v>914</v>
      </c>
      <c r="K621">
        <v>7.4958</v>
      </c>
      <c r="L621" s="1" t="s">
        <v>13</v>
      </c>
      <c r="M621" s="16">
        <f t="shared" si="9"/>
        <v>36</v>
      </c>
    </row>
    <row r="622" spans="1:13" x14ac:dyDescent="0.3">
      <c r="A622" s="1" t="s">
        <v>14</v>
      </c>
      <c r="B622" s="1" t="s">
        <v>10</v>
      </c>
      <c r="C622" s="1" t="s">
        <v>684</v>
      </c>
      <c r="D622" s="1" t="str">
        <f>MID(titanic[[#This Row],[Name]],SEARCH(", ",titanic[[#This Row],[Name]])+1,SEARCH(".",titanic[[#This Row],[Name]])-SEARCH(", ",titanic[[#This Row],[Name]])-1)</f>
        <v xml:space="preserve"> Mr</v>
      </c>
      <c r="E622" s="1" t="s">
        <v>12</v>
      </c>
      <c r="F622">
        <v>20</v>
      </c>
      <c r="G622">
        <v>1</v>
      </c>
      <c r="H622">
        <v>0</v>
      </c>
      <c r="I622">
        <v>1</v>
      </c>
      <c r="J622" t="s">
        <v>913</v>
      </c>
      <c r="K622">
        <v>7.9249999999999998</v>
      </c>
      <c r="L622" s="1" t="s">
        <v>13</v>
      </c>
      <c r="M622" s="16">
        <f t="shared" si="9"/>
        <v>20</v>
      </c>
    </row>
    <row r="623" spans="1:13" x14ac:dyDescent="0.3">
      <c r="A623" s="1" t="s">
        <v>9</v>
      </c>
      <c r="B623" s="1" t="s">
        <v>27</v>
      </c>
      <c r="C623" s="1" t="s">
        <v>685</v>
      </c>
      <c r="D623" s="1" t="str">
        <f>MID(titanic[[#This Row],[Name]],SEARCH(", ",titanic[[#This Row],[Name]])+1,SEARCH(".",titanic[[#This Row],[Name]])-SEARCH(", ",titanic[[#This Row],[Name]])-1)</f>
        <v xml:space="preserve"> Mr</v>
      </c>
      <c r="E623" s="1" t="s">
        <v>12</v>
      </c>
      <c r="F623">
        <v>32</v>
      </c>
      <c r="G623">
        <v>2</v>
      </c>
      <c r="H623">
        <v>0</v>
      </c>
      <c r="I623">
        <v>2</v>
      </c>
      <c r="J623" t="s">
        <v>913</v>
      </c>
      <c r="K623">
        <v>73.5</v>
      </c>
      <c r="L623" s="1" t="s">
        <v>13</v>
      </c>
      <c r="M623" s="16">
        <f t="shared" si="9"/>
        <v>32</v>
      </c>
    </row>
    <row r="624" spans="1:13" x14ac:dyDescent="0.3">
      <c r="A624" s="1" t="s">
        <v>9</v>
      </c>
      <c r="B624" s="1" t="s">
        <v>27</v>
      </c>
      <c r="C624" s="1" t="s">
        <v>686</v>
      </c>
      <c r="D624" s="1" t="str">
        <f>MID(titanic[[#This Row],[Name]],SEARCH(", ",titanic[[#This Row],[Name]])+1,SEARCH(".",titanic[[#This Row],[Name]])-SEARCH(", ",titanic[[#This Row],[Name]])-1)</f>
        <v xml:space="preserve"> Mr</v>
      </c>
      <c r="E624" s="1" t="s">
        <v>12</v>
      </c>
      <c r="F624">
        <v>25</v>
      </c>
      <c r="G624">
        <v>0</v>
      </c>
      <c r="H624">
        <v>0</v>
      </c>
      <c r="I624">
        <v>0</v>
      </c>
      <c r="J624" t="s">
        <v>914</v>
      </c>
      <c r="K624">
        <v>13</v>
      </c>
      <c r="L624" s="1" t="s">
        <v>13</v>
      </c>
      <c r="M624" s="16">
        <f t="shared" si="9"/>
        <v>25</v>
      </c>
    </row>
    <row r="625" spans="1:13" x14ac:dyDescent="0.3">
      <c r="A625" s="1" t="s">
        <v>9</v>
      </c>
      <c r="B625" s="1" t="s">
        <v>10</v>
      </c>
      <c r="C625" s="1" t="s">
        <v>687</v>
      </c>
      <c r="D625" s="1" t="str">
        <f>MID(titanic[[#This Row],[Name]],SEARCH(", ",titanic[[#This Row],[Name]])+1,SEARCH(".",titanic[[#This Row],[Name]])-SEARCH(", ",titanic[[#This Row],[Name]])-1)</f>
        <v xml:space="preserve"> Mr</v>
      </c>
      <c r="E625" s="1" t="s">
        <v>12</v>
      </c>
      <c r="G625">
        <v>0</v>
      </c>
      <c r="H625">
        <v>0</v>
      </c>
      <c r="I625">
        <v>0</v>
      </c>
      <c r="J625" t="s">
        <v>914</v>
      </c>
      <c r="K625">
        <v>7.7750000000000004</v>
      </c>
      <c r="L625" s="1" t="s">
        <v>13</v>
      </c>
      <c r="M625" s="16">
        <f t="shared" si="9"/>
        <v>0</v>
      </c>
    </row>
    <row r="626" spans="1:13" x14ac:dyDescent="0.3">
      <c r="A626" s="1" t="s">
        <v>9</v>
      </c>
      <c r="B626" s="1" t="s">
        <v>10</v>
      </c>
      <c r="C626" s="1" t="s">
        <v>688</v>
      </c>
      <c r="D626" s="1" t="str">
        <f>MID(titanic[[#This Row],[Name]],SEARCH(", ",titanic[[#This Row],[Name]])+1,SEARCH(".",titanic[[#This Row],[Name]])-SEARCH(", ",titanic[[#This Row],[Name]])-1)</f>
        <v xml:space="preserve"> Mr</v>
      </c>
      <c r="E626" s="1" t="s">
        <v>12</v>
      </c>
      <c r="F626">
        <v>43</v>
      </c>
      <c r="G626">
        <v>0</v>
      </c>
      <c r="H626">
        <v>0</v>
      </c>
      <c r="I626">
        <v>0</v>
      </c>
      <c r="J626" t="s">
        <v>914</v>
      </c>
      <c r="K626">
        <v>8.0500000000000007</v>
      </c>
      <c r="L626" s="1" t="s">
        <v>13</v>
      </c>
      <c r="M626" s="16">
        <f t="shared" si="9"/>
        <v>43</v>
      </c>
    </row>
    <row r="627" spans="1:13" x14ac:dyDescent="0.3">
      <c r="A627" s="1" t="s">
        <v>9</v>
      </c>
      <c r="B627" s="1" t="s">
        <v>15</v>
      </c>
      <c r="C627" s="1" t="s">
        <v>691</v>
      </c>
      <c r="D627" s="1" t="str">
        <f>MID(titanic[[#This Row],[Name]],SEARCH(", ",titanic[[#This Row],[Name]])+1,SEARCH(".",titanic[[#This Row],[Name]])-SEARCH(", ",titanic[[#This Row],[Name]])-1)</f>
        <v xml:space="preserve"> Mr</v>
      </c>
      <c r="E627" s="1" t="s">
        <v>12</v>
      </c>
      <c r="F627">
        <v>31</v>
      </c>
      <c r="G627">
        <v>1</v>
      </c>
      <c r="H627">
        <v>0</v>
      </c>
      <c r="I627">
        <v>1</v>
      </c>
      <c r="J627" t="s">
        <v>913</v>
      </c>
      <c r="K627">
        <v>52</v>
      </c>
      <c r="L627" s="1" t="s">
        <v>13</v>
      </c>
      <c r="M627" s="16">
        <f t="shared" si="9"/>
        <v>31</v>
      </c>
    </row>
    <row r="628" spans="1:13" x14ac:dyDescent="0.3">
      <c r="A628" s="1" t="s">
        <v>9</v>
      </c>
      <c r="B628" s="1" t="s">
        <v>27</v>
      </c>
      <c r="C628" s="1" t="s">
        <v>692</v>
      </c>
      <c r="D628" s="1" t="str">
        <f>MID(titanic[[#This Row],[Name]],SEARCH(", ",titanic[[#This Row],[Name]])+1,SEARCH(".",titanic[[#This Row],[Name]])-SEARCH(", ",titanic[[#This Row],[Name]])-1)</f>
        <v xml:space="preserve"> Mr</v>
      </c>
      <c r="E628" s="1" t="s">
        <v>12</v>
      </c>
      <c r="F628">
        <v>70</v>
      </c>
      <c r="G628">
        <v>0</v>
      </c>
      <c r="H628">
        <v>0</v>
      </c>
      <c r="I628">
        <v>0</v>
      </c>
      <c r="J628" t="s">
        <v>914</v>
      </c>
      <c r="K628">
        <v>10.5</v>
      </c>
      <c r="L628" s="1" t="s">
        <v>13</v>
      </c>
      <c r="M628" s="16">
        <f t="shared" si="9"/>
        <v>70</v>
      </c>
    </row>
    <row r="629" spans="1:13" x14ac:dyDescent="0.3">
      <c r="A629" s="1" t="s">
        <v>14</v>
      </c>
      <c r="B629" s="1" t="s">
        <v>27</v>
      </c>
      <c r="C629" s="1" t="s">
        <v>693</v>
      </c>
      <c r="D629" s="1" t="str">
        <f>MID(titanic[[#This Row],[Name]],SEARCH(", ",titanic[[#This Row],[Name]])+1,SEARCH(".",titanic[[#This Row],[Name]])-SEARCH(", ",titanic[[#This Row],[Name]])-1)</f>
        <v xml:space="preserve"> Mr</v>
      </c>
      <c r="E629" s="1" t="s">
        <v>12</v>
      </c>
      <c r="F629">
        <v>31</v>
      </c>
      <c r="G629">
        <v>0</v>
      </c>
      <c r="H629">
        <v>0</v>
      </c>
      <c r="I629">
        <v>0</v>
      </c>
      <c r="J629" t="s">
        <v>914</v>
      </c>
      <c r="K629">
        <v>13</v>
      </c>
      <c r="L629" s="1" t="s">
        <v>13</v>
      </c>
      <c r="M629" s="16">
        <f t="shared" si="9"/>
        <v>31</v>
      </c>
    </row>
    <row r="630" spans="1:13" x14ac:dyDescent="0.3">
      <c r="A630" s="1" t="s">
        <v>9</v>
      </c>
      <c r="B630" s="1" t="s">
        <v>27</v>
      </c>
      <c r="C630" s="1" t="s">
        <v>694</v>
      </c>
      <c r="D630" s="1" t="str">
        <f>MID(titanic[[#This Row],[Name]],SEARCH(", ",titanic[[#This Row],[Name]])+1,SEARCH(".",titanic[[#This Row],[Name]])-SEARCH(", ",titanic[[#This Row],[Name]])-1)</f>
        <v xml:space="preserve"> Mr</v>
      </c>
      <c r="E630" s="1" t="s">
        <v>12</v>
      </c>
      <c r="G630">
        <v>0</v>
      </c>
      <c r="H630">
        <v>0</v>
      </c>
      <c r="I630">
        <v>0</v>
      </c>
      <c r="J630" t="s">
        <v>914</v>
      </c>
      <c r="K630">
        <v>0</v>
      </c>
      <c r="L630" s="1" t="s">
        <v>13</v>
      </c>
      <c r="M630" s="16">
        <f t="shared" si="9"/>
        <v>0</v>
      </c>
    </row>
    <row r="631" spans="1:13" x14ac:dyDescent="0.3">
      <c r="A631" s="1" t="s">
        <v>9</v>
      </c>
      <c r="B631" s="1" t="s">
        <v>10</v>
      </c>
      <c r="C631" s="1" t="s">
        <v>695</v>
      </c>
      <c r="D631" s="1" t="str">
        <f>MID(titanic[[#This Row],[Name]],SEARCH(", ",titanic[[#This Row],[Name]])+1,SEARCH(".",titanic[[#This Row],[Name]])-SEARCH(", ",titanic[[#This Row],[Name]])-1)</f>
        <v xml:space="preserve"> Mr</v>
      </c>
      <c r="E631" s="1" t="s">
        <v>12</v>
      </c>
      <c r="F631">
        <v>18</v>
      </c>
      <c r="G631">
        <v>0</v>
      </c>
      <c r="H631">
        <v>0</v>
      </c>
      <c r="I631">
        <v>0</v>
      </c>
      <c r="J631" t="s">
        <v>914</v>
      </c>
      <c r="K631">
        <v>7.7750000000000004</v>
      </c>
      <c r="L631" s="1" t="s">
        <v>13</v>
      </c>
      <c r="M631" s="16">
        <f t="shared" si="9"/>
        <v>18</v>
      </c>
    </row>
    <row r="632" spans="1:13" x14ac:dyDescent="0.3">
      <c r="A632" s="1" t="s">
        <v>9</v>
      </c>
      <c r="B632" s="1" t="s">
        <v>10</v>
      </c>
      <c r="C632" s="1" t="s">
        <v>696</v>
      </c>
      <c r="D632" s="1" t="str">
        <f>MID(titanic[[#This Row],[Name]],SEARCH(", ",titanic[[#This Row],[Name]])+1,SEARCH(".",titanic[[#This Row],[Name]])-SEARCH(", ",titanic[[#This Row],[Name]])-1)</f>
        <v xml:space="preserve"> Mr</v>
      </c>
      <c r="E632" s="1" t="s">
        <v>12</v>
      </c>
      <c r="F632">
        <v>24.5</v>
      </c>
      <c r="G632">
        <v>0</v>
      </c>
      <c r="H632">
        <v>0</v>
      </c>
      <c r="I632">
        <v>0</v>
      </c>
      <c r="J632" t="s">
        <v>914</v>
      </c>
      <c r="K632">
        <v>8.0500000000000007</v>
      </c>
      <c r="L632" s="1" t="s">
        <v>13</v>
      </c>
      <c r="M632" s="16">
        <f t="shared" si="9"/>
        <v>24.5</v>
      </c>
    </row>
    <row r="633" spans="1:13" x14ac:dyDescent="0.3">
      <c r="A633" s="1" t="s">
        <v>14</v>
      </c>
      <c r="B633" s="1" t="s">
        <v>15</v>
      </c>
      <c r="C633" s="1" t="s">
        <v>699</v>
      </c>
      <c r="D633" s="1" t="str">
        <f>MID(titanic[[#This Row],[Name]],SEARCH(", ",titanic[[#This Row],[Name]])+1,SEARCH(".",titanic[[#This Row],[Name]])-SEARCH(", ",titanic[[#This Row],[Name]])-1)</f>
        <v xml:space="preserve"> Mr</v>
      </c>
      <c r="E633" s="1" t="s">
        <v>12</v>
      </c>
      <c r="F633">
        <v>36</v>
      </c>
      <c r="G633">
        <v>0</v>
      </c>
      <c r="H633">
        <v>1</v>
      </c>
      <c r="I633">
        <v>1</v>
      </c>
      <c r="J633" t="s">
        <v>913</v>
      </c>
      <c r="K633">
        <v>512.32920000000001</v>
      </c>
      <c r="L633" s="1" t="s">
        <v>18</v>
      </c>
      <c r="M633" s="16">
        <f t="shared" si="9"/>
        <v>36</v>
      </c>
    </row>
    <row r="634" spans="1:13" x14ac:dyDescent="0.3">
      <c r="A634" s="1" t="s">
        <v>14</v>
      </c>
      <c r="B634" s="1" t="s">
        <v>15</v>
      </c>
      <c r="C634" s="1" t="s">
        <v>701</v>
      </c>
      <c r="D634" s="1" t="str">
        <f>MID(titanic[[#This Row],[Name]],SEARCH(", ",titanic[[#This Row],[Name]])+1,SEARCH(".",titanic[[#This Row],[Name]])-SEARCH(", ",titanic[[#This Row],[Name]])-1)</f>
        <v xml:space="preserve"> Mr</v>
      </c>
      <c r="E634" s="1" t="s">
        <v>12</v>
      </c>
      <c r="F634">
        <v>27</v>
      </c>
      <c r="G634">
        <v>0</v>
      </c>
      <c r="H634">
        <v>0</v>
      </c>
      <c r="I634">
        <v>0</v>
      </c>
      <c r="J634" t="s">
        <v>914</v>
      </c>
      <c r="K634">
        <v>76.729200000000006</v>
      </c>
      <c r="L634" s="1" t="s">
        <v>18</v>
      </c>
      <c r="M634" s="16">
        <f t="shared" si="9"/>
        <v>27</v>
      </c>
    </row>
    <row r="635" spans="1:13" x14ac:dyDescent="0.3">
      <c r="A635" s="1" t="s">
        <v>9</v>
      </c>
      <c r="B635" s="1" t="s">
        <v>10</v>
      </c>
      <c r="C635" s="1" t="s">
        <v>702</v>
      </c>
      <c r="D635" s="1" t="str">
        <f>MID(titanic[[#This Row],[Name]],SEARCH(", ",titanic[[#This Row],[Name]])+1,SEARCH(".",titanic[[#This Row],[Name]])-SEARCH(", ",titanic[[#This Row],[Name]])-1)</f>
        <v xml:space="preserve"> Mr</v>
      </c>
      <c r="E635" s="1" t="s">
        <v>12</v>
      </c>
      <c r="F635">
        <v>20</v>
      </c>
      <c r="G635">
        <v>0</v>
      </c>
      <c r="H635">
        <v>0</v>
      </c>
      <c r="I635">
        <v>0</v>
      </c>
      <c r="J635" t="s">
        <v>914</v>
      </c>
      <c r="K635">
        <v>9.2249999999999996</v>
      </c>
      <c r="L635" s="1" t="s">
        <v>13</v>
      </c>
      <c r="M635" s="16">
        <f t="shared" si="9"/>
        <v>20</v>
      </c>
    </row>
    <row r="636" spans="1:13" x14ac:dyDescent="0.3">
      <c r="A636" s="1" t="s">
        <v>9</v>
      </c>
      <c r="B636" s="1" t="s">
        <v>10</v>
      </c>
      <c r="C636" s="1" t="s">
        <v>703</v>
      </c>
      <c r="D636" s="1" t="str">
        <f>MID(titanic[[#This Row],[Name]],SEARCH(", ",titanic[[#This Row],[Name]])+1,SEARCH(".",titanic[[#This Row],[Name]])-SEARCH(", ",titanic[[#This Row],[Name]])-1)</f>
        <v xml:space="preserve"> Mr</v>
      </c>
      <c r="E636" s="1" t="s">
        <v>12</v>
      </c>
      <c r="F636">
        <v>14</v>
      </c>
      <c r="G636">
        <v>5</v>
      </c>
      <c r="H636">
        <v>2</v>
      </c>
      <c r="I636">
        <v>7</v>
      </c>
      <c r="J636" t="s">
        <v>913</v>
      </c>
      <c r="K636">
        <v>46.9</v>
      </c>
      <c r="L636" s="1" t="s">
        <v>13</v>
      </c>
      <c r="M636" s="16">
        <f t="shared" si="9"/>
        <v>14</v>
      </c>
    </row>
    <row r="637" spans="1:13" x14ac:dyDescent="0.3">
      <c r="A637" s="1" t="s">
        <v>9</v>
      </c>
      <c r="B637" s="1" t="s">
        <v>27</v>
      </c>
      <c r="C637" s="1" t="s">
        <v>704</v>
      </c>
      <c r="D637" s="1" t="str">
        <f>MID(titanic[[#This Row],[Name]],SEARCH(", ",titanic[[#This Row],[Name]])+1,SEARCH(".",titanic[[#This Row],[Name]])-SEARCH(", ",titanic[[#This Row],[Name]])-1)</f>
        <v xml:space="preserve"> Mr</v>
      </c>
      <c r="E637" s="1" t="s">
        <v>12</v>
      </c>
      <c r="F637">
        <v>60</v>
      </c>
      <c r="G637">
        <v>1</v>
      </c>
      <c r="H637">
        <v>1</v>
      </c>
      <c r="I637">
        <v>2</v>
      </c>
      <c r="J637" t="s">
        <v>913</v>
      </c>
      <c r="K637">
        <v>39</v>
      </c>
      <c r="L637" s="1" t="s">
        <v>13</v>
      </c>
      <c r="M637" s="16">
        <f t="shared" si="9"/>
        <v>60</v>
      </c>
    </row>
    <row r="638" spans="1:13" x14ac:dyDescent="0.3">
      <c r="A638" s="1" t="s">
        <v>9</v>
      </c>
      <c r="B638" s="1" t="s">
        <v>27</v>
      </c>
      <c r="C638" s="1" t="s">
        <v>705</v>
      </c>
      <c r="D638" s="1" t="str">
        <f>MID(titanic[[#This Row],[Name]],SEARCH(", ",titanic[[#This Row],[Name]])+1,SEARCH(".",titanic[[#This Row],[Name]])-SEARCH(", ",titanic[[#This Row],[Name]])-1)</f>
        <v xml:space="preserve"> Mr</v>
      </c>
      <c r="E638" s="1" t="s">
        <v>12</v>
      </c>
      <c r="F638">
        <v>25</v>
      </c>
      <c r="G638">
        <v>1</v>
      </c>
      <c r="H638">
        <v>2</v>
      </c>
      <c r="I638">
        <v>3</v>
      </c>
      <c r="J638" t="s">
        <v>913</v>
      </c>
      <c r="K638">
        <v>41.5792</v>
      </c>
      <c r="L638" s="1" t="s">
        <v>18</v>
      </c>
      <c r="M638" s="16">
        <f t="shared" si="9"/>
        <v>25</v>
      </c>
    </row>
    <row r="639" spans="1:13" x14ac:dyDescent="0.3">
      <c r="A639" s="1" t="s">
        <v>9</v>
      </c>
      <c r="B639" s="1" t="s">
        <v>10</v>
      </c>
      <c r="C639" s="1" t="s">
        <v>706</v>
      </c>
      <c r="D639" s="1" t="str">
        <f>MID(titanic[[#This Row],[Name]],SEARCH(", ",titanic[[#This Row],[Name]])+1,SEARCH(".",titanic[[#This Row],[Name]])-SEARCH(", ",titanic[[#This Row],[Name]])-1)</f>
        <v xml:space="preserve"> Mr</v>
      </c>
      <c r="E639" s="1" t="s">
        <v>12</v>
      </c>
      <c r="F639">
        <v>14</v>
      </c>
      <c r="G639">
        <v>4</v>
      </c>
      <c r="H639">
        <v>1</v>
      </c>
      <c r="I639">
        <v>5</v>
      </c>
      <c r="J639" t="s">
        <v>913</v>
      </c>
      <c r="K639">
        <v>39.6875</v>
      </c>
      <c r="L639" s="1" t="s">
        <v>13</v>
      </c>
      <c r="M639" s="16">
        <f t="shared" si="9"/>
        <v>14</v>
      </c>
    </row>
    <row r="640" spans="1:13" x14ac:dyDescent="0.3">
      <c r="A640" s="1" t="s">
        <v>9</v>
      </c>
      <c r="B640" s="1" t="s">
        <v>10</v>
      </c>
      <c r="C640" s="1" t="s">
        <v>707</v>
      </c>
      <c r="D640" s="1" t="str">
        <f>MID(titanic[[#This Row],[Name]],SEARCH(", ",titanic[[#This Row],[Name]])+1,SEARCH(".",titanic[[#This Row],[Name]])-SEARCH(", ",titanic[[#This Row],[Name]])-1)</f>
        <v xml:space="preserve"> Mr</v>
      </c>
      <c r="E640" s="1" t="s">
        <v>12</v>
      </c>
      <c r="F640">
        <v>19</v>
      </c>
      <c r="G640">
        <v>0</v>
      </c>
      <c r="H640">
        <v>0</v>
      </c>
      <c r="I640">
        <v>0</v>
      </c>
      <c r="J640" t="s">
        <v>914</v>
      </c>
      <c r="K640">
        <v>10.1708</v>
      </c>
      <c r="L640" s="1" t="s">
        <v>13</v>
      </c>
      <c r="M640" s="16">
        <f t="shared" si="9"/>
        <v>19</v>
      </c>
    </row>
    <row r="641" spans="1:13" x14ac:dyDescent="0.3">
      <c r="A641" s="1" t="s">
        <v>9</v>
      </c>
      <c r="B641" s="1" t="s">
        <v>10</v>
      </c>
      <c r="C641" s="1" t="s">
        <v>708</v>
      </c>
      <c r="D641" s="1" t="str">
        <f>MID(titanic[[#This Row],[Name]],SEARCH(", ",titanic[[#This Row],[Name]])+1,SEARCH(".",titanic[[#This Row],[Name]])-SEARCH(", ",titanic[[#This Row],[Name]])-1)</f>
        <v xml:space="preserve"> Mr</v>
      </c>
      <c r="E641" s="1" t="s">
        <v>12</v>
      </c>
      <c r="F641">
        <v>18</v>
      </c>
      <c r="G641">
        <v>0</v>
      </c>
      <c r="H641">
        <v>0</v>
      </c>
      <c r="I641">
        <v>0</v>
      </c>
      <c r="J641" t="s">
        <v>914</v>
      </c>
      <c r="K641">
        <v>7.7957999999999998</v>
      </c>
      <c r="L641" s="1" t="s">
        <v>13</v>
      </c>
      <c r="M641" s="16">
        <f t="shared" si="9"/>
        <v>18</v>
      </c>
    </row>
    <row r="642" spans="1:13" x14ac:dyDescent="0.3">
      <c r="A642" s="1" t="s">
        <v>14</v>
      </c>
      <c r="B642" s="1" t="s">
        <v>15</v>
      </c>
      <c r="C642" s="1" t="s">
        <v>710</v>
      </c>
      <c r="D642" s="1" t="str">
        <f>MID(titanic[[#This Row],[Name]],SEARCH(", ",titanic[[#This Row],[Name]])+1,SEARCH(".",titanic[[#This Row],[Name]])-SEARCH(", ",titanic[[#This Row],[Name]])-1)</f>
        <v xml:space="preserve"> Mr</v>
      </c>
      <c r="E642" s="1" t="s">
        <v>12</v>
      </c>
      <c r="F642">
        <v>31</v>
      </c>
      <c r="G642">
        <v>1</v>
      </c>
      <c r="H642">
        <v>0</v>
      </c>
      <c r="I642">
        <v>1</v>
      </c>
      <c r="J642" t="s">
        <v>913</v>
      </c>
      <c r="K642">
        <v>57</v>
      </c>
      <c r="L642" s="1" t="s">
        <v>13</v>
      </c>
      <c r="M642" s="16">
        <f t="shared" ref="M642:M705" si="10">IF(F642="Dr",42,IF(F642="Mr",32,IF(F642="Mrs",36,IF(F642="Miss",22,IF(F642="Master",5,F642)))))</f>
        <v>31</v>
      </c>
    </row>
    <row r="643" spans="1:13" x14ac:dyDescent="0.3">
      <c r="A643" s="1" t="s">
        <v>14</v>
      </c>
      <c r="B643" s="1" t="s">
        <v>10</v>
      </c>
      <c r="C643" s="1" t="s">
        <v>712</v>
      </c>
      <c r="D643" s="1" t="str">
        <f>MID(titanic[[#This Row],[Name]],SEARCH(", ",titanic[[#This Row],[Name]])+1,SEARCH(".",titanic[[#This Row],[Name]])-SEARCH(", ",titanic[[#This Row],[Name]])-1)</f>
        <v xml:space="preserve"> Mr</v>
      </c>
      <c r="E643" s="1" t="s">
        <v>12</v>
      </c>
      <c r="G643">
        <v>0</v>
      </c>
      <c r="H643">
        <v>0</v>
      </c>
      <c r="I643">
        <v>0</v>
      </c>
      <c r="J643" t="s">
        <v>914</v>
      </c>
      <c r="K643">
        <v>56.495800000000003</v>
      </c>
      <c r="L643" s="1" t="s">
        <v>13</v>
      </c>
      <c r="M643" s="16">
        <f t="shared" si="10"/>
        <v>0</v>
      </c>
    </row>
    <row r="644" spans="1:13" x14ac:dyDescent="0.3">
      <c r="A644" s="1" t="s">
        <v>9</v>
      </c>
      <c r="B644" s="1" t="s">
        <v>10</v>
      </c>
      <c r="C644" s="1" t="s">
        <v>713</v>
      </c>
      <c r="D644" s="1" t="str">
        <f>MID(titanic[[#This Row],[Name]],SEARCH(", ",titanic[[#This Row],[Name]])+1,SEARCH(".",titanic[[#This Row],[Name]])-SEARCH(", ",titanic[[#This Row],[Name]])-1)</f>
        <v xml:space="preserve"> Mr</v>
      </c>
      <c r="E644" s="1" t="s">
        <v>12</v>
      </c>
      <c r="F644">
        <v>25</v>
      </c>
      <c r="G644">
        <v>0</v>
      </c>
      <c r="H644">
        <v>0</v>
      </c>
      <c r="I644">
        <v>0</v>
      </c>
      <c r="J644" t="s">
        <v>914</v>
      </c>
      <c r="K644">
        <v>7.2249999999999996</v>
      </c>
      <c r="L644" s="1" t="s">
        <v>18</v>
      </c>
      <c r="M644" s="16">
        <f t="shared" si="10"/>
        <v>25</v>
      </c>
    </row>
    <row r="645" spans="1:13" x14ac:dyDescent="0.3">
      <c r="A645" s="1" t="s">
        <v>9</v>
      </c>
      <c r="B645" s="1" t="s">
        <v>27</v>
      </c>
      <c r="C645" s="1" t="s">
        <v>715</v>
      </c>
      <c r="D645" s="1" t="str">
        <f>MID(titanic[[#This Row],[Name]],SEARCH(", ",titanic[[#This Row],[Name]])+1,SEARCH(".",titanic[[#This Row],[Name]])-SEARCH(", ",titanic[[#This Row],[Name]])-1)</f>
        <v xml:space="preserve"> Mr</v>
      </c>
      <c r="E645" s="1" t="s">
        <v>12</v>
      </c>
      <c r="F645">
        <v>52</v>
      </c>
      <c r="G645">
        <v>0</v>
      </c>
      <c r="H645">
        <v>0</v>
      </c>
      <c r="I645">
        <v>0</v>
      </c>
      <c r="J645" t="s">
        <v>914</v>
      </c>
      <c r="K645">
        <v>13.5</v>
      </c>
      <c r="L645" s="1" t="s">
        <v>13</v>
      </c>
      <c r="M645" s="16">
        <f t="shared" si="10"/>
        <v>52</v>
      </c>
    </row>
    <row r="646" spans="1:13" x14ac:dyDescent="0.3">
      <c r="A646" s="1" t="s">
        <v>9</v>
      </c>
      <c r="B646" s="1" t="s">
        <v>10</v>
      </c>
      <c r="C646" s="1" t="s">
        <v>716</v>
      </c>
      <c r="D646" s="1" t="str">
        <f>MID(titanic[[#This Row],[Name]],SEARCH(", ",titanic[[#This Row],[Name]])+1,SEARCH(".",titanic[[#This Row],[Name]])-SEARCH(", ",titanic[[#This Row],[Name]])-1)</f>
        <v xml:space="preserve"> Mr</v>
      </c>
      <c r="E646" s="1" t="s">
        <v>12</v>
      </c>
      <c r="F646">
        <v>44</v>
      </c>
      <c r="G646">
        <v>0</v>
      </c>
      <c r="H646">
        <v>0</v>
      </c>
      <c r="I646">
        <v>0</v>
      </c>
      <c r="J646" t="s">
        <v>914</v>
      </c>
      <c r="K646">
        <v>8.0500000000000007</v>
      </c>
      <c r="L646" s="1" t="s">
        <v>13</v>
      </c>
      <c r="M646" s="16">
        <f t="shared" si="10"/>
        <v>44</v>
      </c>
    </row>
    <row r="647" spans="1:13" x14ac:dyDescent="0.3">
      <c r="A647" s="1" t="s">
        <v>9</v>
      </c>
      <c r="B647" s="1" t="s">
        <v>15</v>
      </c>
      <c r="C647" s="1" t="s">
        <v>718</v>
      </c>
      <c r="D647" s="1" t="str">
        <f>MID(titanic[[#This Row],[Name]],SEARCH(", ",titanic[[#This Row],[Name]])+1,SEARCH(".",titanic[[#This Row],[Name]])-SEARCH(", ",titanic[[#This Row],[Name]])-1)</f>
        <v xml:space="preserve"> Mr</v>
      </c>
      <c r="E647" s="1" t="s">
        <v>12</v>
      </c>
      <c r="F647">
        <v>49</v>
      </c>
      <c r="G647">
        <v>1</v>
      </c>
      <c r="H647">
        <v>1</v>
      </c>
      <c r="I647">
        <v>2</v>
      </c>
      <c r="J647" t="s">
        <v>913</v>
      </c>
      <c r="K647">
        <v>110.88330000000001</v>
      </c>
      <c r="L647" s="1" t="s">
        <v>18</v>
      </c>
      <c r="M647" s="16">
        <f t="shared" si="10"/>
        <v>49</v>
      </c>
    </row>
    <row r="648" spans="1:13" x14ac:dyDescent="0.3">
      <c r="A648" s="1" t="s">
        <v>9</v>
      </c>
      <c r="B648" s="1" t="s">
        <v>10</v>
      </c>
      <c r="C648" s="1" t="s">
        <v>719</v>
      </c>
      <c r="D648" s="1" t="str">
        <f>MID(titanic[[#This Row],[Name]],SEARCH(", ",titanic[[#This Row],[Name]])+1,SEARCH(".",titanic[[#This Row],[Name]])-SEARCH(", ",titanic[[#This Row],[Name]])-1)</f>
        <v xml:space="preserve"> Mr</v>
      </c>
      <c r="E648" s="1" t="s">
        <v>12</v>
      </c>
      <c r="F648">
        <v>42</v>
      </c>
      <c r="G648">
        <v>0</v>
      </c>
      <c r="H648">
        <v>0</v>
      </c>
      <c r="I648">
        <v>0</v>
      </c>
      <c r="J648" t="s">
        <v>914</v>
      </c>
      <c r="K648">
        <v>7.65</v>
      </c>
      <c r="L648" s="1" t="s">
        <v>13</v>
      </c>
      <c r="M648" s="16">
        <f t="shared" si="10"/>
        <v>42</v>
      </c>
    </row>
    <row r="649" spans="1:13" x14ac:dyDescent="0.3">
      <c r="A649" s="1" t="s">
        <v>14</v>
      </c>
      <c r="B649" s="1" t="s">
        <v>15</v>
      </c>
      <c r="C649" s="1" t="s">
        <v>721</v>
      </c>
      <c r="D649" s="1" t="str">
        <f>MID(titanic[[#This Row],[Name]],SEARCH(", ",titanic[[#This Row],[Name]])+1,SEARCH(".",titanic[[#This Row],[Name]])-SEARCH(", ",titanic[[#This Row],[Name]])-1)</f>
        <v xml:space="preserve"> Mr</v>
      </c>
      <c r="E649" s="1" t="s">
        <v>12</v>
      </c>
      <c r="F649">
        <v>35</v>
      </c>
      <c r="G649">
        <v>0</v>
      </c>
      <c r="H649">
        <v>0</v>
      </c>
      <c r="I649">
        <v>0</v>
      </c>
      <c r="J649" t="s">
        <v>914</v>
      </c>
      <c r="K649">
        <v>26.287500000000001</v>
      </c>
      <c r="L649" s="1" t="s">
        <v>13</v>
      </c>
      <c r="M649" s="16">
        <f t="shared" si="10"/>
        <v>35</v>
      </c>
    </row>
    <row r="650" spans="1:13" x14ac:dyDescent="0.3">
      <c r="A650" s="1" t="s">
        <v>9</v>
      </c>
      <c r="B650" s="1" t="s">
        <v>10</v>
      </c>
      <c r="C650" s="1" t="s">
        <v>723</v>
      </c>
      <c r="D650" s="1" t="str">
        <f>MID(titanic[[#This Row],[Name]],SEARCH(", ",titanic[[#This Row],[Name]])+1,SEARCH(".",titanic[[#This Row],[Name]])-SEARCH(", ",titanic[[#This Row],[Name]])-1)</f>
        <v xml:space="preserve"> Mr</v>
      </c>
      <c r="E650" s="1" t="s">
        <v>12</v>
      </c>
      <c r="F650">
        <v>25</v>
      </c>
      <c r="G650">
        <v>0</v>
      </c>
      <c r="H650">
        <v>0</v>
      </c>
      <c r="I650">
        <v>0</v>
      </c>
      <c r="J650" t="s">
        <v>914</v>
      </c>
      <c r="K650">
        <v>7.7416999999999998</v>
      </c>
      <c r="L650" s="1" t="s">
        <v>23</v>
      </c>
      <c r="M650" s="16">
        <f t="shared" si="10"/>
        <v>25</v>
      </c>
    </row>
    <row r="651" spans="1:13" x14ac:dyDescent="0.3">
      <c r="A651" s="1" t="s">
        <v>9</v>
      </c>
      <c r="B651" s="1" t="s">
        <v>10</v>
      </c>
      <c r="C651" s="1" t="s">
        <v>724</v>
      </c>
      <c r="D651" s="1" t="str">
        <f>MID(titanic[[#This Row],[Name]],SEARCH(", ",titanic[[#This Row],[Name]])+1,SEARCH(".",titanic[[#This Row],[Name]])-SEARCH(", ",titanic[[#This Row],[Name]])-1)</f>
        <v xml:space="preserve"> Mr</v>
      </c>
      <c r="E651" s="1" t="s">
        <v>12</v>
      </c>
      <c r="F651">
        <v>26</v>
      </c>
      <c r="G651">
        <v>1</v>
      </c>
      <c r="H651">
        <v>0</v>
      </c>
      <c r="I651">
        <v>1</v>
      </c>
      <c r="J651" t="s">
        <v>913</v>
      </c>
      <c r="K651">
        <v>7.8541999999999996</v>
      </c>
      <c r="L651" s="1" t="s">
        <v>13</v>
      </c>
      <c r="M651" s="16">
        <f t="shared" si="10"/>
        <v>26</v>
      </c>
    </row>
    <row r="652" spans="1:13" x14ac:dyDescent="0.3">
      <c r="A652" s="1" t="s">
        <v>9</v>
      </c>
      <c r="B652" s="1" t="s">
        <v>27</v>
      </c>
      <c r="C652" s="1" t="s">
        <v>725</v>
      </c>
      <c r="D652" s="1" t="str">
        <f>MID(titanic[[#This Row],[Name]],SEARCH(", ",titanic[[#This Row],[Name]])+1,SEARCH(".",titanic[[#This Row],[Name]])-SEARCH(", ",titanic[[#This Row],[Name]])-1)</f>
        <v xml:space="preserve"> Mr</v>
      </c>
      <c r="E652" s="1" t="s">
        <v>12</v>
      </c>
      <c r="F652">
        <v>39</v>
      </c>
      <c r="G652">
        <v>0</v>
      </c>
      <c r="H652">
        <v>0</v>
      </c>
      <c r="I652">
        <v>0</v>
      </c>
      <c r="J652" t="s">
        <v>914</v>
      </c>
      <c r="K652">
        <v>26</v>
      </c>
      <c r="L652" s="1" t="s">
        <v>13</v>
      </c>
      <c r="M652" s="16">
        <f t="shared" si="10"/>
        <v>39</v>
      </c>
    </row>
    <row r="653" spans="1:13" x14ac:dyDescent="0.3">
      <c r="A653" s="1" t="s">
        <v>14</v>
      </c>
      <c r="B653" s="1" t="s">
        <v>15</v>
      </c>
      <c r="C653" s="1" t="s">
        <v>727</v>
      </c>
      <c r="D653" s="1" t="str">
        <f>MID(titanic[[#This Row],[Name]],SEARCH(", ",titanic[[#This Row],[Name]])+1,SEARCH(".",titanic[[#This Row],[Name]])-SEARCH(", ",titanic[[#This Row],[Name]])-1)</f>
        <v xml:space="preserve"> Mr</v>
      </c>
      <c r="E653" s="1" t="s">
        <v>12</v>
      </c>
      <c r="F653">
        <v>42</v>
      </c>
      <c r="G653">
        <v>0</v>
      </c>
      <c r="H653">
        <v>0</v>
      </c>
      <c r="I653">
        <v>0</v>
      </c>
      <c r="J653" t="s">
        <v>914</v>
      </c>
      <c r="K653">
        <v>26.287500000000001</v>
      </c>
      <c r="L653" s="1" t="s">
        <v>13</v>
      </c>
      <c r="M653" s="16">
        <f t="shared" si="10"/>
        <v>42</v>
      </c>
    </row>
    <row r="654" spans="1:13" x14ac:dyDescent="0.3">
      <c r="A654" s="1" t="s">
        <v>9</v>
      </c>
      <c r="B654" s="1" t="s">
        <v>15</v>
      </c>
      <c r="C654" s="1" t="s">
        <v>731</v>
      </c>
      <c r="D654" s="1" t="str">
        <f>MID(titanic[[#This Row],[Name]],SEARCH(", ",titanic[[#This Row],[Name]])+1,SEARCH(".",titanic[[#This Row],[Name]])-SEARCH(", ",titanic[[#This Row],[Name]])-1)</f>
        <v xml:space="preserve"> Mr</v>
      </c>
      <c r="E654" s="1" t="s">
        <v>12</v>
      </c>
      <c r="G654">
        <v>0</v>
      </c>
      <c r="H654">
        <v>0</v>
      </c>
      <c r="I654">
        <v>0</v>
      </c>
      <c r="J654" t="s">
        <v>914</v>
      </c>
      <c r="K654">
        <v>26.55</v>
      </c>
      <c r="L654" s="1" t="s">
        <v>13</v>
      </c>
      <c r="M654" s="16">
        <f t="shared" si="10"/>
        <v>0</v>
      </c>
    </row>
    <row r="655" spans="1:13" x14ac:dyDescent="0.3">
      <c r="A655" s="1" t="s">
        <v>14</v>
      </c>
      <c r="B655" s="1" t="s">
        <v>15</v>
      </c>
      <c r="C655" s="1" t="s">
        <v>732</v>
      </c>
      <c r="D655" s="1" t="str">
        <f>MID(titanic[[#This Row],[Name]],SEARCH(", ",titanic[[#This Row],[Name]])+1,SEARCH(".",titanic[[#This Row],[Name]])-SEARCH(", ",titanic[[#This Row],[Name]])-1)</f>
        <v xml:space="preserve"> Mr</v>
      </c>
      <c r="E655" s="1" t="s">
        <v>12</v>
      </c>
      <c r="F655">
        <v>48</v>
      </c>
      <c r="G655">
        <v>1</v>
      </c>
      <c r="H655">
        <v>0</v>
      </c>
      <c r="I655">
        <v>1</v>
      </c>
      <c r="J655" t="s">
        <v>913</v>
      </c>
      <c r="K655">
        <v>52</v>
      </c>
      <c r="L655" s="1" t="s">
        <v>13</v>
      </c>
      <c r="M655" s="16">
        <f t="shared" si="10"/>
        <v>48</v>
      </c>
    </row>
    <row r="656" spans="1:13" x14ac:dyDescent="0.3">
      <c r="A656" s="1" t="s">
        <v>9</v>
      </c>
      <c r="B656" s="1" t="s">
        <v>10</v>
      </c>
      <c r="C656" s="1" t="s">
        <v>733</v>
      </c>
      <c r="D656" s="1" t="str">
        <f>MID(titanic[[#This Row],[Name]],SEARCH(", ",titanic[[#This Row],[Name]])+1,SEARCH(".",titanic[[#This Row],[Name]])-SEARCH(", ",titanic[[#This Row],[Name]])-1)</f>
        <v xml:space="preserve"> Mr</v>
      </c>
      <c r="E656" s="1" t="s">
        <v>12</v>
      </c>
      <c r="F656">
        <v>29</v>
      </c>
      <c r="G656">
        <v>0</v>
      </c>
      <c r="H656">
        <v>0</v>
      </c>
      <c r="I656">
        <v>0</v>
      </c>
      <c r="J656" t="s">
        <v>914</v>
      </c>
      <c r="K656">
        <v>9.4832999999999998</v>
      </c>
      <c r="L656" s="1" t="s">
        <v>13</v>
      </c>
      <c r="M656" s="16">
        <f t="shared" si="10"/>
        <v>29</v>
      </c>
    </row>
    <row r="657" spans="1:13" x14ac:dyDescent="0.3">
      <c r="A657" s="1" t="s">
        <v>9</v>
      </c>
      <c r="B657" s="1" t="s">
        <v>27</v>
      </c>
      <c r="C657" s="1" t="s">
        <v>734</v>
      </c>
      <c r="D657" s="1" t="str">
        <f>MID(titanic[[#This Row],[Name]],SEARCH(", ",titanic[[#This Row],[Name]])+1,SEARCH(".",titanic[[#This Row],[Name]])-SEARCH(", ",titanic[[#This Row],[Name]])-1)</f>
        <v xml:space="preserve"> Mr</v>
      </c>
      <c r="E657" s="1" t="s">
        <v>12</v>
      </c>
      <c r="F657">
        <v>52</v>
      </c>
      <c r="G657">
        <v>0</v>
      </c>
      <c r="H657">
        <v>0</v>
      </c>
      <c r="I657">
        <v>0</v>
      </c>
      <c r="J657" t="s">
        <v>914</v>
      </c>
      <c r="K657">
        <v>13</v>
      </c>
      <c r="L657" s="1" t="s">
        <v>13</v>
      </c>
      <c r="M657" s="16">
        <f t="shared" si="10"/>
        <v>52</v>
      </c>
    </row>
    <row r="658" spans="1:13" x14ac:dyDescent="0.3">
      <c r="A658" s="1" t="s">
        <v>9</v>
      </c>
      <c r="B658" s="1" t="s">
        <v>10</v>
      </c>
      <c r="C658" s="1" t="s">
        <v>735</v>
      </c>
      <c r="D658" s="1" t="str">
        <f>MID(titanic[[#This Row],[Name]],SEARCH(", ",titanic[[#This Row],[Name]])+1,SEARCH(".",titanic[[#This Row],[Name]])-SEARCH(", ",titanic[[#This Row],[Name]])-1)</f>
        <v xml:space="preserve"> Mr</v>
      </c>
      <c r="E658" s="1" t="s">
        <v>12</v>
      </c>
      <c r="F658">
        <v>19</v>
      </c>
      <c r="G658">
        <v>0</v>
      </c>
      <c r="H658">
        <v>0</v>
      </c>
      <c r="I658">
        <v>0</v>
      </c>
      <c r="J658" t="s">
        <v>914</v>
      </c>
      <c r="K658">
        <v>7.65</v>
      </c>
      <c r="L658" s="1" t="s">
        <v>13</v>
      </c>
      <c r="M658" s="16">
        <f t="shared" si="10"/>
        <v>19</v>
      </c>
    </row>
    <row r="659" spans="1:13" x14ac:dyDescent="0.3">
      <c r="A659" s="1" t="s">
        <v>9</v>
      </c>
      <c r="B659" s="1" t="s">
        <v>10</v>
      </c>
      <c r="C659" s="1" t="s">
        <v>738</v>
      </c>
      <c r="D659" s="1" t="str">
        <f>MID(titanic[[#This Row],[Name]],SEARCH(", ",titanic[[#This Row],[Name]])+1,SEARCH(".",titanic[[#This Row],[Name]])-SEARCH(", ",titanic[[#This Row],[Name]])-1)</f>
        <v xml:space="preserve"> Mr</v>
      </c>
      <c r="E659" s="1" t="s">
        <v>12</v>
      </c>
      <c r="G659">
        <v>0</v>
      </c>
      <c r="H659">
        <v>0</v>
      </c>
      <c r="I659">
        <v>0</v>
      </c>
      <c r="J659" t="s">
        <v>914</v>
      </c>
      <c r="K659">
        <v>15.5</v>
      </c>
      <c r="L659" s="1" t="s">
        <v>23</v>
      </c>
      <c r="M659" s="16">
        <f t="shared" si="10"/>
        <v>0</v>
      </c>
    </row>
    <row r="660" spans="1:13" x14ac:dyDescent="0.3">
      <c r="A660" s="1" t="s">
        <v>9</v>
      </c>
      <c r="B660" s="1" t="s">
        <v>10</v>
      </c>
      <c r="C660" s="1" t="s">
        <v>739</v>
      </c>
      <c r="D660" s="1" t="str">
        <f>MID(titanic[[#This Row],[Name]],SEARCH(", ",titanic[[#This Row],[Name]])+1,SEARCH(".",titanic[[#This Row],[Name]])-SEARCH(", ",titanic[[#This Row],[Name]])-1)</f>
        <v xml:space="preserve"> Mr</v>
      </c>
      <c r="E660" s="1" t="s">
        <v>12</v>
      </c>
      <c r="F660">
        <v>33</v>
      </c>
      <c r="G660">
        <v>0</v>
      </c>
      <c r="H660">
        <v>0</v>
      </c>
      <c r="I660">
        <v>0</v>
      </c>
      <c r="J660" t="s">
        <v>914</v>
      </c>
      <c r="K660">
        <v>7.7750000000000004</v>
      </c>
      <c r="L660" s="1" t="s">
        <v>13</v>
      </c>
      <c r="M660" s="16">
        <f t="shared" si="10"/>
        <v>33</v>
      </c>
    </row>
    <row r="661" spans="1:13" x14ac:dyDescent="0.3">
      <c r="A661" s="1" t="s">
        <v>9</v>
      </c>
      <c r="B661" s="1" t="s">
        <v>10</v>
      </c>
      <c r="C661" s="1" t="s">
        <v>741</v>
      </c>
      <c r="D661" s="1" t="str">
        <f>MID(titanic[[#This Row],[Name]],SEARCH(", ",titanic[[#This Row],[Name]])+1,SEARCH(".",titanic[[#This Row],[Name]])-SEARCH(", ",titanic[[#This Row],[Name]])-1)</f>
        <v xml:space="preserve"> Mr</v>
      </c>
      <c r="E661" s="1" t="s">
        <v>12</v>
      </c>
      <c r="F661">
        <v>17</v>
      </c>
      <c r="G661">
        <v>1</v>
      </c>
      <c r="H661">
        <v>0</v>
      </c>
      <c r="I661">
        <v>1</v>
      </c>
      <c r="J661" t="s">
        <v>913</v>
      </c>
      <c r="K661">
        <v>7.0541999999999998</v>
      </c>
      <c r="L661" s="1" t="s">
        <v>13</v>
      </c>
      <c r="M661" s="16">
        <f t="shared" si="10"/>
        <v>17</v>
      </c>
    </row>
    <row r="662" spans="1:13" x14ac:dyDescent="0.3">
      <c r="A662" s="1" t="s">
        <v>9</v>
      </c>
      <c r="B662" s="1" t="s">
        <v>27</v>
      </c>
      <c r="C662" s="1" t="s">
        <v>742</v>
      </c>
      <c r="D662" s="1" t="str">
        <f>MID(titanic[[#This Row],[Name]],SEARCH(", ",titanic[[#This Row],[Name]])+1,SEARCH(".",titanic[[#This Row],[Name]])-SEARCH(", ",titanic[[#This Row],[Name]])-1)</f>
        <v xml:space="preserve"> Mr</v>
      </c>
      <c r="E662" s="1" t="s">
        <v>12</v>
      </c>
      <c r="F662">
        <v>34</v>
      </c>
      <c r="G662">
        <v>0</v>
      </c>
      <c r="H662">
        <v>0</v>
      </c>
      <c r="I662">
        <v>0</v>
      </c>
      <c r="J662" t="s">
        <v>914</v>
      </c>
      <c r="K662">
        <v>13</v>
      </c>
      <c r="L662" s="1" t="s">
        <v>13</v>
      </c>
      <c r="M662" s="16">
        <f t="shared" si="10"/>
        <v>34</v>
      </c>
    </row>
    <row r="663" spans="1:13" x14ac:dyDescent="0.3">
      <c r="A663" s="1" t="s">
        <v>9</v>
      </c>
      <c r="B663" s="1" t="s">
        <v>27</v>
      </c>
      <c r="C663" s="1" t="s">
        <v>743</v>
      </c>
      <c r="D663" s="1" t="str">
        <f>MID(titanic[[#This Row],[Name]],SEARCH(", ",titanic[[#This Row],[Name]])+1,SEARCH(".",titanic[[#This Row],[Name]])-SEARCH(", ",titanic[[#This Row],[Name]])-1)</f>
        <v xml:space="preserve"> Mr</v>
      </c>
      <c r="E663" s="1" t="s">
        <v>12</v>
      </c>
      <c r="F663">
        <v>50</v>
      </c>
      <c r="G663">
        <v>0</v>
      </c>
      <c r="H663">
        <v>0</v>
      </c>
      <c r="I663">
        <v>0</v>
      </c>
      <c r="J663" t="s">
        <v>914</v>
      </c>
      <c r="K663">
        <v>13</v>
      </c>
      <c r="L663" s="1" t="s">
        <v>13</v>
      </c>
      <c r="M663" s="16">
        <f t="shared" si="10"/>
        <v>50</v>
      </c>
    </row>
    <row r="664" spans="1:13" x14ac:dyDescent="0.3">
      <c r="A664" s="1" t="s">
        <v>14</v>
      </c>
      <c r="B664" s="1" t="s">
        <v>15</v>
      </c>
      <c r="C664" s="1" t="s">
        <v>744</v>
      </c>
      <c r="D664" s="1" t="str">
        <f>MID(titanic[[#This Row],[Name]],SEARCH(", ",titanic[[#This Row],[Name]])+1,SEARCH(".",titanic[[#This Row],[Name]])-SEARCH(", ",titanic[[#This Row],[Name]])-1)</f>
        <v xml:space="preserve"> Mr</v>
      </c>
      <c r="E664" s="1" t="s">
        <v>12</v>
      </c>
      <c r="F664">
        <v>27</v>
      </c>
      <c r="G664">
        <v>1</v>
      </c>
      <c r="H664">
        <v>0</v>
      </c>
      <c r="I664">
        <v>1</v>
      </c>
      <c r="J664" t="s">
        <v>913</v>
      </c>
      <c r="K664">
        <v>53.1</v>
      </c>
      <c r="L664" s="1" t="s">
        <v>13</v>
      </c>
      <c r="M664" s="16">
        <f t="shared" si="10"/>
        <v>27</v>
      </c>
    </row>
    <row r="665" spans="1:13" x14ac:dyDescent="0.3">
      <c r="A665" s="1" t="s">
        <v>9</v>
      </c>
      <c r="B665" s="1" t="s">
        <v>10</v>
      </c>
      <c r="C665" s="1" t="s">
        <v>745</v>
      </c>
      <c r="D665" s="1" t="str">
        <f>MID(titanic[[#This Row],[Name]],SEARCH(", ",titanic[[#This Row],[Name]])+1,SEARCH(".",titanic[[#This Row],[Name]])-SEARCH(", ",titanic[[#This Row],[Name]])-1)</f>
        <v xml:space="preserve"> Mr</v>
      </c>
      <c r="E665" s="1" t="s">
        <v>12</v>
      </c>
      <c r="F665">
        <v>20</v>
      </c>
      <c r="G665">
        <v>0</v>
      </c>
      <c r="H665">
        <v>0</v>
      </c>
      <c r="I665">
        <v>0</v>
      </c>
      <c r="J665" t="s">
        <v>914</v>
      </c>
      <c r="K665">
        <v>8.6624999999999996</v>
      </c>
      <c r="L665" s="1" t="s">
        <v>13</v>
      </c>
      <c r="M665" s="16">
        <f t="shared" si="10"/>
        <v>20</v>
      </c>
    </row>
    <row r="666" spans="1:13" x14ac:dyDescent="0.3">
      <c r="A666" s="1" t="s">
        <v>9</v>
      </c>
      <c r="B666" s="1" t="s">
        <v>27</v>
      </c>
      <c r="C666" s="1" t="s">
        <v>748</v>
      </c>
      <c r="D666" s="1" t="str">
        <f>MID(titanic[[#This Row],[Name]],SEARCH(", ",titanic[[#This Row],[Name]])+1,SEARCH(".",titanic[[#This Row],[Name]])-SEARCH(", ",titanic[[#This Row],[Name]])-1)</f>
        <v xml:space="preserve"> Mr</v>
      </c>
      <c r="E666" s="1" t="s">
        <v>12</v>
      </c>
      <c r="F666">
        <v>25</v>
      </c>
      <c r="G666">
        <v>1</v>
      </c>
      <c r="H666">
        <v>0</v>
      </c>
      <c r="I666">
        <v>1</v>
      </c>
      <c r="J666" t="s">
        <v>913</v>
      </c>
      <c r="K666">
        <v>26</v>
      </c>
      <c r="L666" s="1" t="s">
        <v>13</v>
      </c>
      <c r="M666" s="16">
        <f t="shared" si="10"/>
        <v>25</v>
      </c>
    </row>
    <row r="667" spans="1:13" x14ac:dyDescent="0.3">
      <c r="A667" s="1" t="s">
        <v>9</v>
      </c>
      <c r="B667" s="1" t="s">
        <v>10</v>
      </c>
      <c r="C667" s="1" t="s">
        <v>751</v>
      </c>
      <c r="D667" s="1" t="str">
        <f>MID(titanic[[#This Row],[Name]],SEARCH(", ",titanic[[#This Row],[Name]])+1,SEARCH(".",titanic[[#This Row],[Name]])-SEARCH(", ",titanic[[#This Row],[Name]])-1)</f>
        <v xml:space="preserve"> Mr</v>
      </c>
      <c r="E667" s="1" t="s">
        <v>12</v>
      </c>
      <c r="F667">
        <v>11</v>
      </c>
      <c r="G667">
        <v>0</v>
      </c>
      <c r="H667">
        <v>0</v>
      </c>
      <c r="I667">
        <v>0</v>
      </c>
      <c r="J667" t="s">
        <v>914</v>
      </c>
      <c r="K667">
        <v>18.787500000000001</v>
      </c>
      <c r="L667" s="1" t="s">
        <v>18</v>
      </c>
      <c r="M667" s="16">
        <f t="shared" si="10"/>
        <v>11</v>
      </c>
    </row>
    <row r="668" spans="1:13" x14ac:dyDescent="0.3">
      <c r="A668" s="1" t="s">
        <v>9</v>
      </c>
      <c r="B668" s="1" t="s">
        <v>27</v>
      </c>
      <c r="C668" s="1" t="s">
        <v>752</v>
      </c>
      <c r="D668" s="1" t="str">
        <f>MID(titanic[[#This Row],[Name]],SEARCH(", ",titanic[[#This Row],[Name]])+1,SEARCH(".",titanic[[#This Row],[Name]])-SEARCH(", ",titanic[[#This Row],[Name]])-1)</f>
        <v xml:space="preserve"> Mr</v>
      </c>
      <c r="E668" s="1" t="s">
        <v>12</v>
      </c>
      <c r="G668">
        <v>0</v>
      </c>
      <c r="H668">
        <v>0</v>
      </c>
      <c r="I668">
        <v>0</v>
      </c>
      <c r="J668" t="s">
        <v>914</v>
      </c>
      <c r="K668">
        <v>0</v>
      </c>
      <c r="L668" s="1" t="s">
        <v>13</v>
      </c>
      <c r="M668" s="16">
        <f t="shared" si="10"/>
        <v>0</v>
      </c>
    </row>
    <row r="669" spans="1:13" x14ac:dyDescent="0.3">
      <c r="A669" s="1" t="s">
        <v>9</v>
      </c>
      <c r="B669" s="1" t="s">
        <v>27</v>
      </c>
      <c r="C669" s="1" t="s">
        <v>753</v>
      </c>
      <c r="D669" s="1" t="str">
        <f>MID(titanic[[#This Row],[Name]],SEARCH(", ",titanic[[#This Row],[Name]])+1,SEARCH(".",titanic[[#This Row],[Name]])-SEARCH(", ",titanic[[#This Row],[Name]])-1)</f>
        <v xml:space="preserve"> Mr</v>
      </c>
      <c r="E669" s="1" t="s">
        <v>12</v>
      </c>
      <c r="F669">
        <v>23</v>
      </c>
      <c r="G669">
        <v>0</v>
      </c>
      <c r="H669">
        <v>0</v>
      </c>
      <c r="I669">
        <v>0</v>
      </c>
      <c r="J669" t="s">
        <v>914</v>
      </c>
      <c r="K669">
        <v>13</v>
      </c>
      <c r="L669" s="1" t="s">
        <v>13</v>
      </c>
      <c r="M669" s="16">
        <f t="shared" si="10"/>
        <v>23</v>
      </c>
    </row>
    <row r="670" spans="1:13" x14ac:dyDescent="0.3">
      <c r="A670" s="1" t="s">
        <v>9</v>
      </c>
      <c r="B670" s="1" t="s">
        <v>27</v>
      </c>
      <c r="C670" s="1" t="s">
        <v>754</v>
      </c>
      <c r="D670" s="1" t="str">
        <f>MID(titanic[[#This Row],[Name]],SEARCH(", ",titanic[[#This Row],[Name]])+1,SEARCH(".",titanic[[#This Row],[Name]])-SEARCH(", ",titanic[[#This Row],[Name]])-1)</f>
        <v xml:space="preserve"> Mr</v>
      </c>
      <c r="E670" s="1" t="s">
        <v>12</v>
      </c>
      <c r="F670">
        <v>23</v>
      </c>
      <c r="G670">
        <v>0</v>
      </c>
      <c r="H670">
        <v>0</v>
      </c>
      <c r="I670">
        <v>0</v>
      </c>
      <c r="J670" t="s">
        <v>914</v>
      </c>
      <c r="K670">
        <v>13</v>
      </c>
      <c r="L670" s="1" t="s">
        <v>13</v>
      </c>
      <c r="M670" s="16">
        <f t="shared" si="10"/>
        <v>23</v>
      </c>
    </row>
    <row r="671" spans="1:13" x14ac:dyDescent="0.3">
      <c r="A671" s="1" t="s">
        <v>9</v>
      </c>
      <c r="B671" s="1" t="s">
        <v>10</v>
      </c>
      <c r="C671" s="1" t="s">
        <v>755</v>
      </c>
      <c r="D671" s="1" t="str">
        <f>MID(titanic[[#This Row],[Name]],SEARCH(", ",titanic[[#This Row],[Name]])+1,SEARCH(".",titanic[[#This Row],[Name]])-SEARCH(", ",titanic[[#This Row],[Name]])-1)</f>
        <v xml:space="preserve"> Mr</v>
      </c>
      <c r="E671" s="1" t="s">
        <v>12</v>
      </c>
      <c r="F671">
        <v>28.5</v>
      </c>
      <c r="G671">
        <v>0</v>
      </c>
      <c r="H671">
        <v>0</v>
      </c>
      <c r="I671">
        <v>0</v>
      </c>
      <c r="J671" t="s">
        <v>914</v>
      </c>
      <c r="K671">
        <v>16.100000000000001</v>
      </c>
      <c r="L671" s="1" t="s">
        <v>13</v>
      </c>
      <c r="M671" s="16">
        <f t="shared" si="10"/>
        <v>28.5</v>
      </c>
    </row>
    <row r="672" spans="1:13" x14ac:dyDescent="0.3">
      <c r="A672" s="1" t="s">
        <v>14</v>
      </c>
      <c r="B672" s="1" t="s">
        <v>15</v>
      </c>
      <c r="C672" s="1" t="s">
        <v>757</v>
      </c>
      <c r="D672" s="1" t="str">
        <f>MID(titanic[[#This Row],[Name]],SEARCH(", ",titanic[[#This Row],[Name]])+1,SEARCH(".",titanic[[#This Row],[Name]])-SEARCH(", ",titanic[[#This Row],[Name]])-1)</f>
        <v xml:space="preserve"> Mr</v>
      </c>
      <c r="E672" s="1" t="s">
        <v>12</v>
      </c>
      <c r="F672">
        <v>35</v>
      </c>
      <c r="G672">
        <v>0</v>
      </c>
      <c r="H672">
        <v>0</v>
      </c>
      <c r="I672">
        <v>0</v>
      </c>
      <c r="J672" t="s">
        <v>914</v>
      </c>
      <c r="K672">
        <v>512.32920000000001</v>
      </c>
      <c r="L672" s="1" t="s">
        <v>18</v>
      </c>
      <c r="M672" s="16">
        <f t="shared" si="10"/>
        <v>35</v>
      </c>
    </row>
    <row r="673" spans="1:13" x14ac:dyDescent="0.3">
      <c r="A673" s="1" t="s">
        <v>9</v>
      </c>
      <c r="B673" s="1" t="s">
        <v>10</v>
      </c>
      <c r="C673" s="1" t="s">
        <v>758</v>
      </c>
      <c r="D673" s="1" t="str">
        <f>MID(titanic[[#This Row],[Name]],SEARCH(", ",titanic[[#This Row],[Name]])+1,SEARCH(".",titanic[[#This Row],[Name]])-SEARCH(", ",titanic[[#This Row],[Name]])-1)</f>
        <v xml:space="preserve"> Mr</v>
      </c>
      <c r="E673" s="1" t="s">
        <v>12</v>
      </c>
      <c r="G673">
        <v>0</v>
      </c>
      <c r="H673">
        <v>0</v>
      </c>
      <c r="I673">
        <v>0</v>
      </c>
      <c r="J673" t="s">
        <v>914</v>
      </c>
      <c r="K673">
        <v>7.8958000000000004</v>
      </c>
      <c r="L673" s="1" t="s">
        <v>13</v>
      </c>
      <c r="M673" s="16">
        <f t="shared" si="10"/>
        <v>0</v>
      </c>
    </row>
    <row r="674" spans="1:13" x14ac:dyDescent="0.3">
      <c r="A674" s="1" t="s">
        <v>9</v>
      </c>
      <c r="B674" s="1" t="s">
        <v>10</v>
      </c>
      <c r="C674" s="1" t="s">
        <v>759</v>
      </c>
      <c r="D674" s="1" t="str">
        <f>MID(titanic[[#This Row],[Name]],SEARCH(", ",titanic[[#This Row],[Name]])+1,SEARCH(".",titanic[[#This Row],[Name]])-SEARCH(", ",titanic[[#This Row],[Name]])-1)</f>
        <v xml:space="preserve"> Mr</v>
      </c>
      <c r="E674" s="1" t="s">
        <v>12</v>
      </c>
      <c r="G674">
        <v>0</v>
      </c>
      <c r="H674">
        <v>0</v>
      </c>
      <c r="I674">
        <v>0</v>
      </c>
      <c r="J674" t="s">
        <v>914</v>
      </c>
      <c r="K674">
        <v>7.8958000000000004</v>
      </c>
      <c r="L674" s="1" t="s">
        <v>13</v>
      </c>
      <c r="M674" s="16">
        <f t="shared" si="10"/>
        <v>0</v>
      </c>
    </row>
    <row r="675" spans="1:13" x14ac:dyDescent="0.3">
      <c r="A675" s="1" t="s">
        <v>14</v>
      </c>
      <c r="B675" s="1" t="s">
        <v>15</v>
      </c>
      <c r="C675" s="1" t="s">
        <v>760</v>
      </c>
      <c r="D675" s="1" t="str">
        <f>MID(titanic[[#This Row],[Name]],SEARCH(", ",titanic[[#This Row],[Name]])+1,SEARCH(".",titanic[[#This Row],[Name]])-SEARCH(", ",titanic[[#This Row],[Name]])-1)</f>
        <v xml:space="preserve"> Mr</v>
      </c>
      <c r="E675" s="1" t="s">
        <v>12</v>
      </c>
      <c r="G675">
        <v>0</v>
      </c>
      <c r="H675">
        <v>0</v>
      </c>
      <c r="I675">
        <v>0</v>
      </c>
      <c r="J675" t="s">
        <v>914</v>
      </c>
      <c r="K675">
        <v>30</v>
      </c>
      <c r="L675" s="1" t="s">
        <v>13</v>
      </c>
      <c r="M675" s="16">
        <f t="shared" si="10"/>
        <v>0</v>
      </c>
    </row>
    <row r="676" spans="1:13" x14ac:dyDescent="0.3">
      <c r="A676" s="1" t="s">
        <v>9</v>
      </c>
      <c r="B676" s="1" t="s">
        <v>15</v>
      </c>
      <c r="C676" s="1" t="s">
        <v>761</v>
      </c>
      <c r="D676" s="1" t="str">
        <f>MID(titanic[[#This Row],[Name]],SEARCH(", ",titanic[[#This Row],[Name]])+1,SEARCH(".",titanic[[#This Row],[Name]])-SEARCH(", ",titanic[[#This Row],[Name]])-1)</f>
        <v xml:space="preserve"> Mr</v>
      </c>
      <c r="E676" s="1" t="s">
        <v>12</v>
      </c>
      <c r="F676">
        <v>36</v>
      </c>
      <c r="G676">
        <v>1</v>
      </c>
      <c r="H676">
        <v>0</v>
      </c>
      <c r="I676">
        <v>1</v>
      </c>
      <c r="J676" t="s">
        <v>913</v>
      </c>
      <c r="K676">
        <v>78.849999999999994</v>
      </c>
      <c r="L676" s="1" t="s">
        <v>13</v>
      </c>
      <c r="M676" s="16">
        <f t="shared" si="10"/>
        <v>36</v>
      </c>
    </row>
    <row r="677" spans="1:13" x14ac:dyDescent="0.3">
      <c r="A677" s="1" t="s">
        <v>9</v>
      </c>
      <c r="B677" s="1" t="s">
        <v>10</v>
      </c>
      <c r="C677" s="1" t="s">
        <v>763</v>
      </c>
      <c r="D677" s="1" t="str">
        <f>MID(titanic[[#This Row],[Name]],SEARCH(", ",titanic[[#This Row],[Name]])+1,SEARCH(".",titanic[[#This Row],[Name]])-SEARCH(", ",titanic[[#This Row],[Name]])-1)</f>
        <v xml:space="preserve"> Mr</v>
      </c>
      <c r="E677" s="1" t="s">
        <v>12</v>
      </c>
      <c r="F677">
        <v>24</v>
      </c>
      <c r="G677">
        <v>1</v>
      </c>
      <c r="H677">
        <v>0</v>
      </c>
      <c r="I677">
        <v>1</v>
      </c>
      <c r="J677" t="s">
        <v>913</v>
      </c>
      <c r="K677">
        <v>16.100000000000001</v>
      </c>
      <c r="L677" s="1" t="s">
        <v>13</v>
      </c>
      <c r="M677" s="16">
        <f t="shared" si="10"/>
        <v>24</v>
      </c>
    </row>
    <row r="678" spans="1:13" x14ac:dyDescent="0.3">
      <c r="A678" s="1" t="s">
        <v>14</v>
      </c>
      <c r="B678" s="1" t="s">
        <v>10</v>
      </c>
      <c r="C678" s="1" t="s">
        <v>764</v>
      </c>
      <c r="D678" s="1" t="str">
        <f>MID(titanic[[#This Row],[Name]],SEARCH(", ",titanic[[#This Row],[Name]])+1,SEARCH(".",titanic[[#This Row],[Name]])-SEARCH(", ",titanic[[#This Row],[Name]])-1)</f>
        <v xml:space="preserve"> Mr</v>
      </c>
      <c r="E678" s="1" t="s">
        <v>12</v>
      </c>
      <c r="F678">
        <v>31</v>
      </c>
      <c r="G678">
        <v>0</v>
      </c>
      <c r="H678">
        <v>0</v>
      </c>
      <c r="I678">
        <v>0</v>
      </c>
      <c r="J678" t="s">
        <v>914</v>
      </c>
      <c r="K678">
        <v>7.9249999999999998</v>
      </c>
      <c r="L678" s="1" t="s">
        <v>13</v>
      </c>
      <c r="M678" s="16">
        <f t="shared" si="10"/>
        <v>31</v>
      </c>
    </row>
    <row r="679" spans="1:13" x14ac:dyDescent="0.3">
      <c r="A679" s="1" t="s">
        <v>9</v>
      </c>
      <c r="B679" s="1" t="s">
        <v>10</v>
      </c>
      <c r="C679" s="1" t="s">
        <v>766</v>
      </c>
      <c r="D679" s="1" t="str">
        <f>MID(titanic[[#This Row],[Name]],SEARCH(", ",titanic[[#This Row],[Name]])+1,SEARCH(".",titanic[[#This Row],[Name]])-SEARCH(", ",titanic[[#This Row],[Name]])-1)</f>
        <v xml:space="preserve"> Mr</v>
      </c>
      <c r="E679" s="1" t="s">
        <v>12</v>
      </c>
      <c r="F679">
        <v>16</v>
      </c>
      <c r="G679">
        <v>1</v>
      </c>
      <c r="H679">
        <v>1</v>
      </c>
      <c r="I679">
        <v>2</v>
      </c>
      <c r="J679" t="s">
        <v>913</v>
      </c>
      <c r="K679">
        <v>20.25</v>
      </c>
      <c r="L679" s="1" t="s">
        <v>13</v>
      </c>
      <c r="M679" s="16">
        <f t="shared" si="10"/>
        <v>16</v>
      </c>
    </row>
    <row r="680" spans="1:13" x14ac:dyDescent="0.3">
      <c r="A680" s="1" t="s">
        <v>9</v>
      </c>
      <c r="B680" s="1" t="s">
        <v>15</v>
      </c>
      <c r="C680" s="1" t="s">
        <v>768</v>
      </c>
      <c r="D680" s="1" t="str">
        <f>MID(titanic[[#This Row],[Name]],SEARCH(", ",titanic[[#This Row],[Name]])+1,SEARCH(".",titanic[[#This Row],[Name]])-SEARCH(", ",titanic[[#This Row],[Name]])-1)</f>
        <v xml:space="preserve"> Mr</v>
      </c>
      <c r="E680" s="1" t="s">
        <v>12</v>
      </c>
      <c r="F680">
        <v>19</v>
      </c>
      <c r="G680">
        <v>1</v>
      </c>
      <c r="H680">
        <v>0</v>
      </c>
      <c r="I680">
        <v>1</v>
      </c>
      <c r="J680" t="s">
        <v>913</v>
      </c>
      <c r="K680">
        <v>53.1</v>
      </c>
      <c r="L680" s="1" t="s">
        <v>13</v>
      </c>
      <c r="M680" s="16">
        <f t="shared" si="10"/>
        <v>19</v>
      </c>
    </row>
    <row r="681" spans="1:13" x14ac:dyDescent="0.3">
      <c r="A681" s="1" t="s">
        <v>9</v>
      </c>
      <c r="B681" s="1" t="s">
        <v>10</v>
      </c>
      <c r="C681" s="1" t="s">
        <v>769</v>
      </c>
      <c r="D681" s="1" t="str">
        <f>MID(titanic[[#This Row],[Name]],SEARCH(", ",titanic[[#This Row],[Name]])+1,SEARCH(".",titanic[[#This Row],[Name]])-SEARCH(", ",titanic[[#This Row],[Name]])-1)</f>
        <v xml:space="preserve"> Mr</v>
      </c>
      <c r="E681" s="1" t="s">
        <v>12</v>
      </c>
      <c r="F681">
        <v>31</v>
      </c>
      <c r="G681">
        <v>0</v>
      </c>
      <c r="H681">
        <v>0</v>
      </c>
      <c r="I681">
        <v>0</v>
      </c>
      <c r="J681" t="s">
        <v>914</v>
      </c>
      <c r="K681">
        <v>7.75</v>
      </c>
      <c r="L681" s="1" t="s">
        <v>23</v>
      </c>
      <c r="M681" s="16">
        <f t="shared" si="10"/>
        <v>31</v>
      </c>
    </row>
    <row r="682" spans="1:13" x14ac:dyDescent="0.3">
      <c r="A682" s="1" t="s">
        <v>9</v>
      </c>
      <c r="B682" s="1" t="s">
        <v>10</v>
      </c>
      <c r="C682" s="1" t="s">
        <v>772</v>
      </c>
      <c r="D682" s="1" t="str">
        <f>MID(titanic[[#This Row],[Name]],SEARCH(", ",titanic[[#This Row],[Name]])+1,SEARCH(".",titanic[[#This Row],[Name]])-SEARCH(", ",titanic[[#This Row],[Name]])-1)</f>
        <v xml:space="preserve"> Mr</v>
      </c>
      <c r="E682" s="1" t="s">
        <v>12</v>
      </c>
      <c r="F682">
        <v>33</v>
      </c>
      <c r="G682">
        <v>0</v>
      </c>
      <c r="H682">
        <v>0</v>
      </c>
      <c r="I682">
        <v>0</v>
      </c>
      <c r="J682" t="s">
        <v>914</v>
      </c>
      <c r="K682">
        <v>9.5</v>
      </c>
      <c r="L682" s="1" t="s">
        <v>13</v>
      </c>
      <c r="M682" s="16">
        <f t="shared" si="10"/>
        <v>33</v>
      </c>
    </row>
    <row r="683" spans="1:13" x14ac:dyDescent="0.3">
      <c r="A683" s="1" t="s">
        <v>9</v>
      </c>
      <c r="B683" s="1" t="s">
        <v>10</v>
      </c>
      <c r="C683" s="1" t="s">
        <v>773</v>
      </c>
      <c r="D683" s="1" t="str">
        <f>MID(titanic[[#This Row],[Name]],SEARCH(", ",titanic[[#This Row],[Name]])+1,SEARCH(".",titanic[[#This Row],[Name]])-SEARCH(", ",titanic[[#This Row],[Name]])-1)</f>
        <v xml:space="preserve"> Mr</v>
      </c>
      <c r="E683" s="1" t="s">
        <v>12</v>
      </c>
      <c r="F683">
        <v>23</v>
      </c>
      <c r="G683">
        <v>0</v>
      </c>
      <c r="H683">
        <v>0</v>
      </c>
      <c r="I683">
        <v>0</v>
      </c>
      <c r="J683" t="s">
        <v>914</v>
      </c>
      <c r="K683">
        <v>7.8958000000000004</v>
      </c>
      <c r="L683" s="1" t="s">
        <v>13</v>
      </c>
      <c r="M683" s="16">
        <f t="shared" si="10"/>
        <v>23</v>
      </c>
    </row>
    <row r="684" spans="1:13" x14ac:dyDescent="0.3">
      <c r="A684" s="1" t="s">
        <v>9</v>
      </c>
      <c r="B684" s="1" t="s">
        <v>10</v>
      </c>
      <c r="C684" s="1" t="s">
        <v>776</v>
      </c>
      <c r="D684" s="1" t="str">
        <f>MID(titanic[[#This Row],[Name]],SEARCH(", ",titanic[[#This Row],[Name]])+1,SEARCH(".",titanic[[#This Row],[Name]])-SEARCH(", ",titanic[[#This Row],[Name]])-1)</f>
        <v xml:space="preserve"> Mr</v>
      </c>
      <c r="E684" s="1" t="s">
        <v>12</v>
      </c>
      <c r="F684">
        <v>28</v>
      </c>
      <c r="G684">
        <v>0</v>
      </c>
      <c r="H684">
        <v>0</v>
      </c>
      <c r="I684">
        <v>0</v>
      </c>
      <c r="J684" t="s">
        <v>914</v>
      </c>
      <c r="K684">
        <v>7.7957999999999998</v>
      </c>
      <c r="L684" s="1" t="s">
        <v>13</v>
      </c>
      <c r="M684" s="16">
        <f t="shared" si="10"/>
        <v>28</v>
      </c>
    </row>
    <row r="685" spans="1:13" x14ac:dyDescent="0.3">
      <c r="A685" s="1" t="s">
        <v>9</v>
      </c>
      <c r="B685" s="1" t="s">
        <v>27</v>
      </c>
      <c r="C685" s="1" t="s">
        <v>777</v>
      </c>
      <c r="D685" s="1" t="str">
        <f>MID(titanic[[#This Row],[Name]],SEARCH(", ",titanic[[#This Row],[Name]])+1,SEARCH(".",titanic[[#This Row],[Name]])-SEARCH(", ",titanic[[#This Row],[Name]])-1)</f>
        <v xml:space="preserve"> Mr</v>
      </c>
      <c r="E685" s="1" t="s">
        <v>12</v>
      </c>
      <c r="F685">
        <v>18</v>
      </c>
      <c r="G685">
        <v>0</v>
      </c>
      <c r="H685">
        <v>0</v>
      </c>
      <c r="I685">
        <v>0</v>
      </c>
      <c r="J685" t="s">
        <v>914</v>
      </c>
      <c r="K685">
        <v>11.5</v>
      </c>
      <c r="L685" s="1" t="s">
        <v>13</v>
      </c>
      <c r="M685" s="16">
        <f t="shared" si="10"/>
        <v>18</v>
      </c>
    </row>
    <row r="686" spans="1:13" x14ac:dyDescent="0.3">
      <c r="A686" s="1" t="s">
        <v>9</v>
      </c>
      <c r="B686" s="1" t="s">
        <v>10</v>
      </c>
      <c r="C686" s="1" t="s">
        <v>778</v>
      </c>
      <c r="D686" s="1" t="str">
        <f>MID(titanic[[#This Row],[Name]],SEARCH(", ",titanic[[#This Row],[Name]])+1,SEARCH(".",titanic[[#This Row],[Name]])-SEARCH(", ",titanic[[#This Row],[Name]])-1)</f>
        <v xml:space="preserve"> Mr</v>
      </c>
      <c r="E686" s="1" t="s">
        <v>12</v>
      </c>
      <c r="F686">
        <v>34</v>
      </c>
      <c r="G686">
        <v>0</v>
      </c>
      <c r="H686">
        <v>0</v>
      </c>
      <c r="I686">
        <v>0</v>
      </c>
      <c r="J686" t="s">
        <v>914</v>
      </c>
      <c r="K686">
        <v>8.0500000000000007</v>
      </c>
      <c r="L686" s="1" t="s">
        <v>13</v>
      </c>
      <c r="M686" s="16">
        <f t="shared" si="10"/>
        <v>34</v>
      </c>
    </row>
    <row r="687" spans="1:13" x14ac:dyDescent="0.3">
      <c r="A687" s="1" t="s">
        <v>9</v>
      </c>
      <c r="B687" s="1" t="s">
        <v>10</v>
      </c>
      <c r="C687" s="1" t="s">
        <v>780</v>
      </c>
      <c r="D687" s="1" t="str">
        <f>MID(titanic[[#This Row],[Name]],SEARCH(", ",titanic[[#This Row],[Name]])+1,SEARCH(".",titanic[[#This Row],[Name]])-SEARCH(", ",titanic[[#This Row],[Name]])-1)</f>
        <v xml:space="preserve"> Mr</v>
      </c>
      <c r="E687" s="1" t="s">
        <v>12</v>
      </c>
      <c r="G687">
        <v>0</v>
      </c>
      <c r="H687">
        <v>0</v>
      </c>
      <c r="I687">
        <v>0</v>
      </c>
      <c r="J687" t="s">
        <v>914</v>
      </c>
      <c r="K687">
        <v>14.5</v>
      </c>
      <c r="L687" s="1" t="s">
        <v>13</v>
      </c>
      <c r="M687" s="16">
        <f t="shared" si="10"/>
        <v>0</v>
      </c>
    </row>
    <row r="688" spans="1:13" x14ac:dyDescent="0.3">
      <c r="A688" s="1" t="s">
        <v>9</v>
      </c>
      <c r="B688" s="1" t="s">
        <v>10</v>
      </c>
      <c r="C688" s="1" t="s">
        <v>781</v>
      </c>
      <c r="D688" s="1" t="str">
        <f>MID(titanic[[#This Row],[Name]],SEARCH(", ",titanic[[#This Row],[Name]])+1,SEARCH(".",titanic[[#This Row],[Name]])-SEARCH(", ",titanic[[#This Row],[Name]])-1)</f>
        <v xml:space="preserve"> Mr</v>
      </c>
      <c r="E688" s="1" t="s">
        <v>12</v>
      </c>
      <c r="F688">
        <v>41</v>
      </c>
      <c r="G688">
        <v>0</v>
      </c>
      <c r="H688">
        <v>0</v>
      </c>
      <c r="I688">
        <v>0</v>
      </c>
      <c r="J688" t="s">
        <v>914</v>
      </c>
      <c r="K688">
        <v>7.125</v>
      </c>
      <c r="L688" s="1" t="s">
        <v>13</v>
      </c>
      <c r="M688" s="16">
        <f t="shared" si="10"/>
        <v>41</v>
      </c>
    </row>
    <row r="689" spans="1:13" x14ac:dyDescent="0.3">
      <c r="A689" s="1" t="s">
        <v>14</v>
      </c>
      <c r="B689" s="1" t="s">
        <v>10</v>
      </c>
      <c r="C689" s="1" t="s">
        <v>782</v>
      </c>
      <c r="D689" s="1" t="str">
        <f>MID(titanic[[#This Row],[Name]],SEARCH(", ",titanic[[#This Row],[Name]])+1,SEARCH(".",titanic[[#This Row],[Name]])-SEARCH(", ",titanic[[#This Row],[Name]])-1)</f>
        <v xml:space="preserve"> Mr</v>
      </c>
      <c r="E689" s="1" t="s">
        <v>12</v>
      </c>
      <c r="F689">
        <v>20</v>
      </c>
      <c r="G689">
        <v>0</v>
      </c>
      <c r="H689">
        <v>0</v>
      </c>
      <c r="I689">
        <v>0</v>
      </c>
      <c r="J689" t="s">
        <v>914</v>
      </c>
      <c r="K689">
        <v>7.2291999999999996</v>
      </c>
      <c r="L689" s="1" t="s">
        <v>18</v>
      </c>
      <c r="M689" s="16">
        <f t="shared" si="10"/>
        <v>20</v>
      </c>
    </row>
    <row r="690" spans="1:13" x14ac:dyDescent="0.3">
      <c r="A690" s="1" t="s">
        <v>9</v>
      </c>
      <c r="B690" s="1" t="s">
        <v>10</v>
      </c>
      <c r="C690" s="1" t="s">
        <v>784</v>
      </c>
      <c r="D690" s="1" t="str">
        <f>MID(titanic[[#This Row],[Name]],SEARCH(", ",titanic[[#This Row],[Name]])+1,SEARCH(".",titanic[[#This Row],[Name]])-SEARCH(", ",titanic[[#This Row],[Name]])-1)</f>
        <v xml:space="preserve"> Mr</v>
      </c>
      <c r="E690" s="1" t="s">
        <v>12</v>
      </c>
      <c r="F690">
        <v>16</v>
      </c>
      <c r="G690">
        <v>0</v>
      </c>
      <c r="H690">
        <v>0</v>
      </c>
      <c r="I690">
        <v>0</v>
      </c>
      <c r="J690" t="s">
        <v>914</v>
      </c>
      <c r="K690">
        <v>7.7750000000000004</v>
      </c>
      <c r="L690" s="1" t="s">
        <v>13</v>
      </c>
      <c r="M690" s="16">
        <f t="shared" si="10"/>
        <v>16</v>
      </c>
    </row>
    <row r="691" spans="1:13" x14ac:dyDescent="0.3">
      <c r="A691" s="1" t="s">
        <v>9</v>
      </c>
      <c r="B691" s="1" t="s">
        <v>10</v>
      </c>
      <c r="C691" s="1" t="s">
        <v>788</v>
      </c>
      <c r="D691" s="1" t="str">
        <f>MID(titanic[[#This Row],[Name]],SEARCH(", ",titanic[[#This Row],[Name]])+1,SEARCH(".",titanic[[#This Row],[Name]])-SEARCH(", ",titanic[[#This Row],[Name]])-1)</f>
        <v xml:space="preserve"> Mr</v>
      </c>
      <c r="E691" s="1" t="s">
        <v>12</v>
      </c>
      <c r="G691">
        <v>1</v>
      </c>
      <c r="H691">
        <v>0</v>
      </c>
      <c r="I691">
        <v>1</v>
      </c>
      <c r="J691" t="s">
        <v>913</v>
      </c>
      <c r="K691">
        <v>24.15</v>
      </c>
      <c r="L691" s="1" t="s">
        <v>23</v>
      </c>
      <c r="M691" s="16">
        <f t="shared" si="10"/>
        <v>0</v>
      </c>
    </row>
    <row r="692" spans="1:13" x14ac:dyDescent="0.3">
      <c r="A692" s="1" t="s">
        <v>9</v>
      </c>
      <c r="B692" s="1" t="s">
        <v>10</v>
      </c>
      <c r="C692" s="1" t="s">
        <v>789</v>
      </c>
      <c r="D692" s="1" t="str">
        <f>MID(titanic[[#This Row],[Name]],SEARCH(", ",titanic[[#This Row],[Name]])+1,SEARCH(".",titanic[[#This Row],[Name]])-SEARCH(", ",titanic[[#This Row],[Name]])-1)</f>
        <v xml:space="preserve"> Mr</v>
      </c>
      <c r="E692" s="1" t="s">
        <v>12</v>
      </c>
      <c r="F692">
        <v>32</v>
      </c>
      <c r="G692">
        <v>0</v>
      </c>
      <c r="H692">
        <v>0</v>
      </c>
      <c r="I692">
        <v>0</v>
      </c>
      <c r="J692" t="s">
        <v>914</v>
      </c>
      <c r="K692">
        <v>8.3625000000000007</v>
      </c>
      <c r="L692" s="1" t="s">
        <v>13</v>
      </c>
      <c r="M692" s="16">
        <f t="shared" si="10"/>
        <v>32</v>
      </c>
    </row>
    <row r="693" spans="1:13" x14ac:dyDescent="0.3">
      <c r="A693" s="1" t="s">
        <v>9</v>
      </c>
      <c r="B693" s="1" t="s">
        <v>10</v>
      </c>
      <c r="C693" s="1" t="s">
        <v>790</v>
      </c>
      <c r="D693" s="1" t="str">
        <f>MID(titanic[[#This Row],[Name]],SEARCH(", ",titanic[[#This Row],[Name]])+1,SEARCH(".",titanic[[#This Row],[Name]])-SEARCH(", ",titanic[[#This Row],[Name]])-1)</f>
        <v xml:space="preserve"> Mr</v>
      </c>
      <c r="E693" s="1" t="s">
        <v>12</v>
      </c>
      <c r="F693">
        <v>24</v>
      </c>
      <c r="G693">
        <v>0</v>
      </c>
      <c r="H693">
        <v>0</v>
      </c>
      <c r="I693">
        <v>0</v>
      </c>
      <c r="J693" t="s">
        <v>914</v>
      </c>
      <c r="K693">
        <v>9.5</v>
      </c>
      <c r="L693" s="1" t="s">
        <v>13</v>
      </c>
      <c r="M693" s="16">
        <f t="shared" si="10"/>
        <v>24</v>
      </c>
    </row>
    <row r="694" spans="1:13" x14ac:dyDescent="0.3">
      <c r="A694" s="1" t="s">
        <v>9</v>
      </c>
      <c r="B694" s="1" t="s">
        <v>10</v>
      </c>
      <c r="C694" s="1" t="s">
        <v>791</v>
      </c>
      <c r="D694" s="1" t="str">
        <f>MID(titanic[[#This Row],[Name]],SEARCH(", ",titanic[[#This Row],[Name]])+1,SEARCH(".",titanic[[#This Row],[Name]])-SEARCH(", ",titanic[[#This Row],[Name]])-1)</f>
        <v xml:space="preserve"> Mr</v>
      </c>
      <c r="E694" s="1" t="s">
        <v>12</v>
      </c>
      <c r="F694">
        <v>48</v>
      </c>
      <c r="G694">
        <v>0</v>
      </c>
      <c r="H694">
        <v>0</v>
      </c>
      <c r="I694">
        <v>0</v>
      </c>
      <c r="J694" t="s">
        <v>914</v>
      </c>
      <c r="K694">
        <v>7.8541999999999996</v>
      </c>
      <c r="L694" s="1" t="s">
        <v>13</v>
      </c>
      <c r="M694" s="16">
        <f t="shared" si="10"/>
        <v>48</v>
      </c>
    </row>
    <row r="695" spans="1:13" x14ac:dyDescent="0.3">
      <c r="A695" s="1" t="s">
        <v>9</v>
      </c>
      <c r="B695" s="1" t="s">
        <v>10</v>
      </c>
      <c r="C695" s="1" t="s">
        <v>793</v>
      </c>
      <c r="D695" s="1" t="str">
        <f>MID(titanic[[#This Row],[Name]],SEARCH(", ",titanic[[#This Row],[Name]])+1,SEARCH(".",titanic[[#This Row],[Name]])-SEARCH(", ",titanic[[#This Row],[Name]])-1)</f>
        <v xml:space="preserve"> Mr</v>
      </c>
      <c r="E695" s="1" t="s">
        <v>12</v>
      </c>
      <c r="G695">
        <v>0</v>
      </c>
      <c r="H695">
        <v>0</v>
      </c>
      <c r="I695">
        <v>0</v>
      </c>
      <c r="J695" t="s">
        <v>914</v>
      </c>
      <c r="K695">
        <v>7.2249999999999996</v>
      </c>
      <c r="L695" s="1" t="s">
        <v>18</v>
      </c>
      <c r="M695" s="16">
        <f t="shared" si="10"/>
        <v>0</v>
      </c>
    </row>
    <row r="696" spans="1:13" x14ac:dyDescent="0.3">
      <c r="A696" s="1" t="s">
        <v>9</v>
      </c>
      <c r="B696" s="1" t="s">
        <v>10</v>
      </c>
      <c r="C696" s="1" t="s">
        <v>795</v>
      </c>
      <c r="D696" s="1" t="str">
        <f>MID(titanic[[#This Row],[Name]],SEARCH(", ",titanic[[#This Row],[Name]])+1,SEARCH(".",titanic[[#This Row],[Name]])-SEARCH(", ",titanic[[#This Row],[Name]])-1)</f>
        <v xml:space="preserve"> Mr</v>
      </c>
      <c r="E696" s="1" t="s">
        <v>12</v>
      </c>
      <c r="F696">
        <v>18</v>
      </c>
      <c r="G696">
        <v>0</v>
      </c>
      <c r="H696">
        <v>0</v>
      </c>
      <c r="I696">
        <v>0</v>
      </c>
      <c r="J696" t="s">
        <v>914</v>
      </c>
      <c r="K696">
        <v>7.75</v>
      </c>
      <c r="L696" s="1" t="s">
        <v>13</v>
      </c>
      <c r="M696" s="16">
        <f t="shared" si="10"/>
        <v>18</v>
      </c>
    </row>
    <row r="697" spans="1:13" x14ac:dyDescent="0.3">
      <c r="A697" s="1" t="s">
        <v>9</v>
      </c>
      <c r="B697" s="1" t="s">
        <v>10</v>
      </c>
      <c r="C697" s="1" t="s">
        <v>796</v>
      </c>
      <c r="D697" s="1" t="str">
        <f>MID(titanic[[#This Row],[Name]],SEARCH(", ",titanic[[#This Row],[Name]])+1,SEARCH(".",titanic[[#This Row],[Name]])-SEARCH(", ",titanic[[#This Row],[Name]])-1)</f>
        <v xml:space="preserve"> Mr</v>
      </c>
      <c r="E697" s="1" t="s">
        <v>12</v>
      </c>
      <c r="G697">
        <v>0</v>
      </c>
      <c r="H697">
        <v>0</v>
      </c>
      <c r="I697">
        <v>0</v>
      </c>
      <c r="J697" t="s">
        <v>914</v>
      </c>
      <c r="K697">
        <v>7.75</v>
      </c>
      <c r="L697" s="1" t="s">
        <v>23</v>
      </c>
      <c r="M697" s="16">
        <f t="shared" si="10"/>
        <v>0</v>
      </c>
    </row>
    <row r="698" spans="1:13" x14ac:dyDescent="0.3">
      <c r="A698" s="1" t="s">
        <v>9</v>
      </c>
      <c r="B698" s="1" t="s">
        <v>10</v>
      </c>
      <c r="C698" s="1" t="s">
        <v>798</v>
      </c>
      <c r="D698" s="1" t="str">
        <f>MID(titanic[[#This Row],[Name]],SEARCH(", ",titanic[[#This Row],[Name]])+1,SEARCH(".",titanic[[#This Row],[Name]])-SEARCH(", ",titanic[[#This Row],[Name]])-1)</f>
        <v xml:space="preserve"> Mr</v>
      </c>
      <c r="E698" s="1" t="s">
        <v>12</v>
      </c>
      <c r="G698">
        <v>0</v>
      </c>
      <c r="H698">
        <v>0</v>
      </c>
      <c r="I698">
        <v>0</v>
      </c>
      <c r="J698" t="s">
        <v>914</v>
      </c>
      <c r="K698">
        <v>7.7374999999999998</v>
      </c>
      <c r="L698" s="1" t="s">
        <v>23</v>
      </c>
      <c r="M698" s="16">
        <f t="shared" si="10"/>
        <v>0</v>
      </c>
    </row>
    <row r="699" spans="1:13" x14ac:dyDescent="0.3">
      <c r="A699" s="1" t="s">
        <v>9</v>
      </c>
      <c r="B699" s="1" t="s">
        <v>15</v>
      </c>
      <c r="C699" s="1" t="s">
        <v>802</v>
      </c>
      <c r="D699" s="1" t="str">
        <f>MID(titanic[[#This Row],[Name]],SEARCH(", ",titanic[[#This Row],[Name]])+1,SEARCH(".",titanic[[#This Row],[Name]])-SEARCH(", ",titanic[[#This Row],[Name]])-1)</f>
        <v xml:space="preserve"> Mr</v>
      </c>
      <c r="E699" s="1" t="s">
        <v>12</v>
      </c>
      <c r="F699">
        <v>29</v>
      </c>
      <c r="G699">
        <v>0</v>
      </c>
      <c r="H699">
        <v>0</v>
      </c>
      <c r="I699">
        <v>0</v>
      </c>
      <c r="J699" t="s">
        <v>914</v>
      </c>
      <c r="K699">
        <v>30</v>
      </c>
      <c r="L699" s="1" t="s">
        <v>13</v>
      </c>
      <c r="M699" s="16">
        <f t="shared" si="10"/>
        <v>29</v>
      </c>
    </row>
    <row r="700" spans="1:13" x14ac:dyDescent="0.3">
      <c r="A700" s="1" t="s">
        <v>9</v>
      </c>
      <c r="B700" s="1" t="s">
        <v>10</v>
      </c>
      <c r="C700" s="1" t="s">
        <v>803</v>
      </c>
      <c r="D700" s="1" t="str">
        <f>MID(titanic[[#This Row],[Name]],SEARCH(", ",titanic[[#This Row],[Name]])+1,SEARCH(".",titanic[[#This Row],[Name]])-SEARCH(", ",titanic[[#This Row],[Name]])-1)</f>
        <v xml:space="preserve"> Mr</v>
      </c>
      <c r="E700" s="1" t="s">
        <v>12</v>
      </c>
      <c r="G700">
        <v>1</v>
      </c>
      <c r="H700">
        <v>2</v>
      </c>
      <c r="I700">
        <v>3</v>
      </c>
      <c r="J700" t="s">
        <v>913</v>
      </c>
      <c r="K700">
        <v>23.45</v>
      </c>
      <c r="L700" s="1" t="s">
        <v>13</v>
      </c>
      <c r="M700" s="16">
        <f t="shared" si="10"/>
        <v>0</v>
      </c>
    </row>
    <row r="701" spans="1:13" x14ac:dyDescent="0.3">
      <c r="A701" s="1" t="s">
        <v>9</v>
      </c>
      <c r="B701" s="1" t="s">
        <v>10</v>
      </c>
      <c r="C701" s="1" t="s">
        <v>804</v>
      </c>
      <c r="D701" s="1" t="str">
        <f>MID(titanic[[#This Row],[Name]],SEARCH(", ",titanic[[#This Row],[Name]])+1,SEARCH(".",titanic[[#This Row],[Name]])-SEARCH(", ",titanic[[#This Row],[Name]])-1)</f>
        <v xml:space="preserve"> Mr</v>
      </c>
      <c r="E701" s="1" t="s">
        <v>12</v>
      </c>
      <c r="F701">
        <v>25</v>
      </c>
      <c r="G701">
        <v>0</v>
      </c>
      <c r="H701">
        <v>0</v>
      </c>
      <c r="I701">
        <v>0</v>
      </c>
      <c r="J701" t="s">
        <v>914</v>
      </c>
      <c r="K701">
        <v>7.05</v>
      </c>
      <c r="L701" s="1" t="s">
        <v>13</v>
      </c>
      <c r="M701" s="16">
        <f t="shared" si="10"/>
        <v>25</v>
      </c>
    </row>
    <row r="702" spans="1:13" x14ac:dyDescent="0.3">
      <c r="A702" s="1" t="s">
        <v>9</v>
      </c>
      <c r="B702" s="1" t="s">
        <v>10</v>
      </c>
      <c r="C702" s="1" t="s">
        <v>805</v>
      </c>
      <c r="D702" s="1" t="str">
        <f>MID(titanic[[#This Row],[Name]],SEARCH(", ",titanic[[#This Row],[Name]])+1,SEARCH(".",titanic[[#This Row],[Name]])-SEARCH(", ",titanic[[#This Row],[Name]])-1)</f>
        <v xml:space="preserve"> Mr</v>
      </c>
      <c r="E702" s="1" t="s">
        <v>12</v>
      </c>
      <c r="F702">
        <v>25</v>
      </c>
      <c r="G702">
        <v>0</v>
      </c>
      <c r="H702">
        <v>0</v>
      </c>
      <c r="I702">
        <v>0</v>
      </c>
      <c r="J702" t="s">
        <v>914</v>
      </c>
      <c r="K702">
        <v>7.25</v>
      </c>
      <c r="L702" s="1" t="s">
        <v>13</v>
      </c>
      <c r="M702" s="16">
        <f t="shared" si="10"/>
        <v>25</v>
      </c>
    </row>
    <row r="703" spans="1:13" x14ac:dyDescent="0.3">
      <c r="A703" s="1" t="s">
        <v>9</v>
      </c>
      <c r="B703" s="1" t="s">
        <v>15</v>
      </c>
      <c r="C703" s="1" t="s">
        <v>809</v>
      </c>
      <c r="D703" s="1" t="str">
        <f>MID(titanic[[#This Row],[Name]],SEARCH(", ",titanic[[#This Row],[Name]])+1,SEARCH(".",titanic[[#This Row],[Name]])-SEARCH(", ",titanic[[#This Row],[Name]])-1)</f>
        <v xml:space="preserve"> Mr</v>
      </c>
      <c r="E703" s="1" t="s">
        <v>12</v>
      </c>
      <c r="F703">
        <v>46</v>
      </c>
      <c r="G703">
        <v>0</v>
      </c>
      <c r="H703">
        <v>0</v>
      </c>
      <c r="I703">
        <v>0</v>
      </c>
      <c r="J703" t="s">
        <v>914</v>
      </c>
      <c r="K703">
        <v>79.2</v>
      </c>
      <c r="L703" s="1" t="s">
        <v>18</v>
      </c>
      <c r="M703" s="16">
        <f t="shared" si="10"/>
        <v>46</v>
      </c>
    </row>
    <row r="704" spans="1:13" x14ac:dyDescent="0.3">
      <c r="A704" s="1" t="s">
        <v>9</v>
      </c>
      <c r="B704" s="1" t="s">
        <v>10</v>
      </c>
      <c r="C704" s="1" t="s">
        <v>810</v>
      </c>
      <c r="D704" s="1" t="str">
        <f>MID(titanic[[#This Row],[Name]],SEARCH(", ",titanic[[#This Row],[Name]])+1,SEARCH(".",titanic[[#This Row],[Name]])-SEARCH(", ",titanic[[#This Row],[Name]])-1)</f>
        <v xml:space="preserve"> Mr</v>
      </c>
      <c r="E704" s="1" t="s">
        <v>12</v>
      </c>
      <c r="G704">
        <v>0</v>
      </c>
      <c r="H704">
        <v>0</v>
      </c>
      <c r="I704">
        <v>0</v>
      </c>
      <c r="J704" t="s">
        <v>914</v>
      </c>
      <c r="K704">
        <v>7.75</v>
      </c>
      <c r="L704" s="1" t="s">
        <v>23</v>
      </c>
      <c r="M704" s="16">
        <f t="shared" si="10"/>
        <v>0</v>
      </c>
    </row>
    <row r="705" spans="1:13" x14ac:dyDescent="0.3">
      <c r="A705" s="1" t="s">
        <v>9</v>
      </c>
      <c r="B705" s="1" t="s">
        <v>27</v>
      </c>
      <c r="C705" s="1" t="s">
        <v>811</v>
      </c>
      <c r="D705" s="1" t="str">
        <f>MID(titanic[[#This Row],[Name]],SEARCH(", ",titanic[[#This Row],[Name]])+1,SEARCH(".",titanic[[#This Row],[Name]])-SEARCH(", ",titanic[[#This Row],[Name]])-1)</f>
        <v xml:space="preserve"> Mr</v>
      </c>
      <c r="E705" s="1" t="s">
        <v>12</v>
      </c>
      <c r="F705">
        <v>16</v>
      </c>
      <c r="G705">
        <v>0</v>
      </c>
      <c r="H705">
        <v>0</v>
      </c>
      <c r="I705">
        <v>0</v>
      </c>
      <c r="J705" t="s">
        <v>914</v>
      </c>
      <c r="K705">
        <v>26</v>
      </c>
      <c r="L705" s="1" t="s">
        <v>13</v>
      </c>
      <c r="M705" s="16">
        <f t="shared" si="10"/>
        <v>16</v>
      </c>
    </row>
    <row r="706" spans="1:13" x14ac:dyDescent="0.3">
      <c r="A706" s="1" t="s">
        <v>9</v>
      </c>
      <c r="B706" s="1" t="s">
        <v>15</v>
      </c>
      <c r="C706" s="1" t="s">
        <v>813</v>
      </c>
      <c r="D706" s="1" t="str">
        <f>MID(titanic[[#This Row],[Name]],SEARCH(", ",titanic[[#This Row],[Name]])+1,SEARCH(".",titanic[[#This Row],[Name]])-SEARCH(", ",titanic[[#This Row],[Name]])-1)</f>
        <v xml:space="preserve"> Mr</v>
      </c>
      <c r="E706" s="1" t="s">
        <v>12</v>
      </c>
      <c r="G706">
        <v>0</v>
      </c>
      <c r="H706">
        <v>0</v>
      </c>
      <c r="I706">
        <v>0</v>
      </c>
      <c r="J706" t="s">
        <v>914</v>
      </c>
      <c r="K706">
        <v>30.695799999999998</v>
      </c>
      <c r="L706" s="1" t="s">
        <v>18</v>
      </c>
      <c r="M706" s="16">
        <f t="shared" ref="M706:M769" si="11">IF(F706="Dr",42,IF(F706="Mr",32,IF(F706="Mrs",36,IF(F706="Miss",22,IF(F706="Master",5,F706)))))</f>
        <v>0</v>
      </c>
    </row>
    <row r="707" spans="1:13" x14ac:dyDescent="0.3">
      <c r="A707" s="1" t="s">
        <v>9</v>
      </c>
      <c r="B707" s="1" t="s">
        <v>10</v>
      </c>
      <c r="C707" s="1" t="s">
        <v>814</v>
      </c>
      <c r="D707" s="1" t="str">
        <f>MID(titanic[[#This Row],[Name]],SEARCH(", ",titanic[[#This Row],[Name]])+1,SEARCH(".",titanic[[#This Row],[Name]])-SEARCH(", ",titanic[[#This Row],[Name]])-1)</f>
        <v xml:space="preserve"> Mr</v>
      </c>
      <c r="E707" s="1" t="s">
        <v>12</v>
      </c>
      <c r="F707">
        <v>25</v>
      </c>
      <c r="G707">
        <v>0</v>
      </c>
      <c r="H707">
        <v>0</v>
      </c>
      <c r="I707">
        <v>0</v>
      </c>
      <c r="J707" t="s">
        <v>914</v>
      </c>
      <c r="K707">
        <v>7.8958000000000004</v>
      </c>
      <c r="L707" s="1" t="s">
        <v>13</v>
      </c>
      <c r="M707" s="16">
        <f t="shared" si="11"/>
        <v>25</v>
      </c>
    </row>
    <row r="708" spans="1:13" x14ac:dyDescent="0.3">
      <c r="A708" s="1" t="s">
        <v>9</v>
      </c>
      <c r="B708" s="1" t="s">
        <v>27</v>
      </c>
      <c r="C708" s="1" t="s">
        <v>815</v>
      </c>
      <c r="D708" s="1" t="str">
        <f>MID(titanic[[#This Row],[Name]],SEARCH(", ",titanic[[#This Row],[Name]])+1,SEARCH(".",titanic[[#This Row],[Name]])-SEARCH(", ",titanic[[#This Row],[Name]])-1)</f>
        <v xml:space="preserve"> Mr</v>
      </c>
      <c r="E708" s="1" t="s">
        <v>12</v>
      </c>
      <c r="F708">
        <v>39</v>
      </c>
      <c r="G708">
        <v>0</v>
      </c>
      <c r="H708">
        <v>0</v>
      </c>
      <c r="I708">
        <v>0</v>
      </c>
      <c r="J708" t="s">
        <v>914</v>
      </c>
      <c r="K708">
        <v>13</v>
      </c>
      <c r="L708" s="1" t="s">
        <v>13</v>
      </c>
      <c r="M708" s="16">
        <f t="shared" si="11"/>
        <v>39</v>
      </c>
    </row>
    <row r="709" spans="1:13" x14ac:dyDescent="0.3">
      <c r="A709" s="1" t="s">
        <v>9</v>
      </c>
      <c r="B709" s="1" t="s">
        <v>10</v>
      </c>
      <c r="C709" s="1" t="s">
        <v>818</v>
      </c>
      <c r="D709" s="1" t="str">
        <f>MID(titanic[[#This Row],[Name]],SEARCH(", ",titanic[[#This Row],[Name]])+1,SEARCH(".",titanic[[#This Row],[Name]])-SEARCH(", ",titanic[[#This Row],[Name]])-1)</f>
        <v xml:space="preserve"> Mr</v>
      </c>
      <c r="E709" s="1" t="s">
        <v>12</v>
      </c>
      <c r="F709">
        <v>30</v>
      </c>
      <c r="G709">
        <v>0</v>
      </c>
      <c r="H709">
        <v>0</v>
      </c>
      <c r="I709">
        <v>0</v>
      </c>
      <c r="J709" t="s">
        <v>914</v>
      </c>
      <c r="K709">
        <v>7.2291999999999996</v>
      </c>
      <c r="L709" s="1" t="s">
        <v>18</v>
      </c>
      <c r="M709" s="16">
        <f t="shared" si="11"/>
        <v>30</v>
      </c>
    </row>
    <row r="710" spans="1:13" x14ac:dyDescent="0.3">
      <c r="A710" s="1" t="s">
        <v>9</v>
      </c>
      <c r="B710" s="1" t="s">
        <v>27</v>
      </c>
      <c r="C710" s="1" t="s">
        <v>820</v>
      </c>
      <c r="D710" s="1" t="str">
        <f>MID(titanic[[#This Row],[Name]],SEARCH(", ",titanic[[#This Row],[Name]])+1,SEARCH(".",titanic[[#This Row],[Name]])-SEARCH(", ",titanic[[#This Row],[Name]])-1)</f>
        <v xml:space="preserve"> Mr</v>
      </c>
      <c r="E710" s="1" t="s">
        <v>12</v>
      </c>
      <c r="F710">
        <v>34</v>
      </c>
      <c r="G710">
        <v>0</v>
      </c>
      <c r="H710">
        <v>0</v>
      </c>
      <c r="I710">
        <v>0</v>
      </c>
      <c r="J710" t="s">
        <v>914</v>
      </c>
      <c r="K710">
        <v>13</v>
      </c>
      <c r="L710" s="1" t="s">
        <v>13</v>
      </c>
      <c r="M710" s="16">
        <f t="shared" si="11"/>
        <v>34</v>
      </c>
    </row>
    <row r="711" spans="1:13" x14ac:dyDescent="0.3">
      <c r="A711" s="1" t="s">
        <v>14</v>
      </c>
      <c r="B711" s="1" t="s">
        <v>10</v>
      </c>
      <c r="C711" s="1" t="s">
        <v>824</v>
      </c>
      <c r="D711" s="1" t="str">
        <f>MID(titanic[[#This Row],[Name]],SEARCH(", ",titanic[[#This Row],[Name]])+1,SEARCH(".",titanic[[#This Row],[Name]])-SEARCH(", ",titanic[[#This Row],[Name]])-1)</f>
        <v xml:space="preserve"> Mr</v>
      </c>
      <c r="E711" s="1" t="s">
        <v>12</v>
      </c>
      <c r="F711">
        <v>27</v>
      </c>
      <c r="G711">
        <v>0</v>
      </c>
      <c r="H711">
        <v>0</v>
      </c>
      <c r="I711">
        <v>0</v>
      </c>
      <c r="J711" t="s">
        <v>914</v>
      </c>
      <c r="K711">
        <v>6.9749999999999996</v>
      </c>
      <c r="L711" s="1" t="s">
        <v>13</v>
      </c>
      <c r="M711" s="16">
        <f t="shared" si="11"/>
        <v>27</v>
      </c>
    </row>
    <row r="712" spans="1:13" x14ac:dyDescent="0.3">
      <c r="A712" s="1" t="s">
        <v>9</v>
      </c>
      <c r="B712" s="1" t="s">
        <v>10</v>
      </c>
      <c r="C712" s="1" t="s">
        <v>825</v>
      </c>
      <c r="D712" s="1" t="str">
        <f>MID(titanic[[#This Row],[Name]],SEARCH(", ",titanic[[#This Row],[Name]])+1,SEARCH(".",titanic[[#This Row],[Name]])-SEARCH(", ",titanic[[#This Row],[Name]])-1)</f>
        <v xml:space="preserve"> Mr</v>
      </c>
      <c r="E712" s="1" t="s">
        <v>12</v>
      </c>
      <c r="F712">
        <v>31</v>
      </c>
      <c r="G712">
        <v>0</v>
      </c>
      <c r="H712">
        <v>0</v>
      </c>
      <c r="I712">
        <v>0</v>
      </c>
      <c r="J712" t="s">
        <v>914</v>
      </c>
      <c r="K712">
        <v>7.7750000000000004</v>
      </c>
      <c r="L712" s="1" t="s">
        <v>13</v>
      </c>
      <c r="M712" s="16">
        <f t="shared" si="11"/>
        <v>31</v>
      </c>
    </row>
    <row r="713" spans="1:13" x14ac:dyDescent="0.3">
      <c r="A713" s="1" t="s">
        <v>9</v>
      </c>
      <c r="B713" s="1" t="s">
        <v>15</v>
      </c>
      <c r="C713" s="1" t="s">
        <v>826</v>
      </c>
      <c r="D713" s="1" t="str">
        <f>MID(titanic[[#This Row],[Name]],SEARCH(", ",titanic[[#This Row],[Name]])+1,SEARCH(".",titanic[[#This Row],[Name]])-SEARCH(", ",titanic[[#This Row],[Name]])-1)</f>
        <v xml:space="preserve"> Mr</v>
      </c>
      <c r="E713" s="1" t="s">
        <v>12</v>
      </c>
      <c r="F713">
        <v>39</v>
      </c>
      <c r="G713">
        <v>0</v>
      </c>
      <c r="H713">
        <v>0</v>
      </c>
      <c r="I713">
        <v>0</v>
      </c>
      <c r="J713" t="s">
        <v>914</v>
      </c>
      <c r="K713">
        <v>0</v>
      </c>
      <c r="L713" s="1" t="s">
        <v>13</v>
      </c>
      <c r="M713" s="16">
        <f t="shared" si="11"/>
        <v>39</v>
      </c>
    </row>
    <row r="714" spans="1:13" x14ac:dyDescent="0.3">
      <c r="A714" s="1" t="s">
        <v>9</v>
      </c>
      <c r="B714" s="1" t="s">
        <v>27</v>
      </c>
      <c r="C714" s="1" t="s">
        <v>828</v>
      </c>
      <c r="D714" s="1" t="str">
        <f>MID(titanic[[#This Row],[Name]],SEARCH(", ",titanic[[#This Row],[Name]])+1,SEARCH(".",titanic[[#This Row],[Name]])-SEARCH(", ",titanic[[#This Row],[Name]])-1)</f>
        <v xml:space="preserve"> Mr</v>
      </c>
      <c r="E714" s="1" t="s">
        <v>12</v>
      </c>
      <c r="F714">
        <v>39</v>
      </c>
      <c r="G714">
        <v>0</v>
      </c>
      <c r="H714">
        <v>0</v>
      </c>
      <c r="I714">
        <v>0</v>
      </c>
      <c r="J714" t="s">
        <v>914</v>
      </c>
      <c r="K714">
        <v>13</v>
      </c>
      <c r="L714" s="1" t="s">
        <v>13</v>
      </c>
      <c r="M714" s="16">
        <f t="shared" si="11"/>
        <v>39</v>
      </c>
    </row>
    <row r="715" spans="1:13" x14ac:dyDescent="0.3">
      <c r="A715" s="1" t="s">
        <v>9</v>
      </c>
      <c r="B715" s="1" t="s">
        <v>10</v>
      </c>
      <c r="C715" s="1" t="s">
        <v>830</v>
      </c>
      <c r="D715" s="1" t="str">
        <f>MID(titanic[[#This Row],[Name]],SEARCH(", ",titanic[[#This Row],[Name]])+1,SEARCH(".",titanic[[#This Row],[Name]])-SEARCH(", ",titanic[[#This Row],[Name]])-1)</f>
        <v xml:space="preserve"> Mr</v>
      </c>
      <c r="E715" s="1" t="s">
        <v>12</v>
      </c>
      <c r="F715">
        <v>26</v>
      </c>
      <c r="G715">
        <v>0</v>
      </c>
      <c r="H715">
        <v>0</v>
      </c>
      <c r="I715">
        <v>0</v>
      </c>
      <c r="J715" t="s">
        <v>914</v>
      </c>
      <c r="K715">
        <v>7.8875000000000002</v>
      </c>
      <c r="L715" s="1" t="s">
        <v>13</v>
      </c>
      <c r="M715" s="16">
        <f t="shared" si="11"/>
        <v>26</v>
      </c>
    </row>
    <row r="716" spans="1:13" x14ac:dyDescent="0.3">
      <c r="A716" s="1" t="s">
        <v>9</v>
      </c>
      <c r="B716" s="1" t="s">
        <v>10</v>
      </c>
      <c r="C716" s="1" t="s">
        <v>831</v>
      </c>
      <c r="D716" s="1" t="str">
        <f>MID(titanic[[#This Row],[Name]],SEARCH(", ",titanic[[#This Row],[Name]])+1,SEARCH(".",titanic[[#This Row],[Name]])-SEARCH(", ",titanic[[#This Row],[Name]])-1)</f>
        <v xml:space="preserve"> Mr</v>
      </c>
      <c r="E716" s="1" t="s">
        <v>12</v>
      </c>
      <c r="F716">
        <v>39</v>
      </c>
      <c r="G716">
        <v>0</v>
      </c>
      <c r="H716">
        <v>0</v>
      </c>
      <c r="I716">
        <v>0</v>
      </c>
      <c r="J716" t="s">
        <v>914</v>
      </c>
      <c r="K716">
        <v>24.15</v>
      </c>
      <c r="L716" s="1" t="s">
        <v>13</v>
      </c>
      <c r="M716" s="16">
        <f t="shared" si="11"/>
        <v>39</v>
      </c>
    </row>
    <row r="717" spans="1:13" x14ac:dyDescent="0.3">
      <c r="A717" s="1" t="s">
        <v>9</v>
      </c>
      <c r="B717" s="1" t="s">
        <v>27</v>
      </c>
      <c r="C717" s="1" t="s">
        <v>832</v>
      </c>
      <c r="D717" s="1" t="str">
        <f>MID(titanic[[#This Row],[Name]],SEARCH(", ",titanic[[#This Row],[Name]])+1,SEARCH(".",titanic[[#This Row],[Name]])-SEARCH(", ",titanic[[#This Row],[Name]])-1)</f>
        <v xml:space="preserve"> Mr</v>
      </c>
      <c r="E717" s="1" t="s">
        <v>12</v>
      </c>
      <c r="F717">
        <v>35</v>
      </c>
      <c r="G717">
        <v>0</v>
      </c>
      <c r="H717">
        <v>0</v>
      </c>
      <c r="I717">
        <v>0</v>
      </c>
      <c r="J717" t="s">
        <v>914</v>
      </c>
      <c r="K717">
        <v>10.5</v>
      </c>
      <c r="L717" s="1" t="s">
        <v>13</v>
      </c>
      <c r="M717" s="16">
        <f t="shared" si="11"/>
        <v>35</v>
      </c>
    </row>
    <row r="718" spans="1:13" x14ac:dyDescent="0.3">
      <c r="A718" s="1" t="s">
        <v>9</v>
      </c>
      <c r="B718" s="1" t="s">
        <v>10</v>
      </c>
      <c r="C718" s="1" t="s">
        <v>834</v>
      </c>
      <c r="D718" s="1" t="str">
        <f>MID(titanic[[#This Row],[Name]],SEARCH(", ",titanic[[#This Row],[Name]])+1,SEARCH(".",titanic[[#This Row],[Name]])-SEARCH(", ",titanic[[#This Row],[Name]])-1)</f>
        <v xml:space="preserve"> Mr</v>
      </c>
      <c r="E718" s="1" t="s">
        <v>12</v>
      </c>
      <c r="F718">
        <v>30.5</v>
      </c>
      <c r="G718">
        <v>0</v>
      </c>
      <c r="H718">
        <v>0</v>
      </c>
      <c r="I718">
        <v>0</v>
      </c>
      <c r="J718" t="s">
        <v>914</v>
      </c>
      <c r="K718">
        <v>8.0500000000000007</v>
      </c>
      <c r="L718" s="1" t="s">
        <v>13</v>
      </c>
      <c r="M718" s="16">
        <f t="shared" si="11"/>
        <v>30.5</v>
      </c>
    </row>
    <row r="719" spans="1:13" x14ac:dyDescent="0.3">
      <c r="A719" s="1" t="s">
        <v>9</v>
      </c>
      <c r="B719" s="1" t="s">
        <v>15</v>
      </c>
      <c r="C719" s="1" t="s">
        <v>835</v>
      </c>
      <c r="D719" s="1" t="str">
        <f>MID(titanic[[#This Row],[Name]],SEARCH(", ",titanic[[#This Row],[Name]])+1,SEARCH(".",titanic[[#This Row],[Name]])-SEARCH(", ",titanic[[#This Row],[Name]])-1)</f>
        <v xml:space="preserve"> Mr</v>
      </c>
      <c r="E719" s="1" t="s">
        <v>12</v>
      </c>
      <c r="G719">
        <v>0</v>
      </c>
      <c r="H719">
        <v>0</v>
      </c>
      <c r="I719">
        <v>0</v>
      </c>
      <c r="J719" t="s">
        <v>914</v>
      </c>
      <c r="K719">
        <v>0</v>
      </c>
      <c r="L719" s="1" t="s">
        <v>13</v>
      </c>
      <c r="M719" s="16">
        <f t="shared" si="11"/>
        <v>0</v>
      </c>
    </row>
    <row r="720" spans="1:13" x14ac:dyDescent="0.3">
      <c r="A720" s="1" t="s">
        <v>9</v>
      </c>
      <c r="B720" s="1" t="s">
        <v>27</v>
      </c>
      <c r="C720" s="1" t="s">
        <v>837</v>
      </c>
      <c r="D720" s="1" t="str">
        <f>MID(titanic[[#This Row],[Name]],SEARCH(", ",titanic[[#This Row],[Name]])+1,SEARCH(".",titanic[[#This Row],[Name]])-SEARCH(", ",titanic[[#This Row],[Name]])-1)</f>
        <v xml:space="preserve"> Mr</v>
      </c>
      <c r="E720" s="1" t="s">
        <v>12</v>
      </c>
      <c r="F720">
        <v>31</v>
      </c>
      <c r="G720">
        <v>1</v>
      </c>
      <c r="H720">
        <v>1</v>
      </c>
      <c r="I720">
        <v>2</v>
      </c>
      <c r="J720" t="s">
        <v>913</v>
      </c>
      <c r="K720">
        <v>37.004199999999997</v>
      </c>
      <c r="L720" s="1" t="s">
        <v>18</v>
      </c>
      <c r="M720" s="16">
        <f t="shared" si="11"/>
        <v>31</v>
      </c>
    </row>
    <row r="721" spans="1:13" x14ac:dyDescent="0.3">
      <c r="A721" s="1" t="s">
        <v>9</v>
      </c>
      <c r="B721" s="1" t="s">
        <v>10</v>
      </c>
      <c r="C721" s="1" t="s">
        <v>838</v>
      </c>
      <c r="D721" s="1" t="str">
        <f>MID(titanic[[#This Row],[Name]],SEARCH(", ",titanic[[#This Row],[Name]])+1,SEARCH(".",titanic[[#This Row],[Name]])-SEARCH(", ",titanic[[#This Row],[Name]])-1)</f>
        <v xml:space="preserve"> Mr</v>
      </c>
      <c r="E721" s="1" t="s">
        <v>12</v>
      </c>
      <c r="F721">
        <v>43</v>
      </c>
      <c r="G721">
        <v>0</v>
      </c>
      <c r="H721">
        <v>0</v>
      </c>
      <c r="I721">
        <v>0</v>
      </c>
      <c r="J721" t="s">
        <v>914</v>
      </c>
      <c r="K721">
        <v>6.45</v>
      </c>
      <c r="L721" s="1" t="s">
        <v>13</v>
      </c>
      <c r="M721" s="16">
        <f t="shared" si="11"/>
        <v>43</v>
      </c>
    </row>
    <row r="722" spans="1:13" x14ac:dyDescent="0.3">
      <c r="A722" s="1" t="s">
        <v>14</v>
      </c>
      <c r="B722" s="1" t="s">
        <v>10</v>
      </c>
      <c r="C722" s="1" t="s">
        <v>841</v>
      </c>
      <c r="D722" s="1" t="str">
        <f>MID(titanic[[#This Row],[Name]],SEARCH(", ",titanic[[#This Row],[Name]])+1,SEARCH(".",titanic[[#This Row],[Name]])-SEARCH(", ",titanic[[#This Row],[Name]])-1)</f>
        <v xml:space="preserve"> Mr</v>
      </c>
      <c r="E722" s="1" t="s">
        <v>12</v>
      </c>
      <c r="F722">
        <v>27</v>
      </c>
      <c r="G722">
        <v>0</v>
      </c>
      <c r="H722">
        <v>0</v>
      </c>
      <c r="I722">
        <v>0</v>
      </c>
      <c r="J722" t="s">
        <v>914</v>
      </c>
      <c r="K722">
        <v>8.6624999999999996</v>
      </c>
      <c r="L722" s="1" t="s">
        <v>13</v>
      </c>
      <c r="M722" s="16">
        <f t="shared" si="11"/>
        <v>27</v>
      </c>
    </row>
    <row r="723" spans="1:13" x14ac:dyDescent="0.3">
      <c r="A723" s="1" t="s">
        <v>9</v>
      </c>
      <c r="B723" s="1" t="s">
        <v>10</v>
      </c>
      <c r="C723" s="1" t="s">
        <v>845</v>
      </c>
      <c r="D723" s="1" t="str">
        <f>MID(titanic[[#This Row],[Name]],SEARCH(", ",titanic[[#This Row],[Name]])+1,SEARCH(".",titanic[[#This Row],[Name]])-SEARCH(", ",titanic[[#This Row],[Name]])-1)</f>
        <v xml:space="preserve"> Mr</v>
      </c>
      <c r="E723" s="1" t="s">
        <v>12</v>
      </c>
      <c r="G723">
        <v>0</v>
      </c>
      <c r="H723">
        <v>0</v>
      </c>
      <c r="I723">
        <v>0</v>
      </c>
      <c r="J723" t="s">
        <v>914</v>
      </c>
      <c r="K723">
        <v>6.95</v>
      </c>
      <c r="L723" s="1" t="s">
        <v>23</v>
      </c>
      <c r="M723" s="16">
        <f t="shared" si="11"/>
        <v>0</v>
      </c>
    </row>
    <row r="724" spans="1:13" x14ac:dyDescent="0.3">
      <c r="A724" s="1" t="s">
        <v>9</v>
      </c>
      <c r="B724" s="1" t="s">
        <v>10</v>
      </c>
      <c r="C724" s="1" t="s">
        <v>846</v>
      </c>
      <c r="D724" s="1" t="str">
        <f>MID(titanic[[#This Row],[Name]],SEARCH(", ",titanic[[#This Row],[Name]])+1,SEARCH(".",titanic[[#This Row],[Name]])-SEARCH(", ",titanic[[#This Row],[Name]])-1)</f>
        <v xml:space="preserve"> Mr</v>
      </c>
      <c r="E724" s="1" t="s">
        <v>12</v>
      </c>
      <c r="G724">
        <v>0</v>
      </c>
      <c r="H724">
        <v>0</v>
      </c>
      <c r="I724">
        <v>0</v>
      </c>
      <c r="J724" t="s">
        <v>914</v>
      </c>
      <c r="K724">
        <v>56.495800000000003</v>
      </c>
      <c r="L724" s="1" t="s">
        <v>13</v>
      </c>
      <c r="M724" s="16">
        <f t="shared" si="11"/>
        <v>0</v>
      </c>
    </row>
    <row r="725" spans="1:13" x14ac:dyDescent="0.3">
      <c r="A725" s="1" t="s">
        <v>14</v>
      </c>
      <c r="B725" s="1" t="s">
        <v>10</v>
      </c>
      <c r="C725" s="1" t="s">
        <v>848</v>
      </c>
      <c r="D725" s="1" t="str">
        <f>MID(titanic[[#This Row],[Name]],SEARCH(", ",titanic[[#This Row],[Name]])+1,SEARCH(".",titanic[[#This Row],[Name]])-SEARCH(", ",titanic[[#This Row],[Name]])-1)</f>
        <v xml:space="preserve"> Mr</v>
      </c>
      <c r="E725" s="1" t="s">
        <v>12</v>
      </c>
      <c r="G725">
        <v>0</v>
      </c>
      <c r="H725">
        <v>0</v>
      </c>
      <c r="I725">
        <v>0</v>
      </c>
      <c r="J725" t="s">
        <v>914</v>
      </c>
      <c r="K725">
        <v>7.75</v>
      </c>
      <c r="L725" s="1" t="s">
        <v>23</v>
      </c>
      <c r="M725" s="16">
        <f t="shared" si="11"/>
        <v>0</v>
      </c>
    </row>
    <row r="726" spans="1:13" x14ac:dyDescent="0.3">
      <c r="A726" s="1" t="s">
        <v>9</v>
      </c>
      <c r="B726" s="1" t="s">
        <v>10</v>
      </c>
      <c r="C726" s="1" t="s">
        <v>852</v>
      </c>
      <c r="D726" s="1" t="str">
        <f>MID(titanic[[#This Row],[Name]],SEARCH(", ",titanic[[#This Row],[Name]])+1,SEARCH(".",titanic[[#This Row],[Name]])-SEARCH(", ",titanic[[#This Row],[Name]])-1)</f>
        <v xml:space="preserve"> Mr</v>
      </c>
      <c r="E726" s="1" t="s">
        <v>12</v>
      </c>
      <c r="G726">
        <v>0</v>
      </c>
      <c r="H726">
        <v>0</v>
      </c>
      <c r="I726">
        <v>0</v>
      </c>
      <c r="J726" t="s">
        <v>914</v>
      </c>
      <c r="K726">
        <v>7.2291999999999996</v>
      </c>
      <c r="L726" s="1" t="s">
        <v>18</v>
      </c>
      <c r="M726" s="16">
        <f t="shared" si="11"/>
        <v>0</v>
      </c>
    </row>
    <row r="727" spans="1:13" x14ac:dyDescent="0.3">
      <c r="A727" s="1" t="s">
        <v>9</v>
      </c>
      <c r="B727" s="1" t="s">
        <v>10</v>
      </c>
      <c r="C727" s="1" t="s">
        <v>853</v>
      </c>
      <c r="D727" s="1" t="str">
        <f>MID(titanic[[#This Row],[Name]],SEARCH(", ",titanic[[#This Row],[Name]])+1,SEARCH(".",titanic[[#This Row],[Name]])-SEARCH(", ",titanic[[#This Row],[Name]])-1)</f>
        <v xml:space="preserve"> Mr</v>
      </c>
      <c r="E727" s="1" t="s">
        <v>12</v>
      </c>
      <c r="F727">
        <v>23</v>
      </c>
      <c r="G727">
        <v>0</v>
      </c>
      <c r="H727">
        <v>0</v>
      </c>
      <c r="I727">
        <v>0</v>
      </c>
      <c r="J727" t="s">
        <v>914</v>
      </c>
      <c r="K727">
        <v>7.8541999999999996</v>
      </c>
      <c r="L727" s="1" t="s">
        <v>13</v>
      </c>
      <c r="M727" s="16">
        <f t="shared" si="11"/>
        <v>23</v>
      </c>
    </row>
    <row r="728" spans="1:13" x14ac:dyDescent="0.3">
      <c r="A728" s="1" t="s">
        <v>9</v>
      </c>
      <c r="B728" s="1" t="s">
        <v>10</v>
      </c>
      <c r="C728" s="1" t="s">
        <v>854</v>
      </c>
      <c r="D728" s="1" t="str">
        <f>MID(titanic[[#This Row],[Name]],SEARCH(", ",titanic[[#This Row],[Name]])+1,SEARCH(".",titanic[[#This Row],[Name]])-SEARCH(", ",titanic[[#This Row],[Name]])-1)</f>
        <v xml:space="preserve"> Mr</v>
      </c>
      <c r="E728" s="1" t="s">
        <v>12</v>
      </c>
      <c r="F728">
        <v>18</v>
      </c>
      <c r="G728">
        <v>0</v>
      </c>
      <c r="H728">
        <v>0</v>
      </c>
      <c r="I728">
        <v>0</v>
      </c>
      <c r="J728" t="s">
        <v>914</v>
      </c>
      <c r="K728">
        <v>8.3000000000000007</v>
      </c>
      <c r="L728" s="1" t="s">
        <v>13</v>
      </c>
      <c r="M728" s="16">
        <f t="shared" si="11"/>
        <v>18</v>
      </c>
    </row>
    <row r="729" spans="1:13" x14ac:dyDescent="0.3">
      <c r="A729" s="1" t="s">
        <v>9</v>
      </c>
      <c r="B729" s="1" t="s">
        <v>10</v>
      </c>
      <c r="C729" s="1" t="s">
        <v>856</v>
      </c>
      <c r="D729" s="1" t="str">
        <f>MID(titanic[[#This Row],[Name]],SEARCH(", ",titanic[[#This Row],[Name]])+1,SEARCH(".",titanic[[#This Row],[Name]])-SEARCH(", ",titanic[[#This Row],[Name]])-1)</f>
        <v xml:space="preserve"> Mr</v>
      </c>
      <c r="E729" s="1" t="s">
        <v>12</v>
      </c>
      <c r="F729">
        <v>21</v>
      </c>
      <c r="G729">
        <v>0</v>
      </c>
      <c r="H729">
        <v>0</v>
      </c>
      <c r="I729">
        <v>0</v>
      </c>
      <c r="J729" t="s">
        <v>914</v>
      </c>
      <c r="K729">
        <v>8.6624999999999996</v>
      </c>
      <c r="L729" s="1" t="s">
        <v>13</v>
      </c>
      <c r="M729" s="16">
        <f t="shared" si="11"/>
        <v>21</v>
      </c>
    </row>
    <row r="730" spans="1:13" x14ac:dyDescent="0.3">
      <c r="A730" s="1" t="s">
        <v>9</v>
      </c>
      <c r="B730" s="1" t="s">
        <v>10</v>
      </c>
      <c r="C730" s="1" t="s">
        <v>857</v>
      </c>
      <c r="D730" s="1" t="str">
        <f>MID(titanic[[#This Row],[Name]],SEARCH(", ",titanic[[#This Row],[Name]])+1,SEARCH(".",titanic[[#This Row],[Name]])-SEARCH(", ",titanic[[#This Row],[Name]])-1)</f>
        <v xml:space="preserve"> Mr</v>
      </c>
      <c r="E730" s="1" t="s">
        <v>12</v>
      </c>
      <c r="G730">
        <v>0</v>
      </c>
      <c r="H730">
        <v>0</v>
      </c>
      <c r="I730">
        <v>0</v>
      </c>
      <c r="J730" t="s">
        <v>914</v>
      </c>
      <c r="K730">
        <v>8.0500000000000007</v>
      </c>
      <c r="L730" s="1" t="s">
        <v>13</v>
      </c>
      <c r="M730" s="16">
        <f t="shared" si="11"/>
        <v>0</v>
      </c>
    </row>
    <row r="731" spans="1:13" x14ac:dyDescent="0.3">
      <c r="A731" s="1" t="s">
        <v>14</v>
      </c>
      <c r="B731" s="1" t="s">
        <v>10</v>
      </c>
      <c r="C731" s="1" t="s">
        <v>858</v>
      </c>
      <c r="D731" s="1" t="str">
        <f>MID(titanic[[#This Row],[Name]],SEARCH(", ",titanic[[#This Row],[Name]])+1,SEARCH(".",titanic[[#This Row],[Name]])-SEARCH(", ",titanic[[#This Row],[Name]])-1)</f>
        <v xml:space="preserve"> Mr</v>
      </c>
      <c r="E731" s="1" t="s">
        <v>12</v>
      </c>
      <c r="F731">
        <v>32</v>
      </c>
      <c r="G731">
        <v>0</v>
      </c>
      <c r="H731">
        <v>0</v>
      </c>
      <c r="I731">
        <v>0</v>
      </c>
      <c r="J731" t="s">
        <v>914</v>
      </c>
      <c r="K731">
        <v>56.495800000000003</v>
      </c>
      <c r="L731" s="1" t="s">
        <v>13</v>
      </c>
      <c r="M731" s="16">
        <f t="shared" si="11"/>
        <v>32</v>
      </c>
    </row>
    <row r="732" spans="1:13" x14ac:dyDescent="0.3">
      <c r="A732" s="1" t="s">
        <v>14</v>
      </c>
      <c r="B732" s="1" t="s">
        <v>15</v>
      </c>
      <c r="C732" s="1" t="s">
        <v>859</v>
      </c>
      <c r="D732" s="1" t="str">
        <f>MID(titanic[[#This Row],[Name]],SEARCH(", ",titanic[[#This Row],[Name]])+1,SEARCH(".",titanic[[#This Row],[Name]])-SEARCH(", ",titanic[[#This Row],[Name]])-1)</f>
        <v xml:space="preserve"> Mr</v>
      </c>
      <c r="E732" s="1" t="s">
        <v>12</v>
      </c>
      <c r="G732">
        <v>0</v>
      </c>
      <c r="H732">
        <v>0</v>
      </c>
      <c r="I732">
        <v>0</v>
      </c>
      <c r="J732" t="s">
        <v>914</v>
      </c>
      <c r="K732">
        <v>29.7</v>
      </c>
      <c r="L732" s="1" t="s">
        <v>18</v>
      </c>
      <c r="M732" s="16">
        <f t="shared" si="11"/>
        <v>0</v>
      </c>
    </row>
    <row r="733" spans="1:13" x14ac:dyDescent="0.3">
      <c r="A733" s="1" t="s">
        <v>9</v>
      </c>
      <c r="B733" s="1" t="s">
        <v>10</v>
      </c>
      <c r="C733" s="1" t="s">
        <v>860</v>
      </c>
      <c r="D733" s="1" t="str">
        <f>MID(titanic[[#This Row],[Name]],SEARCH(", ",titanic[[#This Row],[Name]])+1,SEARCH(".",titanic[[#This Row],[Name]])-SEARCH(", ",titanic[[#This Row],[Name]])-1)</f>
        <v xml:space="preserve"> Mr</v>
      </c>
      <c r="E733" s="1" t="s">
        <v>12</v>
      </c>
      <c r="F733">
        <v>20</v>
      </c>
      <c r="G733">
        <v>0</v>
      </c>
      <c r="H733">
        <v>0</v>
      </c>
      <c r="I733">
        <v>0</v>
      </c>
      <c r="J733" t="s">
        <v>914</v>
      </c>
      <c r="K733">
        <v>7.9249999999999998</v>
      </c>
      <c r="L733" s="1" t="s">
        <v>13</v>
      </c>
      <c r="M733" s="16">
        <f t="shared" si="11"/>
        <v>20</v>
      </c>
    </row>
    <row r="734" spans="1:13" x14ac:dyDescent="0.3">
      <c r="A734" s="1" t="s">
        <v>9</v>
      </c>
      <c r="B734" s="1" t="s">
        <v>27</v>
      </c>
      <c r="C734" s="1" t="s">
        <v>861</v>
      </c>
      <c r="D734" s="1" t="str">
        <f>MID(titanic[[#This Row],[Name]],SEARCH(", ",titanic[[#This Row],[Name]])+1,SEARCH(".",titanic[[#This Row],[Name]])-SEARCH(", ",titanic[[#This Row],[Name]])-1)</f>
        <v xml:space="preserve"> Mr</v>
      </c>
      <c r="E734" s="1" t="s">
        <v>12</v>
      </c>
      <c r="F734">
        <v>16</v>
      </c>
      <c r="G734">
        <v>0</v>
      </c>
      <c r="H734">
        <v>0</v>
      </c>
      <c r="I734">
        <v>0</v>
      </c>
      <c r="J734" t="s">
        <v>914</v>
      </c>
      <c r="K734">
        <v>10.5</v>
      </c>
      <c r="L734" s="1" t="s">
        <v>13</v>
      </c>
      <c r="M734" s="16">
        <f t="shared" si="11"/>
        <v>16</v>
      </c>
    </row>
    <row r="735" spans="1:13" x14ac:dyDescent="0.3">
      <c r="A735" s="1" t="s">
        <v>9</v>
      </c>
      <c r="B735" s="1" t="s">
        <v>10</v>
      </c>
      <c r="C735" s="1" t="s">
        <v>863</v>
      </c>
      <c r="D735" s="1" t="str">
        <f>MID(titanic[[#This Row],[Name]],SEARCH(", ",titanic[[#This Row],[Name]])+1,SEARCH(".",titanic[[#This Row],[Name]])-SEARCH(", ",titanic[[#This Row],[Name]])-1)</f>
        <v xml:space="preserve"> Mr</v>
      </c>
      <c r="E735" s="1" t="s">
        <v>12</v>
      </c>
      <c r="F735">
        <v>34.5</v>
      </c>
      <c r="G735">
        <v>0</v>
      </c>
      <c r="H735">
        <v>0</v>
      </c>
      <c r="I735">
        <v>0</v>
      </c>
      <c r="J735" t="s">
        <v>914</v>
      </c>
      <c r="K735">
        <v>6.4375</v>
      </c>
      <c r="L735" s="1" t="s">
        <v>18</v>
      </c>
      <c r="M735" s="16">
        <f t="shared" si="11"/>
        <v>34.5</v>
      </c>
    </row>
    <row r="736" spans="1:13" x14ac:dyDescent="0.3">
      <c r="A736" s="1" t="s">
        <v>9</v>
      </c>
      <c r="B736" s="1" t="s">
        <v>10</v>
      </c>
      <c r="C736" s="1" t="s">
        <v>864</v>
      </c>
      <c r="D736" s="1" t="str">
        <f>MID(titanic[[#This Row],[Name]],SEARCH(", ",titanic[[#This Row],[Name]])+1,SEARCH(".",titanic[[#This Row],[Name]])-SEARCH(", ",titanic[[#This Row],[Name]])-1)</f>
        <v xml:space="preserve"> Mr</v>
      </c>
      <c r="E736" s="1" t="s">
        <v>12</v>
      </c>
      <c r="F736">
        <v>17</v>
      </c>
      <c r="G736">
        <v>0</v>
      </c>
      <c r="H736">
        <v>0</v>
      </c>
      <c r="I736">
        <v>0</v>
      </c>
      <c r="J736" t="s">
        <v>914</v>
      </c>
      <c r="K736">
        <v>8.6624999999999996</v>
      </c>
      <c r="L736" s="1" t="s">
        <v>13</v>
      </c>
      <c r="M736" s="16">
        <f t="shared" si="11"/>
        <v>17</v>
      </c>
    </row>
    <row r="737" spans="1:13" x14ac:dyDescent="0.3">
      <c r="A737" s="1" t="s">
        <v>9</v>
      </c>
      <c r="B737" s="1" t="s">
        <v>10</v>
      </c>
      <c r="C737" s="1" t="s">
        <v>865</v>
      </c>
      <c r="D737" s="1" t="str">
        <f>MID(titanic[[#This Row],[Name]],SEARCH(", ",titanic[[#This Row],[Name]])+1,SEARCH(".",titanic[[#This Row],[Name]])-SEARCH(", ",titanic[[#This Row],[Name]])-1)</f>
        <v xml:space="preserve"> Mr</v>
      </c>
      <c r="E737" s="1" t="s">
        <v>12</v>
      </c>
      <c r="F737">
        <v>42</v>
      </c>
      <c r="G737">
        <v>0</v>
      </c>
      <c r="H737">
        <v>0</v>
      </c>
      <c r="I737">
        <v>0</v>
      </c>
      <c r="J737" t="s">
        <v>914</v>
      </c>
      <c r="K737">
        <v>7.55</v>
      </c>
      <c r="L737" s="1" t="s">
        <v>13</v>
      </c>
      <c r="M737" s="16">
        <f t="shared" si="11"/>
        <v>42</v>
      </c>
    </row>
    <row r="738" spans="1:13" x14ac:dyDescent="0.3">
      <c r="A738" s="1" t="s">
        <v>9</v>
      </c>
      <c r="B738" s="1" t="s">
        <v>10</v>
      </c>
      <c r="C738" s="1" t="s">
        <v>866</v>
      </c>
      <c r="D738" s="1" t="str">
        <f>MID(titanic[[#This Row],[Name]],SEARCH(", ",titanic[[#This Row],[Name]])+1,SEARCH(".",titanic[[#This Row],[Name]])-SEARCH(", ",titanic[[#This Row],[Name]])-1)</f>
        <v xml:space="preserve"> Mr</v>
      </c>
      <c r="E738" s="1" t="s">
        <v>12</v>
      </c>
      <c r="G738">
        <v>8</v>
      </c>
      <c r="H738">
        <v>2</v>
      </c>
      <c r="I738">
        <v>10</v>
      </c>
      <c r="J738" t="s">
        <v>913</v>
      </c>
      <c r="K738">
        <v>69.55</v>
      </c>
      <c r="L738" s="1" t="s">
        <v>13</v>
      </c>
      <c r="M738" s="16">
        <f t="shared" si="11"/>
        <v>0</v>
      </c>
    </row>
    <row r="739" spans="1:13" x14ac:dyDescent="0.3">
      <c r="A739" s="1" t="s">
        <v>9</v>
      </c>
      <c r="B739" s="1" t="s">
        <v>10</v>
      </c>
      <c r="C739" s="1" t="s">
        <v>867</v>
      </c>
      <c r="D739" s="1" t="str">
        <f>MID(titanic[[#This Row],[Name]],SEARCH(", ",titanic[[#This Row],[Name]])+1,SEARCH(".",titanic[[#This Row],[Name]])-SEARCH(", ",titanic[[#This Row],[Name]])-1)</f>
        <v xml:space="preserve"> Mr</v>
      </c>
      <c r="E739" s="1" t="s">
        <v>12</v>
      </c>
      <c r="F739">
        <v>35</v>
      </c>
      <c r="G739">
        <v>0</v>
      </c>
      <c r="H739">
        <v>0</v>
      </c>
      <c r="I739">
        <v>0</v>
      </c>
      <c r="J739" t="s">
        <v>914</v>
      </c>
      <c r="K739">
        <v>7.8958000000000004</v>
      </c>
      <c r="L739" s="1" t="s">
        <v>18</v>
      </c>
      <c r="M739" s="16">
        <f t="shared" si="11"/>
        <v>35</v>
      </c>
    </row>
    <row r="740" spans="1:13" x14ac:dyDescent="0.3">
      <c r="A740" s="1" t="s">
        <v>9</v>
      </c>
      <c r="B740" s="1" t="s">
        <v>10</v>
      </c>
      <c r="C740" s="1" t="s">
        <v>871</v>
      </c>
      <c r="D740" s="1" t="str">
        <f>MID(titanic[[#This Row],[Name]],SEARCH(", ",titanic[[#This Row],[Name]])+1,SEARCH(".",titanic[[#This Row],[Name]])-SEARCH(", ",titanic[[#This Row],[Name]])-1)</f>
        <v xml:space="preserve"> Mr</v>
      </c>
      <c r="E740" s="1" t="s">
        <v>12</v>
      </c>
      <c r="F740">
        <v>74</v>
      </c>
      <c r="G740">
        <v>0</v>
      </c>
      <c r="H740">
        <v>0</v>
      </c>
      <c r="I740">
        <v>0</v>
      </c>
      <c r="J740" t="s">
        <v>914</v>
      </c>
      <c r="K740">
        <v>7.7750000000000004</v>
      </c>
      <c r="L740" s="1" t="s">
        <v>13</v>
      </c>
      <c r="M740" s="16">
        <f t="shared" si="11"/>
        <v>74</v>
      </c>
    </row>
    <row r="741" spans="1:13" x14ac:dyDescent="0.3">
      <c r="A741" s="1" t="s">
        <v>14</v>
      </c>
      <c r="B741" s="1" t="s">
        <v>15</v>
      </c>
      <c r="C741" s="1" t="s">
        <v>877</v>
      </c>
      <c r="D741" s="1" t="str">
        <f>MID(titanic[[#This Row],[Name]],SEARCH(", ",titanic[[#This Row],[Name]])+1,SEARCH(".",titanic[[#This Row],[Name]])-SEARCH(", ",titanic[[#This Row],[Name]])-1)</f>
        <v xml:space="preserve"> Mr</v>
      </c>
      <c r="E741" s="1" t="s">
        <v>12</v>
      </c>
      <c r="F741">
        <v>51</v>
      </c>
      <c r="G741">
        <v>0</v>
      </c>
      <c r="H741">
        <v>0</v>
      </c>
      <c r="I741">
        <v>0</v>
      </c>
      <c r="J741" t="s">
        <v>914</v>
      </c>
      <c r="K741">
        <v>26.55</v>
      </c>
      <c r="L741" s="1" t="s">
        <v>13</v>
      </c>
      <c r="M741" s="16">
        <f t="shared" si="11"/>
        <v>51</v>
      </c>
    </row>
    <row r="742" spans="1:13" x14ac:dyDescent="0.3">
      <c r="A742" s="1" t="s">
        <v>9</v>
      </c>
      <c r="B742" s="1" t="s">
        <v>10</v>
      </c>
      <c r="C742" s="1" t="s">
        <v>879</v>
      </c>
      <c r="D742" s="1" t="str">
        <f>MID(titanic[[#This Row],[Name]],SEARCH(", ",titanic[[#This Row],[Name]])+1,SEARCH(".",titanic[[#This Row],[Name]])-SEARCH(", ",titanic[[#This Row],[Name]])-1)</f>
        <v xml:space="preserve"> Mr</v>
      </c>
      <c r="E742" s="1" t="s">
        <v>12</v>
      </c>
      <c r="G742">
        <v>0</v>
      </c>
      <c r="H742">
        <v>0</v>
      </c>
      <c r="I742">
        <v>0</v>
      </c>
      <c r="J742" t="s">
        <v>914</v>
      </c>
      <c r="K742">
        <v>7.2291999999999996</v>
      </c>
      <c r="L742" s="1" t="s">
        <v>18</v>
      </c>
      <c r="M742" s="16">
        <f t="shared" si="11"/>
        <v>0</v>
      </c>
    </row>
    <row r="743" spans="1:13" x14ac:dyDescent="0.3">
      <c r="A743" s="1" t="s">
        <v>9</v>
      </c>
      <c r="B743" s="1" t="s">
        <v>10</v>
      </c>
      <c r="C743" s="1" t="s">
        <v>880</v>
      </c>
      <c r="D743" s="1" t="str">
        <f>MID(titanic[[#This Row],[Name]],SEARCH(", ",titanic[[#This Row],[Name]])+1,SEARCH(".",titanic[[#This Row],[Name]])-SEARCH(", ",titanic[[#This Row],[Name]])-1)</f>
        <v xml:space="preserve"> Mr</v>
      </c>
      <c r="E743" s="1" t="s">
        <v>12</v>
      </c>
      <c r="F743">
        <v>41</v>
      </c>
      <c r="G743">
        <v>2</v>
      </c>
      <c r="H743">
        <v>0</v>
      </c>
      <c r="I743">
        <v>2</v>
      </c>
      <c r="J743" t="s">
        <v>913</v>
      </c>
      <c r="K743">
        <v>14.1083</v>
      </c>
      <c r="L743" s="1" t="s">
        <v>13</v>
      </c>
      <c r="M743" s="16">
        <f t="shared" si="11"/>
        <v>41</v>
      </c>
    </row>
    <row r="744" spans="1:13" x14ac:dyDescent="0.3">
      <c r="A744" s="1" t="s">
        <v>9</v>
      </c>
      <c r="B744" s="1" t="s">
        <v>27</v>
      </c>
      <c r="C744" s="1" t="s">
        <v>881</v>
      </c>
      <c r="D744" s="1" t="str">
        <f>MID(titanic[[#This Row],[Name]],SEARCH(", ",titanic[[#This Row],[Name]])+1,SEARCH(".",titanic[[#This Row],[Name]])-SEARCH(", ",titanic[[#This Row],[Name]])-1)</f>
        <v xml:space="preserve"> Mr</v>
      </c>
      <c r="E744" s="1" t="s">
        <v>12</v>
      </c>
      <c r="F744">
        <v>21</v>
      </c>
      <c r="G744">
        <v>1</v>
      </c>
      <c r="H744">
        <v>0</v>
      </c>
      <c r="I744">
        <v>1</v>
      </c>
      <c r="J744" t="s">
        <v>913</v>
      </c>
      <c r="K744">
        <v>11.5</v>
      </c>
      <c r="L744" s="1" t="s">
        <v>13</v>
      </c>
      <c r="M744" s="16">
        <f t="shared" si="11"/>
        <v>21</v>
      </c>
    </row>
    <row r="745" spans="1:13" x14ac:dyDescent="0.3">
      <c r="A745" s="1" t="s">
        <v>9</v>
      </c>
      <c r="B745" s="1" t="s">
        <v>27</v>
      </c>
      <c r="C745" s="1" t="s">
        <v>884</v>
      </c>
      <c r="D745" s="1" t="str">
        <f>MID(titanic[[#This Row],[Name]],SEARCH(", ",titanic[[#This Row],[Name]])+1,SEARCH(".",titanic[[#This Row],[Name]])-SEARCH(", ",titanic[[#This Row],[Name]])-1)</f>
        <v xml:space="preserve"> Mr</v>
      </c>
      <c r="E745" s="1" t="s">
        <v>12</v>
      </c>
      <c r="F745">
        <v>24</v>
      </c>
      <c r="G745">
        <v>0</v>
      </c>
      <c r="H745">
        <v>0</v>
      </c>
      <c r="I745">
        <v>0</v>
      </c>
      <c r="J745" t="s">
        <v>914</v>
      </c>
      <c r="K745">
        <v>13</v>
      </c>
      <c r="L745" s="1" t="s">
        <v>13</v>
      </c>
      <c r="M745" s="16">
        <f t="shared" si="11"/>
        <v>24</v>
      </c>
    </row>
    <row r="746" spans="1:13" x14ac:dyDescent="0.3">
      <c r="A746" s="1" t="s">
        <v>9</v>
      </c>
      <c r="B746" s="1" t="s">
        <v>15</v>
      </c>
      <c r="C746" s="1" t="s">
        <v>887</v>
      </c>
      <c r="D746" s="1" t="str">
        <f>MID(titanic[[#This Row],[Name]],SEARCH(", ",titanic[[#This Row],[Name]])+1,SEARCH(".",titanic[[#This Row],[Name]])-SEARCH(", ",titanic[[#This Row],[Name]])-1)</f>
        <v xml:space="preserve"> Mr</v>
      </c>
      <c r="E746" s="1" t="s">
        <v>12</v>
      </c>
      <c r="F746">
        <v>31</v>
      </c>
      <c r="G746">
        <v>0</v>
      </c>
      <c r="H746">
        <v>0</v>
      </c>
      <c r="I746">
        <v>0</v>
      </c>
      <c r="J746" t="s">
        <v>914</v>
      </c>
      <c r="K746">
        <v>50.495800000000003</v>
      </c>
      <c r="L746" s="1" t="s">
        <v>13</v>
      </c>
      <c r="M746" s="16">
        <f t="shared" si="11"/>
        <v>31</v>
      </c>
    </row>
    <row r="747" spans="1:13" x14ac:dyDescent="0.3">
      <c r="A747" s="1" t="s">
        <v>9</v>
      </c>
      <c r="B747" s="1" t="s">
        <v>10</v>
      </c>
      <c r="C747" s="1" t="s">
        <v>888</v>
      </c>
      <c r="D747" s="1" t="str">
        <f>MID(titanic[[#This Row],[Name]],SEARCH(", ",titanic[[#This Row],[Name]])+1,SEARCH(".",titanic[[#This Row],[Name]])-SEARCH(", ",titanic[[#This Row],[Name]])-1)</f>
        <v xml:space="preserve"> Mr</v>
      </c>
      <c r="E747" s="1" t="s">
        <v>12</v>
      </c>
      <c r="G747">
        <v>0</v>
      </c>
      <c r="H747">
        <v>0</v>
      </c>
      <c r="I747">
        <v>0</v>
      </c>
      <c r="J747" t="s">
        <v>914</v>
      </c>
      <c r="K747">
        <v>9.5</v>
      </c>
      <c r="L747" s="1" t="s">
        <v>13</v>
      </c>
      <c r="M747" s="16">
        <f t="shared" si="11"/>
        <v>0</v>
      </c>
    </row>
    <row r="748" spans="1:13" x14ac:dyDescent="0.3">
      <c r="A748" s="1" t="s">
        <v>9</v>
      </c>
      <c r="B748" s="1" t="s">
        <v>10</v>
      </c>
      <c r="C748" s="1" t="s">
        <v>890</v>
      </c>
      <c r="D748" s="1" t="str">
        <f>MID(titanic[[#This Row],[Name]],SEARCH(", ",titanic[[#This Row],[Name]])+1,SEARCH(".",titanic[[#This Row],[Name]])-SEARCH(", ",titanic[[#This Row],[Name]])-1)</f>
        <v xml:space="preserve"> Mr</v>
      </c>
      <c r="E748" s="1" t="s">
        <v>12</v>
      </c>
      <c r="F748">
        <v>26</v>
      </c>
      <c r="G748">
        <v>0</v>
      </c>
      <c r="H748">
        <v>0</v>
      </c>
      <c r="I748">
        <v>0</v>
      </c>
      <c r="J748" t="s">
        <v>914</v>
      </c>
      <c r="K748">
        <v>7.8958000000000004</v>
      </c>
      <c r="L748" s="1" t="s">
        <v>13</v>
      </c>
      <c r="M748" s="16">
        <f t="shared" si="11"/>
        <v>26</v>
      </c>
    </row>
    <row r="749" spans="1:13" x14ac:dyDescent="0.3">
      <c r="A749" s="1" t="s">
        <v>9</v>
      </c>
      <c r="B749" s="1" t="s">
        <v>15</v>
      </c>
      <c r="C749" s="1" t="s">
        <v>892</v>
      </c>
      <c r="D749" s="1" t="str">
        <f>MID(titanic[[#This Row],[Name]],SEARCH(", ",titanic[[#This Row],[Name]])+1,SEARCH(".",titanic[[#This Row],[Name]])-SEARCH(", ",titanic[[#This Row],[Name]])-1)</f>
        <v xml:space="preserve"> Mr</v>
      </c>
      <c r="E749" s="1" t="s">
        <v>12</v>
      </c>
      <c r="F749">
        <v>33</v>
      </c>
      <c r="G749">
        <v>0</v>
      </c>
      <c r="H749">
        <v>0</v>
      </c>
      <c r="I749">
        <v>0</v>
      </c>
      <c r="J749" t="s">
        <v>914</v>
      </c>
      <c r="K749">
        <v>5</v>
      </c>
      <c r="L749" s="1" t="s">
        <v>13</v>
      </c>
      <c r="M749" s="16">
        <f t="shared" si="11"/>
        <v>33</v>
      </c>
    </row>
    <row r="750" spans="1:13" x14ac:dyDescent="0.3">
      <c r="A750" s="1" t="s">
        <v>9</v>
      </c>
      <c r="B750" s="1" t="s">
        <v>10</v>
      </c>
      <c r="C750" s="1" t="s">
        <v>893</v>
      </c>
      <c r="D750" s="1" t="str">
        <f>MID(titanic[[#This Row],[Name]],SEARCH(", ",titanic[[#This Row],[Name]])+1,SEARCH(".",titanic[[#This Row],[Name]])-SEARCH(", ",titanic[[#This Row],[Name]])-1)</f>
        <v xml:space="preserve"> Mr</v>
      </c>
      <c r="E750" s="1" t="s">
        <v>12</v>
      </c>
      <c r="F750">
        <v>47</v>
      </c>
      <c r="G750">
        <v>0</v>
      </c>
      <c r="H750">
        <v>0</v>
      </c>
      <c r="I750">
        <v>0</v>
      </c>
      <c r="J750" t="s">
        <v>914</v>
      </c>
      <c r="K750">
        <v>9</v>
      </c>
      <c r="L750" s="1" t="s">
        <v>13</v>
      </c>
      <c r="M750" s="16">
        <f t="shared" si="11"/>
        <v>47</v>
      </c>
    </row>
    <row r="751" spans="1:13" x14ac:dyDescent="0.3">
      <c r="A751" s="1" t="s">
        <v>9</v>
      </c>
      <c r="B751" s="1" t="s">
        <v>10</v>
      </c>
      <c r="C751" s="1" t="s">
        <v>896</v>
      </c>
      <c r="D751" s="1" t="str">
        <f>MID(titanic[[#This Row],[Name]],SEARCH(", ",titanic[[#This Row],[Name]])+1,SEARCH(".",titanic[[#This Row],[Name]])-SEARCH(", ",titanic[[#This Row],[Name]])-1)</f>
        <v xml:space="preserve"> Mr</v>
      </c>
      <c r="E751" s="1" t="s">
        <v>12</v>
      </c>
      <c r="F751">
        <v>20</v>
      </c>
      <c r="G751">
        <v>0</v>
      </c>
      <c r="H751">
        <v>0</v>
      </c>
      <c r="I751">
        <v>0</v>
      </c>
      <c r="J751" t="s">
        <v>914</v>
      </c>
      <c r="K751">
        <v>9.8458000000000006</v>
      </c>
      <c r="L751" s="1" t="s">
        <v>13</v>
      </c>
      <c r="M751" s="16">
        <f t="shared" si="11"/>
        <v>20</v>
      </c>
    </row>
    <row r="752" spans="1:13" x14ac:dyDescent="0.3">
      <c r="A752" s="1" t="s">
        <v>9</v>
      </c>
      <c r="B752" s="1" t="s">
        <v>10</v>
      </c>
      <c r="C752" s="1" t="s">
        <v>897</v>
      </c>
      <c r="D752" s="1" t="str">
        <f>MID(titanic[[#This Row],[Name]],SEARCH(", ",titanic[[#This Row],[Name]])+1,SEARCH(".",titanic[[#This Row],[Name]])-SEARCH(", ",titanic[[#This Row],[Name]])-1)</f>
        <v xml:space="preserve"> Mr</v>
      </c>
      <c r="E752" s="1" t="s">
        <v>12</v>
      </c>
      <c r="F752">
        <v>19</v>
      </c>
      <c r="G752">
        <v>0</v>
      </c>
      <c r="H752">
        <v>0</v>
      </c>
      <c r="I752">
        <v>0</v>
      </c>
      <c r="J752" t="s">
        <v>914</v>
      </c>
      <c r="K752">
        <v>7.8958000000000004</v>
      </c>
      <c r="L752" s="1" t="s">
        <v>13</v>
      </c>
      <c r="M752" s="16">
        <f t="shared" si="11"/>
        <v>19</v>
      </c>
    </row>
    <row r="753" spans="1:13" x14ac:dyDescent="0.3">
      <c r="A753" s="1" t="s">
        <v>9</v>
      </c>
      <c r="B753" s="1" t="s">
        <v>10</v>
      </c>
      <c r="C753" s="1" t="s">
        <v>898</v>
      </c>
      <c r="D753" s="1" t="str">
        <f>MID(titanic[[#This Row],[Name]],SEARCH(", ",titanic[[#This Row],[Name]])+1,SEARCH(".",titanic[[#This Row],[Name]])-SEARCH(", ",titanic[[#This Row],[Name]])-1)</f>
        <v xml:space="preserve"> Mr</v>
      </c>
      <c r="E753" s="1" t="s">
        <v>12</v>
      </c>
      <c r="G753">
        <v>0</v>
      </c>
      <c r="H753">
        <v>0</v>
      </c>
      <c r="I753">
        <v>0</v>
      </c>
      <c r="J753" t="s">
        <v>914</v>
      </c>
      <c r="K753">
        <v>7.8958000000000004</v>
      </c>
      <c r="L753" s="1" t="s">
        <v>13</v>
      </c>
      <c r="M753" s="16">
        <f t="shared" si="11"/>
        <v>0</v>
      </c>
    </row>
    <row r="754" spans="1:13" x14ac:dyDescent="0.3">
      <c r="A754" s="1" t="s">
        <v>9</v>
      </c>
      <c r="B754" s="1" t="s">
        <v>10</v>
      </c>
      <c r="C754" s="1" t="s">
        <v>901</v>
      </c>
      <c r="D754" s="1" t="str">
        <f>MID(titanic[[#This Row],[Name]],SEARCH(", ",titanic[[#This Row],[Name]])+1,SEARCH(".",titanic[[#This Row],[Name]])-SEARCH(", ",titanic[[#This Row],[Name]])-1)</f>
        <v xml:space="preserve"> Mr</v>
      </c>
      <c r="E754" s="1" t="s">
        <v>12</v>
      </c>
      <c r="F754">
        <v>33</v>
      </c>
      <c r="G754">
        <v>0</v>
      </c>
      <c r="H754">
        <v>0</v>
      </c>
      <c r="I754">
        <v>0</v>
      </c>
      <c r="J754" t="s">
        <v>914</v>
      </c>
      <c r="K754">
        <v>7.8958000000000004</v>
      </c>
      <c r="L754" s="1" t="s">
        <v>13</v>
      </c>
      <c r="M754" s="16">
        <f t="shared" si="11"/>
        <v>33</v>
      </c>
    </row>
    <row r="755" spans="1:13" x14ac:dyDescent="0.3">
      <c r="A755" s="1" t="s">
        <v>9</v>
      </c>
      <c r="B755" s="1" t="s">
        <v>27</v>
      </c>
      <c r="C755" s="1" t="s">
        <v>903</v>
      </c>
      <c r="D755" s="1" t="str">
        <f>MID(titanic[[#This Row],[Name]],SEARCH(", ",titanic[[#This Row],[Name]])+1,SEARCH(".",titanic[[#This Row],[Name]])-SEARCH(", ",titanic[[#This Row],[Name]])-1)</f>
        <v xml:space="preserve"> Mr</v>
      </c>
      <c r="E755" s="1" t="s">
        <v>12</v>
      </c>
      <c r="F755">
        <v>28</v>
      </c>
      <c r="G755">
        <v>0</v>
      </c>
      <c r="H755">
        <v>0</v>
      </c>
      <c r="I755">
        <v>0</v>
      </c>
      <c r="J755" t="s">
        <v>914</v>
      </c>
      <c r="K755">
        <v>10.5</v>
      </c>
      <c r="L755" s="1" t="s">
        <v>13</v>
      </c>
      <c r="M755" s="16">
        <f t="shared" si="11"/>
        <v>28</v>
      </c>
    </row>
    <row r="756" spans="1:13" x14ac:dyDescent="0.3">
      <c r="A756" s="1" t="s">
        <v>9</v>
      </c>
      <c r="B756" s="1" t="s">
        <v>10</v>
      </c>
      <c r="C756" s="1" t="s">
        <v>904</v>
      </c>
      <c r="D756" s="1" t="str">
        <f>MID(titanic[[#This Row],[Name]],SEARCH(", ",titanic[[#This Row],[Name]])+1,SEARCH(".",titanic[[#This Row],[Name]])-SEARCH(", ",titanic[[#This Row],[Name]])-1)</f>
        <v xml:space="preserve"> Mr</v>
      </c>
      <c r="E756" s="1" t="s">
        <v>12</v>
      </c>
      <c r="F756">
        <v>25</v>
      </c>
      <c r="G756">
        <v>0</v>
      </c>
      <c r="H756">
        <v>0</v>
      </c>
      <c r="I756">
        <v>0</v>
      </c>
      <c r="J756" t="s">
        <v>914</v>
      </c>
      <c r="K756">
        <v>7.05</v>
      </c>
      <c r="L756" s="1" t="s">
        <v>13</v>
      </c>
      <c r="M756" s="16">
        <f t="shared" si="11"/>
        <v>25</v>
      </c>
    </row>
    <row r="757" spans="1:13" x14ac:dyDescent="0.3">
      <c r="A757" s="1" t="s">
        <v>14</v>
      </c>
      <c r="B757" s="1" t="s">
        <v>15</v>
      </c>
      <c r="C757" s="1" t="s">
        <v>909</v>
      </c>
      <c r="D757" s="1" t="str">
        <f>MID(titanic[[#This Row],[Name]],SEARCH(", ",titanic[[#This Row],[Name]])+1,SEARCH(".",titanic[[#This Row],[Name]])-SEARCH(", ",titanic[[#This Row],[Name]])-1)</f>
        <v xml:space="preserve"> Mr</v>
      </c>
      <c r="E757" s="1" t="s">
        <v>12</v>
      </c>
      <c r="F757">
        <v>26</v>
      </c>
      <c r="G757">
        <v>0</v>
      </c>
      <c r="H757">
        <v>0</v>
      </c>
      <c r="I757">
        <v>0</v>
      </c>
      <c r="J757" t="s">
        <v>914</v>
      </c>
      <c r="K757">
        <v>30</v>
      </c>
      <c r="L757" s="1" t="s">
        <v>18</v>
      </c>
      <c r="M757" s="16">
        <f t="shared" si="11"/>
        <v>26</v>
      </c>
    </row>
    <row r="758" spans="1:13" x14ac:dyDescent="0.3">
      <c r="A758" s="1" t="s">
        <v>9</v>
      </c>
      <c r="B758" s="1" t="s">
        <v>10</v>
      </c>
      <c r="C758" s="1" t="s">
        <v>910</v>
      </c>
      <c r="D758" s="1" t="str">
        <f>MID(titanic[[#This Row],[Name]],SEARCH(", ",titanic[[#This Row],[Name]])+1,SEARCH(".",titanic[[#This Row],[Name]])-SEARCH(", ",titanic[[#This Row],[Name]])-1)</f>
        <v xml:space="preserve"> Mr</v>
      </c>
      <c r="E758" s="1" t="s">
        <v>12</v>
      </c>
      <c r="F758">
        <v>32</v>
      </c>
      <c r="G758">
        <v>0</v>
      </c>
      <c r="H758">
        <v>0</v>
      </c>
      <c r="I758">
        <v>0</v>
      </c>
      <c r="J758" t="s">
        <v>914</v>
      </c>
      <c r="K758">
        <v>7.75</v>
      </c>
      <c r="L758" s="1" t="s">
        <v>23</v>
      </c>
      <c r="M758" s="16">
        <f t="shared" si="11"/>
        <v>32</v>
      </c>
    </row>
    <row r="759" spans="1:13" x14ac:dyDescent="0.3">
      <c r="A759" s="1" t="s">
        <v>14</v>
      </c>
      <c r="B759" s="1" t="s">
        <v>15</v>
      </c>
      <c r="C759" s="1" t="s">
        <v>16</v>
      </c>
      <c r="D759" s="1" t="str">
        <f>MID(titanic[[#This Row],[Name]],SEARCH(", ",titanic[[#This Row],[Name]])+1,SEARCH(".",titanic[[#This Row],[Name]])-SEARCH(", ",titanic[[#This Row],[Name]])-1)</f>
        <v xml:space="preserve"> Mrs</v>
      </c>
      <c r="E759" s="1" t="s">
        <v>17</v>
      </c>
      <c r="F759">
        <v>38</v>
      </c>
      <c r="G759">
        <v>1</v>
      </c>
      <c r="H759">
        <v>0</v>
      </c>
      <c r="I759">
        <v>1</v>
      </c>
      <c r="J759" t="s">
        <v>913</v>
      </c>
      <c r="K759">
        <v>71.283299999999997</v>
      </c>
      <c r="L759" s="1" t="s">
        <v>18</v>
      </c>
      <c r="M759" s="16">
        <f t="shared" si="11"/>
        <v>38</v>
      </c>
    </row>
    <row r="760" spans="1:13" x14ac:dyDescent="0.3">
      <c r="A760" s="1" t="s">
        <v>14</v>
      </c>
      <c r="B760" s="1" t="s">
        <v>15</v>
      </c>
      <c r="C760" s="1" t="s">
        <v>20</v>
      </c>
      <c r="D760" s="1" t="str">
        <f>MID(titanic[[#This Row],[Name]],SEARCH(", ",titanic[[#This Row],[Name]])+1,SEARCH(".",titanic[[#This Row],[Name]])-SEARCH(", ",titanic[[#This Row],[Name]])-1)</f>
        <v xml:space="preserve"> Mrs</v>
      </c>
      <c r="E760" s="1" t="s">
        <v>17</v>
      </c>
      <c r="F760">
        <v>35</v>
      </c>
      <c r="G760">
        <v>1</v>
      </c>
      <c r="H760">
        <v>0</v>
      </c>
      <c r="I760">
        <v>1</v>
      </c>
      <c r="J760" t="s">
        <v>913</v>
      </c>
      <c r="K760">
        <v>53.1</v>
      </c>
      <c r="L760" s="1" t="s">
        <v>13</v>
      </c>
      <c r="M760" s="16">
        <f t="shared" si="11"/>
        <v>35</v>
      </c>
    </row>
    <row r="761" spans="1:13" x14ac:dyDescent="0.3">
      <c r="A761" s="1" t="s">
        <v>14</v>
      </c>
      <c r="B761" s="1" t="s">
        <v>10</v>
      </c>
      <c r="C761" s="1" t="s">
        <v>26</v>
      </c>
      <c r="D761" s="1" t="str">
        <f>MID(titanic[[#This Row],[Name]],SEARCH(", ",titanic[[#This Row],[Name]])+1,SEARCH(".",titanic[[#This Row],[Name]])-SEARCH(", ",titanic[[#This Row],[Name]])-1)</f>
        <v xml:space="preserve"> Mrs</v>
      </c>
      <c r="E761" s="1" t="s">
        <v>17</v>
      </c>
      <c r="F761">
        <v>27</v>
      </c>
      <c r="G761">
        <v>0</v>
      </c>
      <c r="H761">
        <v>2</v>
      </c>
      <c r="I761">
        <v>2</v>
      </c>
      <c r="J761" t="s">
        <v>913</v>
      </c>
      <c r="K761">
        <v>11.1333</v>
      </c>
      <c r="L761" s="1" t="s">
        <v>13</v>
      </c>
      <c r="M761" s="16">
        <f t="shared" si="11"/>
        <v>27</v>
      </c>
    </row>
    <row r="762" spans="1:13" x14ac:dyDescent="0.3">
      <c r="A762" s="1" t="s">
        <v>14</v>
      </c>
      <c r="B762" s="1" t="s">
        <v>27</v>
      </c>
      <c r="C762" s="1" t="s">
        <v>28</v>
      </c>
      <c r="D762" s="1" t="str">
        <f>MID(titanic[[#This Row],[Name]],SEARCH(", ",titanic[[#This Row],[Name]])+1,SEARCH(".",titanic[[#This Row],[Name]])-SEARCH(", ",titanic[[#This Row],[Name]])-1)</f>
        <v xml:space="preserve"> Mrs</v>
      </c>
      <c r="E762" s="1" t="s">
        <v>17</v>
      </c>
      <c r="F762">
        <v>14</v>
      </c>
      <c r="G762">
        <v>1</v>
      </c>
      <c r="H762">
        <v>0</v>
      </c>
      <c r="I762">
        <v>1</v>
      </c>
      <c r="J762" t="s">
        <v>913</v>
      </c>
      <c r="K762">
        <v>30.070799999999998</v>
      </c>
      <c r="L762" s="1" t="s">
        <v>18</v>
      </c>
      <c r="M762" s="16">
        <f t="shared" si="11"/>
        <v>14</v>
      </c>
    </row>
    <row r="763" spans="1:13" x14ac:dyDescent="0.3">
      <c r="A763" s="1" t="s">
        <v>14</v>
      </c>
      <c r="B763" s="1" t="s">
        <v>27</v>
      </c>
      <c r="C763" s="1" t="s">
        <v>34</v>
      </c>
      <c r="D763" s="1" t="str">
        <f>MID(titanic[[#This Row],[Name]],SEARCH(", ",titanic[[#This Row],[Name]])+1,SEARCH(".",titanic[[#This Row],[Name]])-SEARCH(", ",titanic[[#This Row],[Name]])-1)</f>
        <v xml:space="preserve"> Mrs</v>
      </c>
      <c r="E763" s="1" t="s">
        <v>17</v>
      </c>
      <c r="F763">
        <v>55</v>
      </c>
      <c r="G763">
        <v>0</v>
      </c>
      <c r="H763">
        <v>0</v>
      </c>
      <c r="I763">
        <v>0</v>
      </c>
      <c r="J763" t="s">
        <v>914</v>
      </c>
      <c r="K763">
        <v>16</v>
      </c>
      <c r="L763" s="1" t="s">
        <v>13</v>
      </c>
      <c r="M763" s="16">
        <f t="shared" si="11"/>
        <v>55</v>
      </c>
    </row>
    <row r="764" spans="1:13" x14ac:dyDescent="0.3">
      <c r="A764" s="1" t="s">
        <v>9</v>
      </c>
      <c r="B764" s="1" t="s">
        <v>10</v>
      </c>
      <c r="C764" s="1" t="s">
        <v>37</v>
      </c>
      <c r="D764" s="1" t="str">
        <f>MID(titanic[[#This Row],[Name]],SEARCH(", ",titanic[[#This Row],[Name]])+1,SEARCH(".",titanic[[#This Row],[Name]])-SEARCH(", ",titanic[[#This Row],[Name]])-1)</f>
        <v xml:space="preserve"> Mrs</v>
      </c>
      <c r="E764" s="1" t="s">
        <v>17</v>
      </c>
      <c r="F764">
        <v>31</v>
      </c>
      <c r="G764">
        <v>1</v>
      </c>
      <c r="H764">
        <v>0</v>
      </c>
      <c r="I764">
        <v>1</v>
      </c>
      <c r="J764" t="s">
        <v>913</v>
      </c>
      <c r="K764">
        <v>18</v>
      </c>
      <c r="L764" s="1" t="s">
        <v>13</v>
      </c>
      <c r="M764" s="16">
        <f t="shared" si="11"/>
        <v>31</v>
      </c>
    </row>
    <row r="765" spans="1:13" x14ac:dyDescent="0.3">
      <c r="A765" s="1" t="s">
        <v>14</v>
      </c>
      <c r="B765" s="1" t="s">
        <v>10</v>
      </c>
      <c r="C765" s="1" t="s">
        <v>38</v>
      </c>
      <c r="D765" s="1" t="str">
        <f>MID(titanic[[#This Row],[Name]],SEARCH(", ",titanic[[#This Row],[Name]])+1,SEARCH(".",titanic[[#This Row],[Name]])-SEARCH(", ",titanic[[#This Row],[Name]])-1)</f>
        <v xml:space="preserve"> Mrs</v>
      </c>
      <c r="E765" s="1" t="s">
        <v>17</v>
      </c>
      <c r="G765">
        <v>0</v>
      </c>
      <c r="H765">
        <v>0</v>
      </c>
      <c r="I765">
        <v>0</v>
      </c>
      <c r="J765" t="s">
        <v>914</v>
      </c>
      <c r="K765">
        <v>7.2249999999999996</v>
      </c>
      <c r="L765" s="1" t="s">
        <v>18</v>
      </c>
      <c r="M765" s="16">
        <f t="shared" si="11"/>
        <v>0</v>
      </c>
    </row>
    <row r="766" spans="1:13" x14ac:dyDescent="0.3">
      <c r="A766" s="1" t="s">
        <v>14</v>
      </c>
      <c r="B766" s="1" t="s">
        <v>10</v>
      </c>
      <c r="C766" s="1" t="s">
        <v>44</v>
      </c>
      <c r="D766" s="1" t="str">
        <f>MID(titanic[[#This Row],[Name]],SEARCH(", ",titanic[[#This Row],[Name]])+1,SEARCH(".",titanic[[#This Row],[Name]])-SEARCH(", ",titanic[[#This Row],[Name]])-1)</f>
        <v xml:space="preserve"> Mrs</v>
      </c>
      <c r="E766" s="1" t="s">
        <v>17</v>
      </c>
      <c r="F766">
        <v>38</v>
      </c>
      <c r="G766">
        <v>1</v>
      </c>
      <c r="H766">
        <v>5</v>
      </c>
      <c r="I766">
        <v>6</v>
      </c>
      <c r="J766" t="s">
        <v>913</v>
      </c>
      <c r="K766">
        <v>31.387499999999999</v>
      </c>
      <c r="L766" s="1" t="s">
        <v>13</v>
      </c>
      <c r="M766" s="16">
        <f t="shared" si="11"/>
        <v>38</v>
      </c>
    </row>
    <row r="767" spans="1:13" x14ac:dyDescent="0.3">
      <c r="A767" s="1" t="s">
        <v>14</v>
      </c>
      <c r="B767" s="1" t="s">
        <v>15</v>
      </c>
      <c r="C767" s="1" t="s">
        <v>50</v>
      </c>
      <c r="D767" s="1" t="str">
        <f>MID(titanic[[#This Row],[Name]],SEARCH(", ",titanic[[#This Row],[Name]])+1,SEARCH(".",titanic[[#This Row],[Name]])-SEARCH(", ",titanic[[#This Row],[Name]])-1)</f>
        <v xml:space="preserve"> Mrs</v>
      </c>
      <c r="E767" s="1" t="s">
        <v>17</v>
      </c>
      <c r="G767">
        <v>1</v>
      </c>
      <c r="H767">
        <v>0</v>
      </c>
      <c r="I767">
        <v>1</v>
      </c>
      <c r="J767" t="s">
        <v>913</v>
      </c>
      <c r="K767">
        <v>146.52080000000001</v>
      </c>
      <c r="L767" s="1" t="s">
        <v>18</v>
      </c>
      <c r="M767" s="16">
        <f t="shared" si="11"/>
        <v>0</v>
      </c>
    </row>
    <row r="768" spans="1:13" x14ac:dyDescent="0.3">
      <c r="A768" s="1" t="s">
        <v>9</v>
      </c>
      <c r="B768" s="1" t="s">
        <v>10</v>
      </c>
      <c r="C768" s="1" t="s">
        <v>59</v>
      </c>
      <c r="D768" s="1" t="str">
        <f>MID(titanic[[#This Row],[Name]],SEARCH(", ",titanic[[#This Row],[Name]])+1,SEARCH(".",titanic[[#This Row],[Name]])-SEARCH(", ",titanic[[#This Row],[Name]])-1)</f>
        <v xml:space="preserve"> Mrs</v>
      </c>
      <c r="E768" s="1" t="s">
        <v>17</v>
      </c>
      <c r="F768">
        <v>40</v>
      </c>
      <c r="G768">
        <v>1</v>
      </c>
      <c r="H768">
        <v>0</v>
      </c>
      <c r="I768">
        <v>1</v>
      </c>
      <c r="J768" t="s">
        <v>913</v>
      </c>
      <c r="K768">
        <v>9.4749999999999996</v>
      </c>
      <c r="L768" s="1" t="s">
        <v>13</v>
      </c>
      <c r="M768" s="16">
        <f t="shared" si="11"/>
        <v>40</v>
      </c>
    </row>
    <row r="769" spans="1:13" x14ac:dyDescent="0.3">
      <c r="A769" s="1" t="s">
        <v>9</v>
      </c>
      <c r="B769" s="1" t="s">
        <v>27</v>
      </c>
      <c r="C769" s="1" t="s">
        <v>60</v>
      </c>
      <c r="D769" s="1" t="str">
        <f>MID(titanic[[#This Row],[Name]],SEARCH(", ",titanic[[#This Row],[Name]])+1,SEARCH(".",titanic[[#This Row],[Name]])-SEARCH(", ",titanic[[#This Row],[Name]])-1)</f>
        <v xml:space="preserve"> Mrs</v>
      </c>
      <c r="E769" s="1" t="s">
        <v>17</v>
      </c>
      <c r="F769">
        <v>27</v>
      </c>
      <c r="G769">
        <v>1</v>
      </c>
      <c r="H769">
        <v>0</v>
      </c>
      <c r="I769">
        <v>1</v>
      </c>
      <c r="J769" t="s">
        <v>913</v>
      </c>
      <c r="K769">
        <v>21</v>
      </c>
      <c r="L769" s="1" t="s">
        <v>13</v>
      </c>
      <c r="M769" s="16">
        <f t="shared" si="11"/>
        <v>27</v>
      </c>
    </row>
    <row r="770" spans="1:13" x14ac:dyDescent="0.3">
      <c r="A770" s="1" t="s">
        <v>9</v>
      </c>
      <c r="B770" s="1" t="s">
        <v>10</v>
      </c>
      <c r="C770" s="1" t="s">
        <v>68</v>
      </c>
      <c r="D770" s="1" t="str">
        <f>MID(titanic[[#This Row],[Name]],SEARCH(", ",titanic[[#This Row],[Name]])+1,SEARCH(".",titanic[[#This Row],[Name]])-SEARCH(", ",titanic[[#This Row],[Name]])-1)</f>
        <v xml:space="preserve"> Mrs</v>
      </c>
      <c r="E770" s="1" t="s">
        <v>17</v>
      </c>
      <c r="F770">
        <v>18</v>
      </c>
      <c r="G770">
        <v>1</v>
      </c>
      <c r="H770">
        <v>0</v>
      </c>
      <c r="I770">
        <v>1</v>
      </c>
      <c r="J770" t="s">
        <v>913</v>
      </c>
      <c r="K770">
        <v>17.8</v>
      </c>
      <c r="L770" s="1" t="s">
        <v>13</v>
      </c>
      <c r="M770" s="16">
        <f t="shared" ref="M770:M833" si="12">IF(F770="Dr",42,IF(F770="Mr",32,IF(F770="Mrs",36,IF(F770="Miss",22,IF(F770="Master",5,F770)))))</f>
        <v>18</v>
      </c>
    </row>
    <row r="771" spans="1:13" x14ac:dyDescent="0.3">
      <c r="A771" s="1" t="s">
        <v>14</v>
      </c>
      <c r="B771" s="1" t="s">
        <v>15</v>
      </c>
      <c r="C771" s="1" t="s">
        <v>71</v>
      </c>
      <c r="D771" s="1" t="str">
        <f>MID(titanic[[#This Row],[Name]],SEARCH(", ",titanic[[#This Row],[Name]])+1,SEARCH(".",titanic[[#This Row],[Name]])-SEARCH(", ",titanic[[#This Row],[Name]])-1)</f>
        <v xml:space="preserve"> Mrs</v>
      </c>
      <c r="E771" s="1" t="s">
        <v>17</v>
      </c>
      <c r="F771">
        <v>49</v>
      </c>
      <c r="G771">
        <v>1</v>
      </c>
      <c r="H771">
        <v>0</v>
      </c>
      <c r="I771">
        <v>1</v>
      </c>
      <c r="J771" t="s">
        <v>913</v>
      </c>
      <c r="K771">
        <v>76.729200000000006</v>
      </c>
      <c r="L771" s="1" t="s">
        <v>18</v>
      </c>
      <c r="M771" s="16">
        <f t="shared" si="12"/>
        <v>49</v>
      </c>
    </row>
    <row r="772" spans="1:13" x14ac:dyDescent="0.3">
      <c r="A772" s="1" t="s">
        <v>14</v>
      </c>
      <c r="B772" s="1" t="s">
        <v>27</v>
      </c>
      <c r="C772" s="1" t="s">
        <v>72</v>
      </c>
      <c r="D772" s="1" t="str">
        <f>MID(titanic[[#This Row],[Name]],SEARCH(", ",titanic[[#This Row],[Name]])+1,SEARCH(".",titanic[[#This Row],[Name]])-SEARCH(", ",titanic[[#This Row],[Name]])-1)</f>
        <v xml:space="preserve"> Mrs</v>
      </c>
      <c r="E772" s="1" t="s">
        <v>17</v>
      </c>
      <c r="F772">
        <v>29</v>
      </c>
      <c r="G772">
        <v>1</v>
      </c>
      <c r="H772">
        <v>0</v>
      </c>
      <c r="I772">
        <v>1</v>
      </c>
      <c r="J772" t="s">
        <v>913</v>
      </c>
      <c r="K772">
        <v>26</v>
      </c>
      <c r="L772" s="1" t="s">
        <v>13</v>
      </c>
      <c r="M772" s="16">
        <f t="shared" si="12"/>
        <v>29</v>
      </c>
    </row>
    <row r="773" spans="1:13" x14ac:dyDescent="0.3">
      <c r="A773" s="1" t="s">
        <v>14</v>
      </c>
      <c r="B773" s="1" t="s">
        <v>27</v>
      </c>
      <c r="C773" s="1" t="s">
        <v>86</v>
      </c>
      <c r="D773" s="1" t="str">
        <f>MID(titanic[[#This Row],[Name]],SEARCH(", ",titanic[[#This Row],[Name]])+1,SEARCH(".",titanic[[#This Row],[Name]])-SEARCH(", ",titanic[[#This Row],[Name]])-1)</f>
        <v xml:space="preserve"> Mrs</v>
      </c>
      <c r="E773" s="1" t="s">
        <v>17</v>
      </c>
      <c r="F773">
        <v>29</v>
      </c>
      <c r="G773">
        <v>0</v>
      </c>
      <c r="H773">
        <v>0</v>
      </c>
      <c r="I773">
        <v>0</v>
      </c>
      <c r="J773" t="s">
        <v>914</v>
      </c>
      <c r="K773">
        <v>10.5</v>
      </c>
      <c r="L773" s="1" t="s">
        <v>13</v>
      </c>
      <c r="M773" s="16">
        <f t="shared" si="12"/>
        <v>29</v>
      </c>
    </row>
    <row r="774" spans="1:13" x14ac:dyDescent="0.3">
      <c r="A774" s="1" t="s">
        <v>14</v>
      </c>
      <c r="B774" s="1" t="s">
        <v>10</v>
      </c>
      <c r="C774" s="1" t="s">
        <v>105</v>
      </c>
      <c r="D774" s="1" t="str">
        <f>MID(titanic[[#This Row],[Name]],SEARCH(", ",titanic[[#This Row],[Name]])+1,SEARCH(".",titanic[[#This Row],[Name]])-SEARCH(", ",titanic[[#This Row],[Name]])-1)</f>
        <v xml:space="preserve"> Mrs</v>
      </c>
      <c r="E774" s="1" t="s">
        <v>17</v>
      </c>
      <c r="F774">
        <v>33</v>
      </c>
      <c r="G774">
        <v>3</v>
      </c>
      <c r="H774">
        <v>0</v>
      </c>
      <c r="I774">
        <v>3</v>
      </c>
      <c r="J774" t="s">
        <v>913</v>
      </c>
      <c r="K774">
        <v>15.85</v>
      </c>
      <c r="L774" s="1" t="s">
        <v>13</v>
      </c>
      <c r="M774" s="16">
        <f t="shared" si="12"/>
        <v>33</v>
      </c>
    </row>
    <row r="775" spans="1:13" x14ac:dyDescent="0.3">
      <c r="A775" s="1" t="s">
        <v>14</v>
      </c>
      <c r="B775" s="1" t="s">
        <v>27</v>
      </c>
      <c r="C775" s="1" t="s">
        <v>118</v>
      </c>
      <c r="D775" s="1" t="str">
        <f>MID(titanic[[#This Row],[Name]],SEARCH(", ",titanic[[#This Row],[Name]])+1,SEARCH(".",titanic[[#This Row],[Name]])-SEARCH(", ",titanic[[#This Row],[Name]])-1)</f>
        <v xml:space="preserve"> Mrs</v>
      </c>
      <c r="E775" s="1" t="s">
        <v>17</v>
      </c>
      <c r="F775">
        <v>34</v>
      </c>
      <c r="G775">
        <v>0</v>
      </c>
      <c r="H775">
        <v>1</v>
      </c>
      <c r="I775">
        <v>1</v>
      </c>
      <c r="J775" t="s">
        <v>913</v>
      </c>
      <c r="K775">
        <v>23</v>
      </c>
      <c r="L775" s="1" t="s">
        <v>13</v>
      </c>
      <c r="M775" s="16">
        <f t="shared" si="12"/>
        <v>34</v>
      </c>
    </row>
    <row r="776" spans="1:13" x14ac:dyDescent="0.3">
      <c r="A776" s="1" t="s">
        <v>9</v>
      </c>
      <c r="B776" s="1" t="s">
        <v>10</v>
      </c>
      <c r="C776" s="1" t="s">
        <v>152</v>
      </c>
      <c r="D776" s="1" t="str">
        <f>MID(titanic[[#This Row],[Name]],SEARCH(", ",titanic[[#This Row],[Name]])+1,SEARCH(".",titanic[[#This Row],[Name]])-SEARCH(", ",titanic[[#This Row],[Name]])-1)</f>
        <v xml:space="preserve"> Mrs</v>
      </c>
      <c r="E776" s="1" t="s">
        <v>17</v>
      </c>
      <c r="F776">
        <v>47</v>
      </c>
      <c r="G776">
        <v>1</v>
      </c>
      <c r="H776">
        <v>0</v>
      </c>
      <c r="I776">
        <v>1</v>
      </c>
      <c r="J776" t="s">
        <v>913</v>
      </c>
      <c r="K776">
        <v>14.5</v>
      </c>
      <c r="L776" s="1" t="s">
        <v>13</v>
      </c>
      <c r="M776" s="16">
        <f t="shared" si="12"/>
        <v>47</v>
      </c>
    </row>
    <row r="777" spans="1:13" x14ac:dyDescent="0.3">
      <c r="A777" s="1" t="s">
        <v>14</v>
      </c>
      <c r="B777" s="1" t="s">
        <v>27</v>
      </c>
      <c r="C777" s="1" t="s">
        <v>153</v>
      </c>
      <c r="D777" s="1" t="str">
        <f>MID(titanic[[#This Row],[Name]],SEARCH(", ",titanic[[#This Row],[Name]])+1,SEARCH(".",titanic[[#This Row],[Name]])-SEARCH(", ",titanic[[#This Row],[Name]])-1)</f>
        <v xml:space="preserve"> Mrs</v>
      </c>
      <c r="E777" s="1" t="s">
        <v>17</v>
      </c>
      <c r="F777">
        <v>29</v>
      </c>
      <c r="G777">
        <v>1</v>
      </c>
      <c r="H777">
        <v>0</v>
      </c>
      <c r="I777">
        <v>1</v>
      </c>
      <c r="J777" t="s">
        <v>913</v>
      </c>
      <c r="K777">
        <v>26</v>
      </c>
      <c r="L777" s="1" t="s">
        <v>13</v>
      </c>
      <c r="M777" s="16">
        <f t="shared" si="12"/>
        <v>29</v>
      </c>
    </row>
    <row r="778" spans="1:13" x14ac:dyDescent="0.3">
      <c r="A778" s="1" t="s">
        <v>9</v>
      </c>
      <c r="B778" s="1" t="s">
        <v>10</v>
      </c>
      <c r="C778" s="1" t="s">
        <v>160</v>
      </c>
      <c r="D778" s="1" t="str">
        <f>MID(titanic[[#This Row],[Name]],SEARCH(", ",titanic[[#This Row],[Name]])+1,SEARCH(".",titanic[[#This Row],[Name]])-SEARCH(", ",titanic[[#This Row],[Name]])-1)</f>
        <v xml:space="preserve"> Mrs</v>
      </c>
      <c r="E778" s="1" t="s">
        <v>17</v>
      </c>
      <c r="G778">
        <v>0</v>
      </c>
      <c r="H778">
        <v>2</v>
      </c>
      <c r="I778">
        <v>2</v>
      </c>
      <c r="J778" t="s">
        <v>913</v>
      </c>
      <c r="K778">
        <v>15.245799999999999</v>
      </c>
      <c r="L778" s="1" t="s">
        <v>18</v>
      </c>
      <c r="M778" s="16">
        <f t="shared" si="12"/>
        <v>0</v>
      </c>
    </row>
    <row r="779" spans="1:13" x14ac:dyDescent="0.3">
      <c r="A779" s="1" t="s">
        <v>14</v>
      </c>
      <c r="B779" s="1" t="s">
        <v>10</v>
      </c>
      <c r="C779" s="1" t="s">
        <v>162</v>
      </c>
      <c r="D779" s="1" t="str">
        <f>MID(titanic[[#This Row],[Name]],SEARCH(", ",titanic[[#This Row],[Name]])+1,SEARCH(".",titanic[[#This Row],[Name]])-SEARCH(", ",titanic[[#This Row],[Name]])-1)</f>
        <v xml:space="preserve"> Mrs</v>
      </c>
      <c r="E779" s="1" t="s">
        <v>17</v>
      </c>
      <c r="F779">
        <v>24</v>
      </c>
      <c r="G779">
        <v>1</v>
      </c>
      <c r="H779">
        <v>0</v>
      </c>
      <c r="I779">
        <v>1</v>
      </c>
      <c r="J779" t="s">
        <v>913</v>
      </c>
      <c r="K779">
        <v>15.85</v>
      </c>
      <c r="L779" s="1" t="s">
        <v>13</v>
      </c>
      <c r="M779" s="16">
        <f t="shared" si="12"/>
        <v>24</v>
      </c>
    </row>
    <row r="780" spans="1:13" x14ac:dyDescent="0.3">
      <c r="A780" s="1" t="s">
        <v>14</v>
      </c>
      <c r="B780" s="1" t="s">
        <v>15</v>
      </c>
      <c r="C780" s="1" t="s">
        <v>171</v>
      </c>
      <c r="D780" s="1" t="str">
        <f>MID(titanic[[#This Row],[Name]],SEARCH(", ",titanic[[#This Row],[Name]])+1,SEARCH(".",titanic[[#This Row],[Name]])-SEARCH(", ",titanic[[#This Row],[Name]])-1)</f>
        <v xml:space="preserve"> Mrs</v>
      </c>
      <c r="E780" s="1" t="s">
        <v>17</v>
      </c>
      <c r="F780">
        <v>22</v>
      </c>
      <c r="G780">
        <v>1</v>
      </c>
      <c r="H780">
        <v>0</v>
      </c>
      <c r="I780">
        <v>1</v>
      </c>
      <c r="J780" t="s">
        <v>913</v>
      </c>
      <c r="K780">
        <v>66.599999999999994</v>
      </c>
      <c r="L780" s="1" t="s">
        <v>13</v>
      </c>
      <c r="M780" s="16">
        <f t="shared" si="12"/>
        <v>22</v>
      </c>
    </row>
    <row r="781" spans="1:13" x14ac:dyDescent="0.3">
      <c r="A781" s="1" t="s">
        <v>14</v>
      </c>
      <c r="B781" s="1" t="s">
        <v>27</v>
      </c>
      <c r="C781" s="1" t="s">
        <v>181</v>
      </c>
      <c r="D781" s="1" t="str">
        <f>MID(titanic[[#This Row],[Name]],SEARCH(", ",titanic[[#This Row],[Name]])+1,SEARCH(".",titanic[[#This Row],[Name]])-SEARCH(", ",titanic[[#This Row],[Name]])-1)</f>
        <v xml:space="preserve"> Mrs</v>
      </c>
      <c r="E781" s="1" t="s">
        <v>17</v>
      </c>
      <c r="F781">
        <v>40</v>
      </c>
      <c r="G781">
        <v>0</v>
      </c>
      <c r="H781">
        <v>0</v>
      </c>
      <c r="I781">
        <v>0</v>
      </c>
      <c r="J781" t="s">
        <v>914</v>
      </c>
      <c r="K781">
        <v>15.75</v>
      </c>
      <c r="L781" s="1" t="s">
        <v>13</v>
      </c>
      <c r="M781" s="16">
        <f t="shared" si="12"/>
        <v>40</v>
      </c>
    </row>
    <row r="782" spans="1:13" x14ac:dyDescent="0.3">
      <c r="A782" s="1" t="s">
        <v>14</v>
      </c>
      <c r="B782" s="1" t="s">
        <v>15</v>
      </c>
      <c r="C782" s="1" t="s">
        <v>186</v>
      </c>
      <c r="D782" s="1" t="str">
        <f>MID(titanic[[#This Row],[Name]],SEARCH(", ",titanic[[#This Row],[Name]])+1,SEARCH(".",titanic[[#This Row],[Name]])-SEARCH(", ",titanic[[#This Row],[Name]])-1)</f>
        <v xml:space="preserve"> Mrs</v>
      </c>
      <c r="E782" s="1" t="s">
        <v>17</v>
      </c>
      <c r="G782">
        <v>0</v>
      </c>
      <c r="H782">
        <v>1</v>
      </c>
      <c r="I782">
        <v>1</v>
      </c>
      <c r="J782" t="s">
        <v>913</v>
      </c>
      <c r="K782">
        <v>55</v>
      </c>
      <c r="L782" s="1" t="s">
        <v>13</v>
      </c>
      <c r="M782" s="16">
        <f t="shared" si="12"/>
        <v>0</v>
      </c>
    </row>
    <row r="783" spans="1:13" x14ac:dyDescent="0.3">
      <c r="A783" s="1" t="s">
        <v>9</v>
      </c>
      <c r="B783" s="1" t="s">
        <v>10</v>
      </c>
      <c r="C783" s="1" t="s">
        <v>187</v>
      </c>
      <c r="D783" s="1" t="str">
        <f>MID(titanic[[#This Row],[Name]],SEARCH(", ",titanic[[#This Row],[Name]])+1,SEARCH(".",titanic[[#This Row],[Name]])-SEARCH(", ",titanic[[#This Row],[Name]])-1)</f>
        <v xml:space="preserve"> Mrs</v>
      </c>
      <c r="E783" s="1" t="s">
        <v>17</v>
      </c>
      <c r="F783">
        <v>45</v>
      </c>
      <c r="G783">
        <v>1</v>
      </c>
      <c r="H783">
        <v>4</v>
      </c>
      <c r="I783">
        <v>5</v>
      </c>
      <c r="J783" t="s">
        <v>913</v>
      </c>
      <c r="K783">
        <v>27.9</v>
      </c>
      <c r="L783" s="1" t="s">
        <v>13</v>
      </c>
      <c r="M783" s="16">
        <f t="shared" si="12"/>
        <v>45</v>
      </c>
    </row>
    <row r="784" spans="1:13" x14ac:dyDescent="0.3">
      <c r="A784" s="1" t="s">
        <v>14</v>
      </c>
      <c r="B784" s="1" t="s">
        <v>10</v>
      </c>
      <c r="C784" s="1" t="s">
        <v>206</v>
      </c>
      <c r="D784" s="1" t="str">
        <f>MID(titanic[[#This Row],[Name]],SEARCH(", ",titanic[[#This Row],[Name]])+1,SEARCH(".",titanic[[#This Row],[Name]])-SEARCH(", ",titanic[[#This Row],[Name]])-1)</f>
        <v xml:space="preserve"> Mrs</v>
      </c>
      <c r="E784" s="1" t="s">
        <v>17</v>
      </c>
      <c r="G784">
        <v>1</v>
      </c>
      <c r="H784">
        <v>0</v>
      </c>
      <c r="I784">
        <v>1</v>
      </c>
      <c r="J784" t="s">
        <v>913</v>
      </c>
      <c r="K784">
        <v>15.5</v>
      </c>
      <c r="L784" s="1" t="s">
        <v>23</v>
      </c>
      <c r="M784" s="16">
        <f t="shared" si="12"/>
        <v>0</v>
      </c>
    </row>
    <row r="785" spans="1:13" x14ac:dyDescent="0.3">
      <c r="A785" s="1" t="s">
        <v>14</v>
      </c>
      <c r="B785" s="1" t="s">
        <v>27</v>
      </c>
      <c r="C785" s="1" t="s">
        <v>210</v>
      </c>
      <c r="D785" s="1" t="str">
        <f>MID(titanic[[#This Row],[Name]],SEARCH(", ",titanic[[#This Row],[Name]])+1,SEARCH(".",titanic[[#This Row],[Name]])-SEARCH(", ",titanic[[#This Row],[Name]])-1)</f>
        <v xml:space="preserve"> Mrs</v>
      </c>
      <c r="E785" s="1" t="s">
        <v>17</v>
      </c>
      <c r="F785">
        <v>32</v>
      </c>
      <c r="G785">
        <v>0</v>
      </c>
      <c r="H785">
        <v>0</v>
      </c>
      <c r="I785">
        <v>0</v>
      </c>
      <c r="J785" t="s">
        <v>914</v>
      </c>
      <c r="K785">
        <v>13</v>
      </c>
      <c r="L785" s="1" t="s">
        <v>13</v>
      </c>
      <c r="M785" s="16">
        <f t="shared" si="12"/>
        <v>32</v>
      </c>
    </row>
    <row r="786" spans="1:13" x14ac:dyDescent="0.3">
      <c r="A786" s="1" t="s">
        <v>14</v>
      </c>
      <c r="B786" s="1" t="s">
        <v>15</v>
      </c>
      <c r="C786" s="1" t="s">
        <v>214</v>
      </c>
      <c r="D786" s="1" t="str">
        <f>MID(titanic[[#This Row],[Name]],SEARCH(", ",titanic[[#This Row],[Name]])+1,SEARCH(".",titanic[[#This Row],[Name]])-SEARCH(", ",titanic[[#This Row],[Name]])-1)</f>
        <v xml:space="preserve"> Mrs</v>
      </c>
      <c r="E786" s="1" t="s">
        <v>17</v>
      </c>
      <c r="F786">
        <v>44</v>
      </c>
      <c r="G786">
        <v>0</v>
      </c>
      <c r="H786">
        <v>0</v>
      </c>
      <c r="I786">
        <v>0</v>
      </c>
      <c r="J786" t="s">
        <v>914</v>
      </c>
      <c r="K786">
        <v>27.720800000000001</v>
      </c>
      <c r="L786" s="1" t="s">
        <v>18</v>
      </c>
      <c r="M786" s="16">
        <f t="shared" si="12"/>
        <v>44</v>
      </c>
    </row>
    <row r="787" spans="1:13" x14ac:dyDescent="0.3">
      <c r="A787" s="1" t="s">
        <v>14</v>
      </c>
      <c r="B787" s="1" t="s">
        <v>15</v>
      </c>
      <c r="C787" s="1" t="s">
        <v>250</v>
      </c>
      <c r="D787" s="1" t="str">
        <f>MID(titanic[[#This Row],[Name]],SEARCH(", ",titanic[[#This Row],[Name]])+1,SEARCH(".",titanic[[#This Row],[Name]])-SEARCH(", ",titanic[[#This Row],[Name]])-1)</f>
        <v xml:space="preserve"> Mrs</v>
      </c>
      <c r="E787" s="1" t="s">
        <v>17</v>
      </c>
      <c r="F787">
        <v>35</v>
      </c>
      <c r="G787">
        <v>1</v>
      </c>
      <c r="H787">
        <v>0</v>
      </c>
      <c r="I787">
        <v>1</v>
      </c>
      <c r="J787" t="s">
        <v>913</v>
      </c>
      <c r="K787">
        <v>83.474999999999994</v>
      </c>
      <c r="L787" s="1" t="s">
        <v>13</v>
      </c>
      <c r="M787" s="16">
        <f t="shared" si="12"/>
        <v>35</v>
      </c>
    </row>
    <row r="788" spans="1:13" x14ac:dyDescent="0.3">
      <c r="A788" s="1" t="s">
        <v>14</v>
      </c>
      <c r="B788" s="1" t="s">
        <v>27</v>
      </c>
      <c r="C788" s="1" t="s">
        <v>267</v>
      </c>
      <c r="D788" s="1" t="str">
        <f>MID(titanic[[#This Row],[Name]],SEARCH(", ",titanic[[#This Row],[Name]])+1,SEARCH(".",titanic[[#This Row],[Name]])-SEARCH(", ",titanic[[#This Row],[Name]])-1)</f>
        <v xml:space="preserve"> Mrs</v>
      </c>
      <c r="E788" s="1" t="s">
        <v>17</v>
      </c>
      <c r="F788">
        <v>24</v>
      </c>
      <c r="G788">
        <v>0</v>
      </c>
      <c r="H788">
        <v>2</v>
      </c>
      <c r="I788">
        <v>2</v>
      </c>
      <c r="J788" t="s">
        <v>913</v>
      </c>
      <c r="K788">
        <v>14.5</v>
      </c>
      <c r="L788" s="1" t="s">
        <v>13</v>
      </c>
      <c r="M788" s="16">
        <f t="shared" si="12"/>
        <v>24</v>
      </c>
    </row>
    <row r="789" spans="1:13" x14ac:dyDescent="0.3">
      <c r="A789" s="1" t="s">
        <v>9</v>
      </c>
      <c r="B789" s="1" t="s">
        <v>10</v>
      </c>
      <c r="C789" s="1" t="s">
        <v>271</v>
      </c>
      <c r="D789" s="1" t="str">
        <f>MID(titanic[[#This Row],[Name]],SEARCH(", ",titanic[[#This Row],[Name]])+1,SEARCH(".",titanic[[#This Row],[Name]])-SEARCH(", ",titanic[[#This Row],[Name]])-1)</f>
        <v xml:space="preserve"> Mrs</v>
      </c>
      <c r="E789" s="1" t="s">
        <v>17</v>
      </c>
      <c r="F789">
        <v>29</v>
      </c>
      <c r="G789">
        <v>1</v>
      </c>
      <c r="H789">
        <v>1</v>
      </c>
      <c r="I789">
        <v>2</v>
      </c>
      <c r="J789" t="s">
        <v>913</v>
      </c>
      <c r="K789">
        <v>10.4625</v>
      </c>
      <c r="L789" s="1" t="s">
        <v>13</v>
      </c>
      <c r="M789" s="16">
        <f t="shared" si="12"/>
        <v>29</v>
      </c>
    </row>
    <row r="790" spans="1:13" x14ac:dyDescent="0.3">
      <c r="A790" s="1" t="s">
        <v>9</v>
      </c>
      <c r="B790" s="1" t="s">
        <v>10</v>
      </c>
      <c r="C790" s="1" t="s">
        <v>274</v>
      </c>
      <c r="D790" s="1" t="str">
        <f>MID(titanic[[#This Row],[Name]],SEARCH(", ",titanic[[#This Row],[Name]])+1,SEARCH(".",titanic[[#This Row],[Name]])-SEARCH(", ",titanic[[#This Row],[Name]])-1)</f>
        <v xml:space="preserve"> Mrs</v>
      </c>
      <c r="E790" s="1" t="s">
        <v>17</v>
      </c>
      <c r="F790">
        <v>41</v>
      </c>
      <c r="G790">
        <v>0</v>
      </c>
      <c r="H790">
        <v>2</v>
      </c>
      <c r="I790">
        <v>2</v>
      </c>
      <c r="J790" t="s">
        <v>913</v>
      </c>
      <c r="K790">
        <v>20.212499999999999</v>
      </c>
      <c r="L790" s="1" t="s">
        <v>13</v>
      </c>
      <c r="M790" s="16">
        <f t="shared" si="12"/>
        <v>41</v>
      </c>
    </row>
    <row r="791" spans="1:13" x14ac:dyDescent="0.3">
      <c r="A791" s="1" t="s">
        <v>14</v>
      </c>
      <c r="B791" s="1" t="s">
        <v>10</v>
      </c>
      <c r="C791" s="1" t="s">
        <v>275</v>
      </c>
      <c r="D791" s="1" t="str">
        <f>MID(titanic[[#This Row],[Name]],SEARCH(", ",titanic[[#This Row],[Name]])+1,SEARCH(".",titanic[[#This Row],[Name]])-SEARCH(", ",titanic[[#This Row],[Name]])-1)</f>
        <v xml:space="preserve"> Mrs</v>
      </c>
      <c r="E791" s="1" t="s">
        <v>17</v>
      </c>
      <c r="F791">
        <v>29</v>
      </c>
      <c r="G791">
        <v>0</v>
      </c>
      <c r="H791">
        <v>2</v>
      </c>
      <c r="I791">
        <v>2</v>
      </c>
      <c r="J791" t="s">
        <v>913</v>
      </c>
      <c r="K791">
        <v>15.245799999999999</v>
      </c>
      <c r="L791" s="1" t="s">
        <v>18</v>
      </c>
      <c r="M791" s="16">
        <f t="shared" si="12"/>
        <v>29</v>
      </c>
    </row>
    <row r="792" spans="1:13" x14ac:dyDescent="0.3">
      <c r="A792" s="1" t="s">
        <v>14</v>
      </c>
      <c r="B792" s="1" t="s">
        <v>15</v>
      </c>
      <c r="C792" s="1" t="s">
        <v>276</v>
      </c>
      <c r="D792" s="1" t="str">
        <f>MID(titanic[[#This Row],[Name]],SEARCH(", ",titanic[[#This Row],[Name]])+1,SEARCH(".",titanic[[#This Row],[Name]])-SEARCH(", ",titanic[[#This Row],[Name]])-1)</f>
        <v xml:space="preserve"> Mrs</v>
      </c>
      <c r="E792" s="1" t="s">
        <v>17</v>
      </c>
      <c r="G792">
        <v>0</v>
      </c>
      <c r="H792">
        <v>0</v>
      </c>
      <c r="I792">
        <v>0</v>
      </c>
      <c r="J792" t="s">
        <v>914</v>
      </c>
      <c r="K792">
        <v>79.2</v>
      </c>
      <c r="L792" s="1" t="s">
        <v>18</v>
      </c>
      <c r="M792" s="16">
        <f t="shared" si="12"/>
        <v>0</v>
      </c>
    </row>
    <row r="793" spans="1:13" x14ac:dyDescent="0.3">
      <c r="A793" s="1" t="s">
        <v>14</v>
      </c>
      <c r="B793" s="1" t="s">
        <v>27</v>
      </c>
      <c r="C793" s="1" t="s">
        <v>279</v>
      </c>
      <c r="D793" s="1" t="str">
        <f>MID(titanic[[#This Row],[Name]],SEARCH(", ",titanic[[#This Row],[Name]])+1,SEARCH(".",titanic[[#This Row],[Name]])-SEARCH(", ",titanic[[#This Row],[Name]])-1)</f>
        <v xml:space="preserve"> Mrs</v>
      </c>
      <c r="E793" s="1" t="s">
        <v>17</v>
      </c>
      <c r="F793">
        <v>50</v>
      </c>
      <c r="G793">
        <v>0</v>
      </c>
      <c r="H793">
        <v>1</v>
      </c>
      <c r="I793">
        <v>1</v>
      </c>
      <c r="J793" t="s">
        <v>913</v>
      </c>
      <c r="K793">
        <v>26</v>
      </c>
      <c r="L793" s="1" t="s">
        <v>13</v>
      </c>
      <c r="M793" s="16">
        <f t="shared" si="12"/>
        <v>50</v>
      </c>
    </row>
    <row r="794" spans="1:13" x14ac:dyDescent="0.3">
      <c r="A794" s="1" t="s">
        <v>14</v>
      </c>
      <c r="B794" s="1" t="s">
        <v>15</v>
      </c>
      <c r="C794" s="1" t="s">
        <v>288</v>
      </c>
      <c r="D794" s="1" t="str">
        <f>MID(titanic[[#This Row],[Name]],SEARCH(", ",titanic[[#This Row],[Name]])+1,SEARCH(".",titanic[[#This Row],[Name]])-SEARCH(", ",titanic[[#This Row],[Name]])-1)</f>
        <v xml:space="preserve"> Mrs</v>
      </c>
      <c r="E794" s="1" t="s">
        <v>17</v>
      </c>
      <c r="F794">
        <v>58</v>
      </c>
      <c r="G794">
        <v>0</v>
      </c>
      <c r="H794">
        <v>1</v>
      </c>
      <c r="I794">
        <v>1</v>
      </c>
      <c r="J794" t="s">
        <v>913</v>
      </c>
      <c r="K794">
        <v>153.46250000000001</v>
      </c>
      <c r="L794" s="1" t="s">
        <v>13</v>
      </c>
      <c r="M794" s="16">
        <f t="shared" si="12"/>
        <v>58</v>
      </c>
    </row>
    <row r="795" spans="1:13" x14ac:dyDescent="0.3">
      <c r="A795" s="1" t="s">
        <v>14</v>
      </c>
      <c r="B795" s="1" t="s">
        <v>27</v>
      </c>
      <c r="C795" s="1" t="s">
        <v>292</v>
      </c>
      <c r="D795" s="1" t="str">
        <f>MID(titanic[[#This Row],[Name]],SEARCH(", ",titanic[[#This Row],[Name]])+1,SEARCH(".",titanic[[#This Row],[Name]])-SEARCH(", ",titanic[[#This Row],[Name]])-1)</f>
        <v xml:space="preserve"> Mrs</v>
      </c>
      <c r="E795" s="1" t="s">
        <v>17</v>
      </c>
      <c r="F795">
        <v>41</v>
      </c>
      <c r="G795">
        <v>0</v>
      </c>
      <c r="H795">
        <v>1</v>
      </c>
      <c r="I795">
        <v>1</v>
      </c>
      <c r="J795" t="s">
        <v>913</v>
      </c>
      <c r="K795">
        <v>19.5</v>
      </c>
      <c r="L795" s="1" t="s">
        <v>13</v>
      </c>
      <c r="M795" s="16">
        <f t="shared" si="12"/>
        <v>41</v>
      </c>
    </row>
    <row r="796" spans="1:13" x14ac:dyDescent="0.3">
      <c r="A796" s="1" t="s">
        <v>14</v>
      </c>
      <c r="B796" s="1" t="s">
        <v>10</v>
      </c>
      <c r="C796" s="1" t="s">
        <v>299</v>
      </c>
      <c r="D796" s="1" t="str">
        <f>MID(titanic[[#This Row],[Name]],SEARCH(", ",titanic[[#This Row],[Name]])+1,SEARCH(".",titanic[[#This Row],[Name]])-SEARCH(", ",titanic[[#This Row],[Name]])-1)</f>
        <v xml:space="preserve"> Mrs</v>
      </c>
      <c r="E796" s="1" t="s">
        <v>17</v>
      </c>
      <c r="F796">
        <v>35</v>
      </c>
      <c r="G796">
        <v>1</v>
      </c>
      <c r="H796">
        <v>1</v>
      </c>
      <c r="I796">
        <v>2</v>
      </c>
      <c r="J796" t="s">
        <v>913</v>
      </c>
      <c r="K796">
        <v>20.25</v>
      </c>
      <c r="L796" s="1" t="s">
        <v>13</v>
      </c>
      <c r="M796" s="16">
        <f t="shared" si="12"/>
        <v>35</v>
      </c>
    </row>
    <row r="797" spans="1:13" x14ac:dyDescent="0.3">
      <c r="A797" s="1" t="s">
        <v>14</v>
      </c>
      <c r="B797" s="1" t="s">
        <v>15</v>
      </c>
      <c r="C797" s="1" t="s">
        <v>311</v>
      </c>
      <c r="D797" s="1" t="str">
        <f>MID(titanic[[#This Row],[Name]],SEARCH(", ",titanic[[#This Row],[Name]])+1,SEARCH(".",titanic[[#This Row],[Name]])-SEARCH(", ",titanic[[#This Row],[Name]])-1)</f>
        <v xml:space="preserve"> Mrs</v>
      </c>
      <c r="E797" s="1" t="s">
        <v>17</v>
      </c>
      <c r="F797">
        <v>19</v>
      </c>
      <c r="G797">
        <v>1</v>
      </c>
      <c r="H797">
        <v>0</v>
      </c>
      <c r="I797">
        <v>1</v>
      </c>
      <c r="J797" t="s">
        <v>913</v>
      </c>
      <c r="K797">
        <v>91.0792</v>
      </c>
      <c r="L797" s="1" t="s">
        <v>18</v>
      </c>
      <c r="M797" s="16">
        <f t="shared" si="12"/>
        <v>19</v>
      </c>
    </row>
    <row r="798" spans="1:13" x14ac:dyDescent="0.3">
      <c r="A798" s="1" t="s">
        <v>14</v>
      </c>
      <c r="B798" s="1" t="s">
        <v>15</v>
      </c>
      <c r="C798" s="1" t="s">
        <v>319</v>
      </c>
      <c r="D798" s="1" t="str">
        <f>MID(titanic[[#This Row],[Name]],SEARCH(", ",titanic[[#This Row],[Name]])+1,SEARCH(".",titanic[[#This Row],[Name]])-SEARCH(", ",titanic[[#This Row],[Name]])-1)</f>
        <v xml:space="preserve"> Mrs</v>
      </c>
      <c r="E798" s="1" t="s">
        <v>17</v>
      </c>
      <c r="F798">
        <v>50</v>
      </c>
      <c r="G798">
        <v>0</v>
      </c>
      <c r="H798">
        <v>1</v>
      </c>
      <c r="I798">
        <v>1</v>
      </c>
      <c r="J798" t="s">
        <v>913</v>
      </c>
      <c r="K798">
        <v>247.52080000000001</v>
      </c>
      <c r="L798" s="1" t="s">
        <v>18</v>
      </c>
      <c r="M798" s="16">
        <f t="shared" si="12"/>
        <v>50</v>
      </c>
    </row>
    <row r="799" spans="1:13" x14ac:dyDescent="0.3">
      <c r="A799" s="1" t="s">
        <v>14</v>
      </c>
      <c r="B799" s="1" t="s">
        <v>15</v>
      </c>
      <c r="C799" s="1" t="s">
        <v>327</v>
      </c>
      <c r="D799" s="1" t="str">
        <f>MID(titanic[[#This Row],[Name]],SEARCH(", ",titanic[[#This Row],[Name]])+1,SEARCH(".",titanic[[#This Row],[Name]])-SEARCH(", ",titanic[[#This Row],[Name]])-1)</f>
        <v xml:space="preserve"> Mrs</v>
      </c>
      <c r="E799" s="1" t="s">
        <v>17</v>
      </c>
      <c r="F799">
        <v>17</v>
      </c>
      <c r="G799">
        <v>1</v>
      </c>
      <c r="H799">
        <v>0</v>
      </c>
      <c r="I799">
        <v>1</v>
      </c>
      <c r="J799" t="s">
        <v>913</v>
      </c>
      <c r="K799">
        <v>108.9</v>
      </c>
      <c r="L799" s="1" t="s">
        <v>18</v>
      </c>
      <c r="M799" s="16">
        <f t="shared" si="12"/>
        <v>17</v>
      </c>
    </row>
    <row r="800" spans="1:13" x14ac:dyDescent="0.3">
      <c r="A800" s="1" t="s">
        <v>9</v>
      </c>
      <c r="B800" s="1" t="s">
        <v>27</v>
      </c>
      <c r="C800" s="1" t="s">
        <v>332</v>
      </c>
      <c r="D800" s="1" t="str">
        <f>MID(titanic[[#This Row],[Name]],SEARCH(", ",titanic[[#This Row],[Name]])+1,SEARCH(".",titanic[[#This Row],[Name]])-SEARCH(", ",titanic[[#This Row],[Name]])-1)</f>
        <v xml:space="preserve"> Mrs</v>
      </c>
      <c r="E800" s="1" t="s">
        <v>17</v>
      </c>
      <c r="F800">
        <v>26</v>
      </c>
      <c r="G800">
        <v>1</v>
      </c>
      <c r="H800">
        <v>1</v>
      </c>
      <c r="I800">
        <v>2</v>
      </c>
      <c r="J800" t="s">
        <v>913</v>
      </c>
      <c r="K800">
        <v>26</v>
      </c>
      <c r="L800" s="1" t="s">
        <v>13</v>
      </c>
      <c r="M800" s="16">
        <f t="shared" si="12"/>
        <v>26</v>
      </c>
    </row>
    <row r="801" spans="1:13" x14ac:dyDescent="0.3">
      <c r="A801" s="1" t="s">
        <v>14</v>
      </c>
      <c r="B801" s="1" t="s">
        <v>27</v>
      </c>
      <c r="C801" s="1" t="s">
        <v>336</v>
      </c>
      <c r="D801" s="1" t="str">
        <f>MID(titanic[[#This Row],[Name]],SEARCH(", ",titanic[[#This Row],[Name]])+1,SEARCH(".",titanic[[#This Row],[Name]])-SEARCH(", ",titanic[[#This Row],[Name]])-1)</f>
        <v xml:space="preserve"> Mrs</v>
      </c>
      <c r="E801" s="1" t="s">
        <v>17</v>
      </c>
      <c r="F801">
        <v>24</v>
      </c>
      <c r="G801">
        <v>1</v>
      </c>
      <c r="H801">
        <v>0</v>
      </c>
      <c r="I801">
        <v>1</v>
      </c>
      <c r="J801" t="s">
        <v>913</v>
      </c>
      <c r="K801">
        <v>26</v>
      </c>
      <c r="L801" s="1" t="s">
        <v>13</v>
      </c>
      <c r="M801" s="16">
        <f t="shared" si="12"/>
        <v>24</v>
      </c>
    </row>
    <row r="802" spans="1:13" x14ac:dyDescent="0.3">
      <c r="A802" s="1" t="s">
        <v>14</v>
      </c>
      <c r="B802" s="1" t="s">
        <v>15</v>
      </c>
      <c r="C802" s="1" t="s">
        <v>339</v>
      </c>
      <c r="D802" s="1" t="str">
        <f>MID(titanic[[#This Row],[Name]],SEARCH(", ",titanic[[#This Row],[Name]])+1,SEARCH(".",titanic[[#This Row],[Name]])-SEARCH(", ",titanic[[#This Row],[Name]])-1)</f>
        <v xml:space="preserve"> Mrs</v>
      </c>
      <c r="E802" s="1" t="s">
        <v>17</v>
      </c>
      <c r="F802">
        <v>40</v>
      </c>
      <c r="G802">
        <v>1</v>
      </c>
      <c r="H802">
        <v>1</v>
      </c>
      <c r="I802">
        <v>2</v>
      </c>
      <c r="J802" t="s">
        <v>913</v>
      </c>
      <c r="K802">
        <v>134.5</v>
      </c>
      <c r="L802" s="1" t="s">
        <v>18</v>
      </c>
      <c r="M802" s="16">
        <f t="shared" si="12"/>
        <v>40</v>
      </c>
    </row>
    <row r="803" spans="1:13" x14ac:dyDescent="0.3">
      <c r="A803" s="1" t="s">
        <v>14</v>
      </c>
      <c r="B803" s="1" t="s">
        <v>27</v>
      </c>
      <c r="C803" s="1" t="s">
        <v>343</v>
      </c>
      <c r="D803" s="1" t="str">
        <f>MID(titanic[[#This Row],[Name]],SEARCH(", ",titanic[[#This Row],[Name]])+1,SEARCH(".",titanic[[#This Row],[Name]])-SEARCH(", ",titanic[[#This Row],[Name]])-1)</f>
        <v xml:space="preserve"> Mrs</v>
      </c>
      <c r="E803" s="1" t="s">
        <v>17</v>
      </c>
      <c r="F803">
        <v>22</v>
      </c>
      <c r="G803">
        <v>1</v>
      </c>
      <c r="H803">
        <v>1</v>
      </c>
      <c r="I803">
        <v>2</v>
      </c>
      <c r="J803" t="s">
        <v>913</v>
      </c>
      <c r="K803">
        <v>29</v>
      </c>
      <c r="L803" s="1" t="s">
        <v>13</v>
      </c>
      <c r="M803" s="16">
        <f t="shared" si="12"/>
        <v>22</v>
      </c>
    </row>
    <row r="804" spans="1:13" x14ac:dyDescent="0.3">
      <c r="A804" s="1" t="s">
        <v>14</v>
      </c>
      <c r="B804" s="1" t="s">
        <v>27</v>
      </c>
      <c r="C804" s="1" t="s">
        <v>347</v>
      </c>
      <c r="D804" s="1" t="str">
        <f>MID(titanic[[#This Row],[Name]],SEARCH(", ",titanic[[#This Row],[Name]])+1,SEARCH(".",titanic[[#This Row],[Name]])-SEARCH(", ",titanic[[#This Row],[Name]])-1)</f>
        <v xml:space="preserve"> Mrs</v>
      </c>
      <c r="E804" s="1" t="s">
        <v>17</v>
      </c>
      <c r="F804">
        <v>36</v>
      </c>
      <c r="G804">
        <v>0</v>
      </c>
      <c r="H804">
        <v>0</v>
      </c>
      <c r="I804">
        <v>0</v>
      </c>
      <c r="J804" t="s">
        <v>914</v>
      </c>
      <c r="K804">
        <v>13</v>
      </c>
      <c r="L804" s="1" t="s">
        <v>13</v>
      </c>
      <c r="M804" s="16">
        <f t="shared" si="12"/>
        <v>36</v>
      </c>
    </row>
    <row r="805" spans="1:13" x14ac:dyDescent="0.3">
      <c r="A805" s="1" t="s">
        <v>14</v>
      </c>
      <c r="B805" s="1" t="s">
        <v>10</v>
      </c>
      <c r="C805" s="1" t="s">
        <v>348</v>
      </c>
      <c r="D805" s="1" t="str">
        <f>MID(titanic[[#This Row],[Name]],SEARCH(", ",titanic[[#This Row],[Name]])+1,SEARCH(".",titanic[[#This Row],[Name]])-SEARCH(", ",titanic[[#This Row],[Name]])-1)</f>
        <v xml:space="preserve"> Mrs</v>
      </c>
      <c r="E805" s="1" t="s">
        <v>17</v>
      </c>
      <c r="F805">
        <v>31</v>
      </c>
      <c r="G805">
        <v>1</v>
      </c>
      <c r="H805">
        <v>1</v>
      </c>
      <c r="I805">
        <v>2</v>
      </c>
      <c r="J805" t="s">
        <v>913</v>
      </c>
      <c r="K805">
        <v>20.524999999999999</v>
      </c>
      <c r="L805" s="1" t="s">
        <v>13</v>
      </c>
      <c r="M805" s="16">
        <f t="shared" si="12"/>
        <v>31</v>
      </c>
    </row>
    <row r="806" spans="1:13" x14ac:dyDescent="0.3">
      <c r="A806" s="1" t="s">
        <v>14</v>
      </c>
      <c r="B806" s="1" t="s">
        <v>15</v>
      </c>
      <c r="C806" s="1" t="s">
        <v>354</v>
      </c>
      <c r="D806" s="1" t="str">
        <f>MID(titanic[[#This Row],[Name]],SEARCH(", ",titanic[[#This Row],[Name]])+1,SEARCH(".",titanic[[#This Row],[Name]])-SEARCH(", ",titanic[[#This Row],[Name]])-1)</f>
        <v xml:space="preserve"> Mrs</v>
      </c>
      <c r="E806" s="1" t="s">
        <v>17</v>
      </c>
      <c r="G806">
        <v>1</v>
      </c>
      <c r="H806">
        <v>0</v>
      </c>
      <c r="I806">
        <v>1</v>
      </c>
      <c r="J806" t="s">
        <v>913</v>
      </c>
      <c r="K806">
        <v>133.65</v>
      </c>
      <c r="L806" s="1" t="s">
        <v>13</v>
      </c>
      <c r="M806" s="16">
        <f t="shared" si="12"/>
        <v>0</v>
      </c>
    </row>
    <row r="807" spans="1:13" x14ac:dyDescent="0.3">
      <c r="A807" s="1" t="s">
        <v>14</v>
      </c>
      <c r="B807" s="1" t="s">
        <v>10</v>
      </c>
      <c r="C807" s="1" t="s">
        <v>367</v>
      </c>
      <c r="D807" s="1" t="str">
        <f>MID(titanic[[#This Row],[Name]],SEARCH(", ",titanic[[#This Row],[Name]])+1,SEARCH(".",titanic[[#This Row],[Name]])-SEARCH(", ",titanic[[#This Row],[Name]])-1)</f>
        <v xml:space="preserve"> Mrs</v>
      </c>
      <c r="E807" s="1" t="s">
        <v>17</v>
      </c>
      <c r="G807">
        <v>1</v>
      </c>
      <c r="H807">
        <v>0</v>
      </c>
      <c r="I807">
        <v>1</v>
      </c>
      <c r="J807" t="s">
        <v>913</v>
      </c>
      <c r="K807">
        <v>16.100000000000001</v>
      </c>
      <c r="L807" s="1" t="s">
        <v>13</v>
      </c>
      <c r="M807" s="16">
        <f t="shared" si="12"/>
        <v>0</v>
      </c>
    </row>
    <row r="808" spans="1:13" x14ac:dyDescent="0.3">
      <c r="A808" s="1" t="s">
        <v>9</v>
      </c>
      <c r="B808" s="1" t="s">
        <v>10</v>
      </c>
      <c r="C808" s="1" t="s">
        <v>382</v>
      </c>
      <c r="D808" s="1" t="str">
        <f>MID(titanic[[#This Row],[Name]],SEARCH(", ",titanic[[#This Row],[Name]])+1,SEARCH(".",titanic[[#This Row],[Name]])-SEARCH(", ",titanic[[#This Row],[Name]])-1)</f>
        <v xml:space="preserve"> Mrs</v>
      </c>
      <c r="E808" s="1" t="s">
        <v>17</v>
      </c>
      <c r="F808">
        <v>45</v>
      </c>
      <c r="G808">
        <v>0</v>
      </c>
      <c r="H808">
        <v>1</v>
      </c>
      <c r="I808">
        <v>1</v>
      </c>
      <c r="J808" t="s">
        <v>913</v>
      </c>
      <c r="K808">
        <v>14.4542</v>
      </c>
      <c r="L808" s="1" t="s">
        <v>18</v>
      </c>
      <c r="M808" s="16">
        <f t="shared" si="12"/>
        <v>45</v>
      </c>
    </row>
    <row r="809" spans="1:13" x14ac:dyDescent="0.3">
      <c r="A809" s="1" t="s">
        <v>14</v>
      </c>
      <c r="B809" s="1" t="s">
        <v>15</v>
      </c>
      <c r="C809" s="1" t="s">
        <v>386</v>
      </c>
      <c r="D809" s="1" t="str">
        <f>MID(titanic[[#This Row],[Name]],SEARCH(", ",titanic[[#This Row],[Name]])+1,SEARCH(".",titanic[[#This Row],[Name]])-SEARCH(", ",titanic[[#This Row],[Name]])-1)</f>
        <v xml:space="preserve"> Mrs</v>
      </c>
      <c r="E809" s="1" t="s">
        <v>17</v>
      </c>
      <c r="F809">
        <v>60</v>
      </c>
      <c r="G809">
        <v>1</v>
      </c>
      <c r="H809">
        <v>0</v>
      </c>
      <c r="I809">
        <v>1</v>
      </c>
      <c r="J809" t="s">
        <v>913</v>
      </c>
      <c r="K809">
        <v>75.25</v>
      </c>
      <c r="L809" s="1" t="s">
        <v>18</v>
      </c>
      <c r="M809" s="16">
        <f t="shared" si="12"/>
        <v>60</v>
      </c>
    </row>
    <row r="810" spans="1:13" x14ac:dyDescent="0.3">
      <c r="A810" s="1" t="s">
        <v>14</v>
      </c>
      <c r="B810" s="1" t="s">
        <v>10</v>
      </c>
      <c r="C810" s="1" t="s">
        <v>387</v>
      </c>
      <c r="D810" s="1" t="str">
        <f>MID(titanic[[#This Row],[Name]],SEARCH(", ",titanic[[#This Row],[Name]])+1,SEARCH(".",titanic[[#This Row],[Name]])-SEARCH(", ",titanic[[#This Row],[Name]])-1)</f>
        <v xml:space="preserve"> Mrs</v>
      </c>
      <c r="E810" s="1" t="s">
        <v>17</v>
      </c>
      <c r="G810">
        <v>0</v>
      </c>
      <c r="H810">
        <v>0</v>
      </c>
      <c r="I810">
        <v>0</v>
      </c>
      <c r="J810" t="s">
        <v>914</v>
      </c>
      <c r="K810">
        <v>7.2291999999999996</v>
      </c>
      <c r="L810" s="1" t="s">
        <v>18</v>
      </c>
      <c r="M810" s="16">
        <f t="shared" si="12"/>
        <v>0</v>
      </c>
    </row>
    <row r="811" spans="1:13" x14ac:dyDescent="0.3">
      <c r="A811" s="1" t="s">
        <v>14</v>
      </c>
      <c r="B811" s="1" t="s">
        <v>15</v>
      </c>
      <c r="C811" s="1" t="s">
        <v>395</v>
      </c>
      <c r="D811" s="1" t="str">
        <f>MID(titanic[[#This Row],[Name]],SEARCH(", ",titanic[[#This Row],[Name]])+1,SEARCH(".",titanic[[#This Row],[Name]])-SEARCH(", ",titanic[[#This Row],[Name]])-1)</f>
        <v xml:space="preserve"> Mrs</v>
      </c>
      <c r="E811" s="1" t="s">
        <v>17</v>
      </c>
      <c r="G811">
        <v>1</v>
      </c>
      <c r="H811">
        <v>0</v>
      </c>
      <c r="I811">
        <v>1</v>
      </c>
      <c r="J811" t="s">
        <v>913</v>
      </c>
      <c r="K811">
        <v>82.1708</v>
      </c>
      <c r="L811" s="1" t="s">
        <v>18</v>
      </c>
      <c r="M811" s="16">
        <f t="shared" si="12"/>
        <v>0</v>
      </c>
    </row>
    <row r="812" spans="1:13" x14ac:dyDescent="0.3">
      <c r="A812" s="1" t="s">
        <v>14</v>
      </c>
      <c r="B812" s="1" t="s">
        <v>15</v>
      </c>
      <c r="C812" s="1" t="s">
        <v>403</v>
      </c>
      <c r="D812" s="1" t="str">
        <f>MID(titanic[[#This Row],[Name]],SEARCH(", ",titanic[[#This Row],[Name]])+1,SEARCH(".",titanic[[#This Row],[Name]])-SEARCH(", ",titanic[[#This Row],[Name]])-1)</f>
        <v xml:space="preserve"> Mrs</v>
      </c>
      <c r="E812" s="1" t="s">
        <v>17</v>
      </c>
      <c r="F812">
        <v>35</v>
      </c>
      <c r="G812">
        <v>1</v>
      </c>
      <c r="H812">
        <v>0</v>
      </c>
      <c r="I812">
        <v>1</v>
      </c>
      <c r="J812" t="s">
        <v>913</v>
      </c>
      <c r="K812">
        <v>52</v>
      </c>
      <c r="L812" s="1" t="s">
        <v>13</v>
      </c>
      <c r="M812" s="16">
        <f t="shared" si="12"/>
        <v>35</v>
      </c>
    </row>
    <row r="813" spans="1:13" x14ac:dyDescent="0.3">
      <c r="A813" s="1" t="s">
        <v>14</v>
      </c>
      <c r="B813" s="1" t="s">
        <v>10</v>
      </c>
      <c r="C813" s="1" t="s">
        <v>414</v>
      </c>
      <c r="D813" s="1" t="str">
        <f>MID(titanic[[#This Row],[Name]],SEARCH(", ",titanic[[#This Row],[Name]])+1,SEARCH(".",titanic[[#This Row],[Name]])-SEARCH(", ",titanic[[#This Row],[Name]])-1)</f>
        <v xml:space="preserve"> Mrs</v>
      </c>
      <c r="E813" s="1" t="s">
        <v>17</v>
      </c>
      <c r="F813">
        <v>24</v>
      </c>
      <c r="G813">
        <v>0</v>
      </c>
      <c r="H813">
        <v>2</v>
      </c>
      <c r="I813">
        <v>2</v>
      </c>
      <c r="J813" t="s">
        <v>913</v>
      </c>
      <c r="K813">
        <v>16.7</v>
      </c>
      <c r="L813" s="1" t="s">
        <v>13</v>
      </c>
      <c r="M813" s="16">
        <f t="shared" si="12"/>
        <v>24</v>
      </c>
    </row>
    <row r="814" spans="1:13" x14ac:dyDescent="0.3">
      <c r="A814" s="1" t="s">
        <v>14</v>
      </c>
      <c r="B814" s="1" t="s">
        <v>27</v>
      </c>
      <c r="C814" s="1" t="s">
        <v>419</v>
      </c>
      <c r="D814" s="1" t="str">
        <f>MID(titanic[[#This Row],[Name]],SEARCH(", ",titanic[[#This Row],[Name]])+1,SEARCH(".",titanic[[#This Row],[Name]])-SEARCH(", ",titanic[[#This Row],[Name]])-1)</f>
        <v xml:space="preserve"> Mrs</v>
      </c>
      <c r="E814" s="1" t="s">
        <v>17</v>
      </c>
      <c r="F814">
        <v>28</v>
      </c>
      <c r="G814">
        <v>0</v>
      </c>
      <c r="H814">
        <v>0</v>
      </c>
      <c r="I814">
        <v>0</v>
      </c>
      <c r="J814" t="s">
        <v>914</v>
      </c>
      <c r="K814">
        <v>12.65</v>
      </c>
      <c r="L814" s="1" t="s">
        <v>13</v>
      </c>
      <c r="M814" s="16">
        <f t="shared" si="12"/>
        <v>28</v>
      </c>
    </row>
    <row r="815" spans="1:13" x14ac:dyDescent="0.3">
      <c r="A815" s="1" t="s">
        <v>9</v>
      </c>
      <c r="B815" s="1" t="s">
        <v>10</v>
      </c>
      <c r="C815" s="1" t="s">
        <v>435</v>
      </c>
      <c r="D815" s="1" t="str">
        <f>MID(titanic[[#This Row],[Name]],SEARCH(", ",titanic[[#This Row],[Name]])+1,SEARCH(".",titanic[[#This Row],[Name]])-SEARCH(", ",titanic[[#This Row],[Name]])-1)</f>
        <v xml:space="preserve"> Mrs</v>
      </c>
      <c r="E815" s="1" t="s">
        <v>17</v>
      </c>
      <c r="G815">
        <v>0</v>
      </c>
      <c r="H815">
        <v>0</v>
      </c>
      <c r="I815">
        <v>0</v>
      </c>
      <c r="J815" t="s">
        <v>914</v>
      </c>
      <c r="K815">
        <v>8.0500000000000007</v>
      </c>
      <c r="L815" s="1" t="s">
        <v>13</v>
      </c>
      <c r="M815" s="16">
        <f t="shared" si="12"/>
        <v>0</v>
      </c>
    </row>
    <row r="816" spans="1:13" x14ac:dyDescent="0.3">
      <c r="A816" s="1" t="s">
        <v>14</v>
      </c>
      <c r="B816" s="1" t="s">
        <v>27</v>
      </c>
      <c r="C816" s="1" t="s">
        <v>436</v>
      </c>
      <c r="D816" s="1" t="str">
        <f>MID(titanic[[#This Row],[Name]],SEARCH(", ",titanic[[#This Row],[Name]])+1,SEARCH(".",titanic[[#This Row],[Name]])-SEARCH(", ",titanic[[#This Row],[Name]])-1)</f>
        <v xml:space="preserve"> Mrs</v>
      </c>
      <c r="E816" s="1" t="s">
        <v>17</v>
      </c>
      <c r="F816">
        <v>34</v>
      </c>
      <c r="G816">
        <v>1</v>
      </c>
      <c r="H816">
        <v>1</v>
      </c>
      <c r="I816">
        <v>2</v>
      </c>
      <c r="J816" t="s">
        <v>913</v>
      </c>
      <c r="K816">
        <v>32.5</v>
      </c>
      <c r="L816" s="1" t="s">
        <v>13</v>
      </c>
      <c r="M816" s="16">
        <f t="shared" si="12"/>
        <v>34</v>
      </c>
    </row>
    <row r="817" spans="1:13" x14ac:dyDescent="0.3">
      <c r="A817" s="1" t="s">
        <v>9</v>
      </c>
      <c r="B817" s="1" t="s">
        <v>10</v>
      </c>
      <c r="C817" s="1" t="s">
        <v>443</v>
      </c>
      <c r="D817" s="1" t="str">
        <f>MID(titanic[[#This Row],[Name]],SEARCH(", ",titanic[[#This Row],[Name]])+1,SEARCH(".",titanic[[#This Row],[Name]])-SEARCH(", ",titanic[[#This Row],[Name]])-1)</f>
        <v xml:space="preserve"> Mrs</v>
      </c>
      <c r="E817" s="1" t="s">
        <v>17</v>
      </c>
      <c r="F817">
        <v>28</v>
      </c>
      <c r="G817">
        <v>1</v>
      </c>
      <c r="H817">
        <v>1</v>
      </c>
      <c r="I817">
        <v>2</v>
      </c>
      <c r="J817" t="s">
        <v>913</v>
      </c>
      <c r="K817">
        <v>14.4</v>
      </c>
      <c r="L817" s="1" t="s">
        <v>13</v>
      </c>
      <c r="M817" s="16">
        <f t="shared" si="12"/>
        <v>28</v>
      </c>
    </row>
    <row r="818" spans="1:13" x14ac:dyDescent="0.3">
      <c r="A818" s="1" t="s">
        <v>14</v>
      </c>
      <c r="B818" s="1" t="s">
        <v>27</v>
      </c>
      <c r="C818" s="1" t="s">
        <v>446</v>
      </c>
      <c r="D818" s="1" t="str">
        <f>MID(titanic[[#This Row],[Name]],SEARCH(", ",titanic[[#This Row],[Name]])+1,SEARCH(".",titanic[[#This Row],[Name]])-SEARCH(", ",titanic[[#This Row],[Name]])-1)</f>
        <v xml:space="preserve"> Mrs</v>
      </c>
      <c r="E818" s="1" t="s">
        <v>17</v>
      </c>
      <c r="F818">
        <v>28</v>
      </c>
      <c r="G818">
        <v>1</v>
      </c>
      <c r="H818">
        <v>0</v>
      </c>
      <c r="I818">
        <v>1</v>
      </c>
      <c r="J818" t="s">
        <v>913</v>
      </c>
      <c r="K818">
        <v>26</v>
      </c>
      <c r="L818" s="1" t="s">
        <v>13</v>
      </c>
      <c r="M818" s="16">
        <f t="shared" si="12"/>
        <v>28</v>
      </c>
    </row>
    <row r="819" spans="1:13" x14ac:dyDescent="0.3">
      <c r="A819" s="1" t="s">
        <v>14</v>
      </c>
      <c r="B819" s="1" t="s">
        <v>10</v>
      </c>
      <c r="C819" s="1" t="s">
        <v>451</v>
      </c>
      <c r="D819" s="1" t="str">
        <f>MID(titanic[[#This Row],[Name]],SEARCH(", ",titanic[[#This Row],[Name]])+1,SEARCH(".",titanic[[#This Row],[Name]])-SEARCH(", ",titanic[[#This Row],[Name]])-1)</f>
        <v xml:space="preserve"> Mrs</v>
      </c>
      <c r="E819" s="1" t="s">
        <v>17</v>
      </c>
      <c r="G819">
        <v>1</v>
      </c>
      <c r="H819">
        <v>0</v>
      </c>
      <c r="I819">
        <v>1</v>
      </c>
      <c r="J819" t="s">
        <v>913</v>
      </c>
      <c r="K819">
        <v>16.100000000000001</v>
      </c>
      <c r="L819" s="1" t="s">
        <v>13</v>
      </c>
      <c r="M819" s="16">
        <f t="shared" si="12"/>
        <v>0</v>
      </c>
    </row>
    <row r="820" spans="1:13" x14ac:dyDescent="0.3">
      <c r="A820" s="1" t="s">
        <v>14</v>
      </c>
      <c r="B820" s="1" t="s">
        <v>27</v>
      </c>
      <c r="C820" s="1" t="s">
        <v>452</v>
      </c>
      <c r="D820" s="1" t="str">
        <f>MID(titanic[[#This Row],[Name]],SEARCH(", ",titanic[[#This Row],[Name]])+1,SEARCH(".",titanic[[#This Row],[Name]])-SEARCH(", ",titanic[[#This Row],[Name]])-1)</f>
        <v xml:space="preserve"> Mrs</v>
      </c>
      <c r="E820" s="1" t="s">
        <v>17</v>
      </c>
      <c r="F820">
        <v>42</v>
      </c>
      <c r="G820">
        <v>1</v>
      </c>
      <c r="H820">
        <v>0</v>
      </c>
      <c r="I820">
        <v>1</v>
      </c>
      <c r="J820" t="s">
        <v>913</v>
      </c>
      <c r="K820">
        <v>26</v>
      </c>
      <c r="L820" s="1" t="s">
        <v>13</v>
      </c>
      <c r="M820" s="16">
        <f t="shared" si="12"/>
        <v>42</v>
      </c>
    </row>
    <row r="821" spans="1:13" x14ac:dyDescent="0.3">
      <c r="A821" s="1" t="s">
        <v>14</v>
      </c>
      <c r="B821" s="1" t="s">
        <v>27</v>
      </c>
      <c r="C821" s="1" t="s">
        <v>457</v>
      </c>
      <c r="D821" s="1" t="str">
        <f>MID(titanic[[#This Row],[Name]],SEARCH(", ",titanic[[#This Row],[Name]])+1,SEARCH(".",titanic[[#This Row],[Name]])-SEARCH(", ",titanic[[#This Row],[Name]])-1)</f>
        <v xml:space="preserve"> Mrs</v>
      </c>
      <c r="E821" s="1" t="s">
        <v>17</v>
      </c>
      <c r="F821">
        <v>24</v>
      </c>
      <c r="G821">
        <v>2</v>
      </c>
      <c r="H821">
        <v>3</v>
      </c>
      <c r="I821">
        <v>5</v>
      </c>
      <c r="J821" t="s">
        <v>913</v>
      </c>
      <c r="K821">
        <v>18.75</v>
      </c>
      <c r="L821" s="1" t="s">
        <v>13</v>
      </c>
      <c r="M821" s="16">
        <f t="shared" si="12"/>
        <v>24</v>
      </c>
    </row>
    <row r="822" spans="1:13" x14ac:dyDescent="0.3">
      <c r="A822" s="1" t="s">
        <v>14</v>
      </c>
      <c r="B822" s="1" t="s">
        <v>27</v>
      </c>
      <c r="C822" s="1" t="s">
        <v>460</v>
      </c>
      <c r="D822" s="1" t="str">
        <f>MID(titanic[[#This Row],[Name]],SEARCH(", ",titanic[[#This Row],[Name]])+1,SEARCH(".",titanic[[#This Row],[Name]])-SEARCH(", ",titanic[[#This Row],[Name]])-1)</f>
        <v xml:space="preserve"> Mrs</v>
      </c>
      <c r="E822" s="1" t="s">
        <v>17</v>
      </c>
      <c r="F822">
        <v>45</v>
      </c>
      <c r="G822">
        <v>1</v>
      </c>
      <c r="H822">
        <v>1</v>
      </c>
      <c r="I822">
        <v>2</v>
      </c>
      <c r="J822" t="s">
        <v>913</v>
      </c>
      <c r="K822">
        <v>26.25</v>
      </c>
      <c r="L822" s="1" t="s">
        <v>13</v>
      </c>
      <c r="M822" s="16">
        <f t="shared" si="12"/>
        <v>45</v>
      </c>
    </row>
    <row r="823" spans="1:13" x14ac:dyDescent="0.3">
      <c r="A823" s="1" t="s">
        <v>14</v>
      </c>
      <c r="B823" s="1" t="s">
        <v>15</v>
      </c>
      <c r="C823" s="1" t="s">
        <v>477</v>
      </c>
      <c r="D823" s="1" t="str">
        <f>MID(titanic[[#This Row],[Name]],SEARCH(", ",titanic[[#This Row],[Name]])+1,SEARCH(".",titanic[[#This Row],[Name]])-SEARCH(", ",titanic[[#This Row],[Name]])-1)</f>
        <v xml:space="preserve"> Mrs</v>
      </c>
      <c r="E823" s="1" t="s">
        <v>17</v>
      </c>
      <c r="G823">
        <v>1</v>
      </c>
      <c r="H823">
        <v>0</v>
      </c>
      <c r="I823">
        <v>1</v>
      </c>
      <c r="J823" t="s">
        <v>913</v>
      </c>
      <c r="K823">
        <v>51.862499999999997</v>
      </c>
      <c r="L823" s="1" t="s">
        <v>13</v>
      </c>
      <c r="M823" s="16">
        <f t="shared" si="12"/>
        <v>0</v>
      </c>
    </row>
    <row r="824" spans="1:13" x14ac:dyDescent="0.3">
      <c r="A824" s="1" t="s">
        <v>14</v>
      </c>
      <c r="B824" s="1" t="s">
        <v>27</v>
      </c>
      <c r="C824" s="1" t="s">
        <v>492</v>
      </c>
      <c r="D824" s="1" t="str">
        <f>MID(titanic[[#This Row],[Name]],SEARCH(", ",titanic[[#This Row],[Name]])+1,SEARCH(".",titanic[[#This Row],[Name]])-SEARCH(", ",titanic[[#This Row],[Name]])-1)</f>
        <v xml:space="preserve"> Mrs</v>
      </c>
      <c r="E824" s="1" t="s">
        <v>17</v>
      </c>
      <c r="F824">
        <v>33</v>
      </c>
      <c r="G824">
        <v>1</v>
      </c>
      <c r="H824">
        <v>2</v>
      </c>
      <c r="I824">
        <v>3</v>
      </c>
      <c r="J824" t="s">
        <v>913</v>
      </c>
      <c r="K824">
        <v>27.75</v>
      </c>
      <c r="L824" s="1" t="s">
        <v>13</v>
      </c>
      <c r="M824" s="16">
        <f t="shared" si="12"/>
        <v>33</v>
      </c>
    </row>
    <row r="825" spans="1:13" x14ac:dyDescent="0.3">
      <c r="A825" s="1" t="s">
        <v>14</v>
      </c>
      <c r="B825" s="1" t="s">
        <v>27</v>
      </c>
      <c r="C825" s="1" t="s">
        <v>493</v>
      </c>
      <c r="D825" s="1" t="str">
        <f>MID(titanic[[#This Row],[Name]],SEARCH(", ",titanic[[#This Row],[Name]])+1,SEARCH(".",titanic[[#This Row],[Name]])-SEARCH(", ",titanic[[#This Row],[Name]])-1)</f>
        <v xml:space="preserve"> Mrs</v>
      </c>
      <c r="E825" s="1" t="s">
        <v>17</v>
      </c>
      <c r="F825">
        <v>23</v>
      </c>
      <c r="G825">
        <v>0</v>
      </c>
      <c r="H825">
        <v>0</v>
      </c>
      <c r="I825">
        <v>0</v>
      </c>
      <c r="J825" t="s">
        <v>914</v>
      </c>
      <c r="K825">
        <v>13.791700000000001</v>
      </c>
      <c r="L825" s="1" t="s">
        <v>18</v>
      </c>
      <c r="M825" s="16">
        <f t="shared" si="12"/>
        <v>23</v>
      </c>
    </row>
    <row r="826" spans="1:13" x14ac:dyDescent="0.3">
      <c r="A826" s="1" t="s">
        <v>14</v>
      </c>
      <c r="B826" s="1" t="s">
        <v>10</v>
      </c>
      <c r="C826" s="1" t="s">
        <v>503</v>
      </c>
      <c r="D826" s="1" t="str">
        <f>MID(titanic[[#This Row],[Name]],SEARCH(", ",titanic[[#This Row],[Name]])+1,SEARCH(".",titanic[[#This Row],[Name]])-SEARCH(", ",titanic[[#This Row],[Name]])-1)</f>
        <v xml:space="preserve"> Mrs</v>
      </c>
      <c r="E826" s="1" t="s">
        <v>17</v>
      </c>
      <c r="F826">
        <v>63</v>
      </c>
      <c r="G826">
        <v>0</v>
      </c>
      <c r="H826">
        <v>0</v>
      </c>
      <c r="I826">
        <v>0</v>
      </c>
      <c r="J826" t="s">
        <v>914</v>
      </c>
      <c r="K826">
        <v>9.5875000000000004</v>
      </c>
      <c r="L826" s="1" t="s">
        <v>13</v>
      </c>
      <c r="M826" s="16">
        <f t="shared" si="12"/>
        <v>63</v>
      </c>
    </row>
    <row r="827" spans="1:13" x14ac:dyDescent="0.3">
      <c r="A827" s="1" t="s">
        <v>14</v>
      </c>
      <c r="B827" s="1" t="s">
        <v>15</v>
      </c>
      <c r="C827" s="1" t="s">
        <v>506</v>
      </c>
      <c r="D827" s="1" t="str">
        <f>MID(titanic[[#This Row],[Name]],SEARCH(", ",titanic[[#This Row],[Name]])+1,SEARCH(".",titanic[[#This Row],[Name]])-SEARCH(", ",titanic[[#This Row],[Name]])-1)</f>
        <v xml:space="preserve"> Mrs</v>
      </c>
      <c r="E827" s="1" t="s">
        <v>17</v>
      </c>
      <c r="F827">
        <v>35</v>
      </c>
      <c r="G827">
        <v>1</v>
      </c>
      <c r="H827">
        <v>0</v>
      </c>
      <c r="I827">
        <v>1</v>
      </c>
      <c r="J827" t="s">
        <v>913</v>
      </c>
      <c r="K827">
        <v>90</v>
      </c>
      <c r="L827" s="1" t="s">
        <v>13</v>
      </c>
      <c r="M827" s="16">
        <f t="shared" si="12"/>
        <v>35</v>
      </c>
    </row>
    <row r="828" spans="1:13" x14ac:dyDescent="0.3">
      <c r="A828" s="1" t="s">
        <v>9</v>
      </c>
      <c r="B828" s="1" t="s">
        <v>15</v>
      </c>
      <c r="C828" s="1" t="s">
        <v>518</v>
      </c>
      <c r="D828" s="1" t="str">
        <f>MID(titanic[[#This Row],[Name]],SEARCH(", ",titanic[[#This Row],[Name]])+1,SEARCH(".",titanic[[#This Row],[Name]])-SEARCH(", ",titanic[[#This Row],[Name]])-1)</f>
        <v xml:space="preserve"> Mrs</v>
      </c>
      <c r="E828" s="1" t="s">
        <v>17</v>
      </c>
      <c r="F828">
        <v>25</v>
      </c>
      <c r="G828">
        <v>1</v>
      </c>
      <c r="H828">
        <v>2</v>
      </c>
      <c r="I828">
        <v>3</v>
      </c>
      <c r="J828" t="s">
        <v>913</v>
      </c>
      <c r="K828">
        <v>151.55000000000001</v>
      </c>
      <c r="L828" s="1" t="s">
        <v>13</v>
      </c>
      <c r="M828" s="16">
        <f t="shared" si="12"/>
        <v>25</v>
      </c>
    </row>
    <row r="829" spans="1:13" x14ac:dyDescent="0.3">
      <c r="A829" s="1" t="s">
        <v>14</v>
      </c>
      <c r="B829" s="1" t="s">
        <v>27</v>
      </c>
      <c r="C829" s="1" t="s">
        <v>526</v>
      </c>
      <c r="D829" s="1" t="str">
        <f>MID(titanic[[#This Row],[Name]],SEARCH(", ",titanic[[#This Row],[Name]])+1,SEARCH(".",titanic[[#This Row],[Name]])-SEARCH(", ",titanic[[#This Row],[Name]])-1)</f>
        <v xml:space="preserve"> Mrs</v>
      </c>
      <c r="E829" s="1" t="s">
        <v>17</v>
      </c>
      <c r="F829">
        <v>33</v>
      </c>
      <c r="G829">
        <v>0</v>
      </c>
      <c r="H829">
        <v>2</v>
      </c>
      <c r="I829">
        <v>2</v>
      </c>
      <c r="J829" t="s">
        <v>913</v>
      </c>
      <c r="K829">
        <v>26</v>
      </c>
      <c r="L829" s="1" t="s">
        <v>13</v>
      </c>
      <c r="M829" s="16">
        <f t="shared" si="12"/>
        <v>33</v>
      </c>
    </row>
    <row r="830" spans="1:13" x14ac:dyDescent="0.3">
      <c r="A830" s="1" t="s">
        <v>14</v>
      </c>
      <c r="B830" s="1" t="s">
        <v>15</v>
      </c>
      <c r="C830" s="1" t="s">
        <v>533</v>
      </c>
      <c r="D830" s="1" t="str">
        <f>MID(titanic[[#This Row],[Name]],SEARCH(", ",titanic[[#This Row],[Name]])+1,SEARCH(".",titanic[[#This Row],[Name]])-SEARCH(", ",titanic[[#This Row],[Name]])-1)</f>
        <v xml:space="preserve"> Mrs</v>
      </c>
      <c r="E830" s="1" t="s">
        <v>17</v>
      </c>
      <c r="F830">
        <v>54</v>
      </c>
      <c r="G830">
        <v>1</v>
      </c>
      <c r="H830">
        <v>0</v>
      </c>
      <c r="I830">
        <v>1</v>
      </c>
      <c r="J830" t="s">
        <v>913</v>
      </c>
      <c r="K830">
        <v>59.4</v>
      </c>
      <c r="L830" s="1" t="s">
        <v>18</v>
      </c>
      <c r="M830" s="16">
        <f t="shared" si="12"/>
        <v>54</v>
      </c>
    </row>
    <row r="831" spans="1:13" x14ac:dyDescent="0.3">
      <c r="A831" s="1" t="s">
        <v>14</v>
      </c>
      <c r="B831" s="1" t="s">
        <v>27</v>
      </c>
      <c r="C831" s="1" t="s">
        <v>536</v>
      </c>
      <c r="D831" s="1" t="str">
        <f>MID(titanic[[#This Row],[Name]],SEARCH(", ",titanic[[#This Row],[Name]])+1,SEARCH(".",titanic[[#This Row],[Name]])-SEARCH(", ",titanic[[#This Row],[Name]])-1)</f>
        <v xml:space="preserve"> Mrs</v>
      </c>
      <c r="E831" s="1" t="s">
        <v>17</v>
      </c>
      <c r="F831">
        <v>34</v>
      </c>
      <c r="G831">
        <v>0</v>
      </c>
      <c r="H831">
        <v>0</v>
      </c>
      <c r="I831">
        <v>0</v>
      </c>
      <c r="J831" t="s">
        <v>914</v>
      </c>
      <c r="K831">
        <v>10.5</v>
      </c>
      <c r="L831" s="1" t="s">
        <v>13</v>
      </c>
      <c r="M831" s="16">
        <f t="shared" si="12"/>
        <v>34</v>
      </c>
    </row>
    <row r="832" spans="1:13" x14ac:dyDescent="0.3">
      <c r="A832" s="1" t="s">
        <v>14</v>
      </c>
      <c r="B832" s="1" t="s">
        <v>27</v>
      </c>
      <c r="C832" s="1" t="s">
        <v>538</v>
      </c>
      <c r="D832" s="1" t="str">
        <f>MID(titanic[[#This Row],[Name]],SEARCH(", ",titanic[[#This Row],[Name]])+1,SEARCH(".",titanic[[#This Row],[Name]])-SEARCH(", ",titanic[[#This Row],[Name]])-1)</f>
        <v xml:space="preserve"> Mrs</v>
      </c>
      <c r="E832" s="1" t="s">
        <v>17</v>
      </c>
      <c r="F832">
        <v>36</v>
      </c>
      <c r="G832">
        <v>1</v>
      </c>
      <c r="H832">
        <v>0</v>
      </c>
      <c r="I832">
        <v>1</v>
      </c>
      <c r="J832" t="s">
        <v>913</v>
      </c>
      <c r="K832">
        <v>26</v>
      </c>
      <c r="L832" s="1" t="s">
        <v>13</v>
      </c>
      <c r="M832" s="16">
        <f t="shared" si="12"/>
        <v>36</v>
      </c>
    </row>
    <row r="833" spans="1:13" x14ac:dyDescent="0.3">
      <c r="A833" s="1" t="s">
        <v>14</v>
      </c>
      <c r="B833" s="1" t="s">
        <v>15</v>
      </c>
      <c r="C833" s="1" t="s">
        <v>543</v>
      </c>
      <c r="D833" s="1" t="str">
        <f>MID(titanic[[#This Row],[Name]],SEARCH(", ",titanic[[#This Row],[Name]])+1,SEARCH(".",titanic[[#This Row],[Name]])-SEARCH(", ",titanic[[#This Row],[Name]])-1)</f>
        <v xml:space="preserve"> Mrs</v>
      </c>
      <c r="E833" s="1" t="s">
        <v>17</v>
      </c>
      <c r="F833">
        <v>44</v>
      </c>
      <c r="G833">
        <v>0</v>
      </c>
      <c r="H833">
        <v>1</v>
      </c>
      <c r="I833">
        <v>1</v>
      </c>
      <c r="J833" t="s">
        <v>913</v>
      </c>
      <c r="K833">
        <v>57.979199999999999</v>
      </c>
      <c r="L833" s="1" t="s">
        <v>18</v>
      </c>
      <c r="M833" s="16">
        <f t="shared" si="12"/>
        <v>44</v>
      </c>
    </row>
    <row r="834" spans="1:13" x14ac:dyDescent="0.3">
      <c r="A834" s="1" t="s">
        <v>14</v>
      </c>
      <c r="B834" s="1" t="s">
        <v>10</v>
      </c>
      <c r="C834" s="1" t="s">
        <v>553</v>
      </c>
      <c r="D834" s="1" t="str">
        <f>MID(titanic[[#This Row],[Name]],SEARCH(", ",titanic[[#This Row],[Name]])+1,SEARCH(".",titanic[[#This Row],[Name]])-SEARCH(", ",titanic[[#This Row],[Name]])-1)</f>
        <v xml:space="preserve"> Mrs</v>
      </c>
      <c r="E834" s="1" t="s">
        <v>17</v>
      </c>
      <c r="G834">
        <v>0</v>
      </c>
      <c r="H834">
        <v>2</v>
      </c>
      <c r="I834">
        <v>2</v>
      </c>
      <c r="J834" t="s">
        <v>913</v>
      </c>
      <c r="K834">
        <v>22.3583</v>
      </c>
      <c r="L834" s="1" t="s">
        <v>18</v>
      </c>
      <c r="M834" s="16">
        <f t="shared" ref="M834:M892" si="13">IF(F834="Dr",42,IF(F834="Mr",32,IF(F834="Mrs",36,IF(F834="Miss",22,IF(F834="Master",5,F834)))))</f>
        <v>0</v>
      </c>
    </row>
    <row r="835" spans="1:13" x14ac:dyDescent="0.3">
      <c r="A835" s="1" t="s">
        <v>14</v>
      </c>
      <c r="B835" s="1" t="s">
        <v>27</v>
      </c>
      <c r="C835" s="1" t="s">
        <v>566</v>
      </c>
      <c r="D835" s="1" t="str">
        <f>MID(titanic[[#This Row],[Name]],SEARCH(", ",titanic[[#This Row],[Name]])+1,SEARCH(".",titanic[[#This Row],[Name]])-SEARCH(", ",titanic[[#This Row],[Name]])-1)</f>
        <v xml:space="preserve"> Mrs</v>
      </c>
      <c r="E835" s="1" t="s">
        <v>17</v>
      </c>
      <c r="F835">
        <v>19</v>
      </c>
      <c r="G835">
        <v>1</v>
      </c>
      <c r="H835">
        <v>0</v>
      </c>
      <c r="I835">
        <v>1</v>
      </c>
      <c r="J835" t="s">
        <v>913</v>
      </c>
      <c r="K835">
        <v>26</v>
      </c>
      <c r="L835" s="1" t="s">
        <v>13</v>
      </c>
      <c r="M835" s="16">
        <f t="shared" si="13"/>
        <v>19</v>
      </c>
    </row>
    <row r="836" spans="1:13" x14ac:dyDescent="0.3">
      <c r="A836" s="1" t="s">
        <v>14</v>
      </c>
      <c r="B836" s="1" t="s">
        <v>15</v>
      </c>
      <c r="C836" s="1" t="s">
        <v>578</v>
      </c>
      <c r="D836" s="1" t="str">
        <f>MID(titanic[[#This Row],[Name]],SEARCH(", ",titanic[[#This Row],[Name]])+1,SEARCH(".",titanic[[#This Row],[Name]])-SEARCH(", ",titanic[[#This Row],[Name]])-1)</f>
        <v xml:space="preserve"> Mrs</v>
      </c>
      <c r="E836" s="1" t="s">
        <v>17</v>
      </c>
      <c r="F836">
        <v>39</v>
      </c>
      <c r="G836">
        <v>1</v>
      </c>
      <c r="H836">
        <v>1</v>
      </c>
      <c r="I836">
        <v>2</v>
      </c>
      <c r="J836" t="s">
        <v>913</v>
      </c>
      <c r="K836">
        <v>79.650000000000006</v>
      </c>
      <c r="L836" s="1" t="s">
        <v>13</v>
      </c>
      <c r="M836" s="16">
        <f t="shared" si="13"/>
        <v>39</v>
      </c>
    </row>
    <row r="837" spans="1:13" x14ac:dyDescent="0.3">
      <c r="A837" s="1" t="s">
        <v>14</v>
      </c>
      <c r="B837" s="1" t="s">
        <v>10</v>
      </c>
      <c r="C837" s="1" t="s">
        <v>579</v>
      </c>
      <c r="D837" s="1" t="str">
        <f>MID(titanic[[#This Row],[Name]],SEARCH(", ",titanic[[#This Row],[Name]])+1,SEARCH(".",titanic[[#This Row],[Name]])-SEARCH(", ",titanic[[#This Row],[Name]])-1)</f>
        <v xml:space="preserve"> Mrs</v>
      </c>
      <c r="E837" s="1" t="s">
        <v>17</v>
      </c>
      <c r="F837">
        <v>36</v>
      </c>
      <c r="G837">
        <v>1</v>
      </c>
      <c r="H837">
        <v>0</v>
      </c>
      <c r="I837">
        <v>1</v>
      </c>
      <c r="J837" t="s">
        <v>913</v>
      </c>
      <c r="K837">
        <v>17.399999999999999</v>
      </c>
      <c r="L837" s="1" t="s">
        <v>13</v>
      </c>
      <c r="M837" s="16">
        <f t="shared" si="13"/>
        <v>36</v>
      </c>
    </row>
    <row r="838" spans="1:13" x14ac:dyDescent="0.3">
      <c r="A838" s="1" t="s">
        <v>9</v>
      </c>
      <c r="B838" s="1" t="s">
        <v>10</v>
      </c>
      <c r="C838" s="1" t="s">
        <v>587</v>
      </c>
      <c r="D838" s="1" t="str">
        <f>MID(titanic[[#This Row],[Name]],SEARCH(", ",titanic[[#This Row],[Name]])+1,SEARCH(".",titanic[[#This Row],[Name]])-SEARCH(", ",titanic[[#This Row],[Name]])-1)</f>
        <v xml:space="preserve"> Mrs</v>
      </c>
      <c r="E838" s="1" t="s">
        <v>17</v>
      </c>
      <c r="F838">
        <v>29</v>
      </c>
      <c r="G838">
        <v>0</v>
      </c>
      <c r="H838">
        <v>4</v>
      </c>
      <c r="I838">
        <v>4</v>
      </c>
      <c r="J838" t="s">
        <v>913</v>
      </c>
      <c r="K838">
        <v>21.074999999999999</v>
      </c>
      <c r="L838" s="1" t="s">
        <v>13</v>
      </c>
      <c r="M838" s="16">
        <f t="shared" si="13"/>
        <v>29</v>
      </c>
    </row>
    <row r="839" spans="1:13" x14ac:dyDescent="0.3">
      <c r="A839" s="1" t="s">
        <v>14</v>
      </c>
      <c r="B839" s="1" t="s">
        <v>15</v>
      </c>
      <c r="C839" s="1" t="s">
        <v>591</v>
      </c>
      <c r="D839" s="1" t="str">
        <f>MID(titanic[[#This Row],[Name]],SEARCH(", ",titanic[[#This Row],[Name]])+1,SEARCH(".",titanic[[#This Row],[Name]])-SEARCH(", ",titanic[[#This Row],[Name]])-1)</f>
        <v xml:space="preserve"> Mrs</v>
      </c>
      <c r="E839" s="1" t="s">
        <v>17</v>
      </c>
      <c r="F839">
        <v>53</v>
      </c>
      <c r="G839">
        <v>2</v>
      </c>
      <c r="H839">
        <v>0</v>
      </c>
      <c r="I839">
        <v>2</v>
      </c>
      <c r="J839" t="s">
        <v>913</v>
      </c>
      <c r="K839">
        <v>51.479199999999999</v>
      </c>
      <c r="L839" s="1" t="s">
        <v>13</v>
      </c>
      <c r="M839" s="16">
        <f t="shared" si="13"/>
        <v>53</v>
      </c>
    </row>
    <row r="840" spans="1:13" x14ac:dyDescent="0.3">
      <c r="A840" s="1" t="s">
        <v>14</v>
      </c>
      <c r="B840" s="1" t="s">
        <v>15</v>
      </c>
      <c r="C840" s="1" t="s">
        <v>597</v>
      </c>
      <c r="D840" s="1" t="str">
        <f>MID(titanic[[#This Row],[Name]],SEARCH(", ",titanic[[#This Row],[Name]])+1,SEARCH(".",titanic[[#This Row],[Name]])-SEARCH(", ",titanic[[#This Row],[Name]])-1)</f>
        <v xml:space="preserve"> Mrs</v>
      </c>
      <c r="E840" s="1" t="s">
        <v>17</v>
      </c>
      <c r="F840">
        <v>39</v>
      </c>
      <c r="G840">
        <v>1</v>
      </c>
      <c r="H840">
        <v>0</v>
      </c>
      <c r="I840">
        <v>1</v>
      </c>
      <c r="J840" t="s">
        <v>913</v>
      </c>
      <c r="K840">
        <v>55.9</v>
      </c>
      <c r="L840" s="1" t="s">
        <v>13</v>
      </c>
      <c r="M840" s="16">
        <f t="shared" si="13"/>
        <v>39</v>
      </c>
    </row>
    <row r="841" spans="1:13" x14ac:dyDescent="0.3">
      <c r="A841" s="1" t="s">
        <v>9</v>
      </c>
      <c r="B841" s="1" t="s">
        <v>10</v>
      </c>
      <c r="C841" s="1" t="s">
        <v>598</v>
      </c>
      <c r="D841" s="1" t="str">
        <f>MID(titanic[[#This Row],[Name]],SEARCH(", ",titanic[[#This Row],[Name]])+1,SEARCH(".",titanic[[#This Row],[Name]])-SEARCH(", ",titanic[[#This Row],[Name]])-1)</f>
        <v xml:space="preserve"> Mrs</v>
      </c>
      <c r="E841" s="1" t="s">
        <v>17</v>
      </c>
      <c r="G841">
        <v>1</v>
      </c>
      <c r="H841">
        <v>0</v>
      </c>
      <c r="I841">
        <v>1</v>
      </c>
      <c r="J841" t="s">
        <v>913</v>
      </c>
      <c r="K841">
        <v>14.458299999999999</v>
      </c>
      <c r="L841" s="1" t="s">
        <v>18</v>
      </c>
      <c r="M841" s="16">
        <f t="shared" si="13"/>
        <v>0</v>
      </c>
    </row>
    <row r="842" spans="1:13" x14ac:dyDescent="0.3">
      <c r="A842" s="1" t="s">
        <v>14</v>
      </c>
      <c r="B842" s="1" t="s">
        <v>15</v>
      </c>
      <c r="C842" s="1" t="s">
        <v>601</v>
      </c>
      <c r="D842" s="1" t="str">
        <f>MID(titanic[[#This Row],[Name]],SEARCH(", ",titanic[[#This Row],[Name]])+1,SEARCH(".",titanic[[#This Row],[Name]])-SEARCH(", ",titanic[[#This Row],[Name]])-1)</f>
        <v xml:space="preserve"> Mrs</v>
      </c>
      <c r="E842" s="1" t="s">
        <v>17</v>
      </c>
      <c r="F842">
        <v>39</v>
      </c>
      <c r="G842">
        <v>1</v>
      </c>
      <c r="H842">
        <v>1</v>
      </c>
      <c r="I842">
        <v>2</v>
      </c>
      <c r="J842" t="s">
        <v>913</v>
      </c>
      <c r="K842">
        <v>110.88330000000001</v>
      </c>
      <c r="L842" s="1" t="s">
        <v>18</v>
      </c>
      <c r="M842" s="16">
        <f t="shared" si="13"/>
        <v>39</v>
      </c>
    </row>
    <row r="843" spans="1:13" x14ac:dyDescent="0.3">
      <c r="A843" s="1" t="s">
        <v>14</v>
      </c>
      <c r="B843" s="1" t="s">
        <v>15</v>
      </c>
      <c r="C843" s="1" t="s">
        <v>611</v>
      </c>
      <c r="D843" s="1" t="str">
        <f>MID(titanic[[#This Row],[Name]],SEARCH(", ",titanic[[#This Row],[Name]])+1,SEARCH(".",titanic[[#This Row],[Name]])-SEARCH(", ",titanic[[#This Row],[Name]])-1)</f>
        <v xml:space="preserve"> Mrs</v>
      </c>
      <c r="E843" s="1" t="s">
        <v>17</v>
      </c>
      <c r="F843">
        <v>52</v>
      </c>
      <c r="G843">
        <v>1</v>
      </c>
      <c r="H843">
        <v>0</v>
      </c>
      <c r="I843">
        <v>1</v>
      </c>
      <c r="J843" t="s">
        <v>913</v>
      </c>
      <c r="K843">
        <v>78.2667</v>
      </c>
      <c r="L843" s="1" t="s">
        <v>18</v>
      </c>
      <c r="M843" s="16">
        <f t="shared" si="13"/>
        <v>52</v>
      </c>
    </row>
    <row r="844" spans="1:13" x14ac:dyDescent="0.3">
      <c r="A844" s="1" t="s">
        <v>14</v>
      </c>
      <c r="B844" s="1" t="s">
        <v>27</v>
      </c>
      <c r="C844" s="1" t="s">
        <v>620</v>
      </c>
      <c r="D844" s="1" t="str">
        <f>MID(titanic[[#This Row],[Name]],SEARCH(", ",titanic[[#This Row],[Name]])+1,SEARCH(".",titanic[[#This Row],[Name]])-SEARCH(", ",titanic[[#This Row],[Name]])-1)</f>
        <v xml:space="preserve"> Mrs</v>
      </c>
      <c r="E844" s="1" t="s">
        <v>17</v>
      </c>
      <c r="F844">
        <v>24</v>
      </c>
      <c r="G844">
        <v>2</v>
      </c>
      <c r="H844">
        <v>1</v>
      </c>
      <c r="I844">
        <v>3</v>
      </c>
      <c r="J844" t="s">
        <v>913</v>
      </c>
      <c r="K844">
        <v>27</v>
      </c>
      <c r="L844" s="1" t="s">
        <v>13</v>
      </c>
      <c r="M844" s="16">
        <f t="shared" si="13"/>
        <v>24</v>
      </c>
    </row>
    <row r="845" spans="1:13" x14ac:dyDescent="0.3">
      <c r="A845" s="1" t="s">
        <v>14</v>
      </c>
      <c r="B845" s="1" t="s">
        <v>27</v>
      </c>
      <c r="C845" s="1" t="s">
        <v>628</v>
      </c>
      <c r="D845" s="1" t="str">
        <f>MID(titanic[[#This Row],[Name]],SEARCH(", ",titanic[[#This Row],[Name]])+1,SEARCH(".",titanic[[#This Row],[Name]])-SEARCH(", ",titanic[[#This Row],[Name]])-1)</f>
        <v xml:space="preserve"> Mrs</v>
      </c>
      <c r="E845" s="1" t="s">
        <v>17</v>
      </c>
      <c r="F845">
        <v>22</v>
      </c>
      <c r="G845">
        <v>1</v>
      </c>
      <c r="H845">
        <v>2</v>
      </c>
      <c r="I845">
        <v>3</v>
      </c>
      <c r="J845" t="s">
        <v>913</v>
      </c>
      <c r="K845">
        <v>41.5792</v>
      </c>
      <c r="L845" s="1" t="s">
        <v>18</v>
      </c>
      <c r="M845" s="16">
        <f t="shared" si="13"/>
        <v>22</v>
      </c>
    </row>
    <row r="846" spans="1:13" x14ac:dyDescent="0.3">
      <c r="A846" s="1" t="s">
        <v>9</v>
      </c>
      <c r="B846" s="1" t="s">
        <v>10</v>
      </c>
      <c r="C846" s="1" t="s">
        <v>630</v>
      </c>
      <c r="D846" s="1" t="str">
        <f>MID(titanic[[#This Row],[Name]],SEARCH(", ",titanic[[#This Row],[Name]])+1,SEARCH(".",titanic[[#This Row],[Name]])-SEARCH(", ",titanic[[#This Row],[Name]])-1)</f>
        <v xml:space="preserve"> Mrs</v>
      </c>
      <c r="E846" s="1" t="s">
        <v>17</v>
      </c>
      <c r="F846">
        <v>39</v>
      </c>
      <c r="G846">
        <v>1</v>
      </c>
      <c r="H846">
        <v>5</v>
      </c>
      <c r="I846">
        <v>6</v>
      </c>
      <c r="J846" t="s">
        <v>913</v>
      </c>
      <c r="K846">
        <v>31.274999999999999</v>
      </c>
      <c r="L846" s="1" t="s">
        <v>13</v>
      </c>
      <c r="M846" s="16">
        <f t="shared" si="13"/>
        <v>39</v>
      </c>
    </row>
    <row r="847" spans="1:13" x14ac:dyDescent="0.3">
      <c r="A847" s="1" t="s">
        <v>9</v>
      </c>
      <c r="B847" s="1" t="s">
        <v>10</v>
      </c>
      <c r="C847" s="1" t="s">
        <v>637</v>
      </c>
      <c r="D847" s="1" t="str">
        <f>MID(titanic[[#This Row],[Name]],SEARCH(", ",titanic[[#This Row],[Name]])+1,SEARCH(".",titanic[[#This Row],[Name]])-SEARCH(", ",titanic[[#This Row],[Name]])-1)</f>
        <v xml:space="preserve"> Mrs</v>
      </c>
      <c r="E847" s="1" t="s">
        <v>17</v>
      </c>
      <c r="F847">
        <v>26</v>
      </c>
      <c r="G847">
        <v>1</v>
      </c>
      <c r="H847">
        <v>0</v>
      </c>
      <c r="I847">
        <v>1</v>
      </c>
      <c r="J847" t="s">
        <v>913</v>
      </c>
      <c r="K847">
        <v>16.100000000000001</v>
      </c>
      <c r="L847" s="1" t="s">
        <v>13</v>
      </c>
      <c r="M847" s="16">
        <f t="shared" si="13"/>
        <v>26</v>
      </c>
    </row>
    <row r="848" spans="1:13" x14ac:dyDescent="0.3">
      <c r="A848" s="1" t="s">
        <v>9</v>
      </c>
      <c r="B848" s="1" t="s">
        <v>10</v>
      </c>
      <c r="C848" s="1" t="s">
        <v>658</v>
      </c>
      <c r="D848" s="1" t="str">
        <f>MID(titanic[[#This Row],[Name]],SEARCH(", ",titanic[[#This Row],[Name]])+1,SEARCH(".",titanic[[#This Row],[Name]])-SEARCH(", ",titanic[[#This Row],[Name]])-1)</f>
        <v xml:space="preserve"> Mrs</v>
      </c>
      <c r="E848" s="1" t="s">
        <v>17</v>
      </c>
      <c r="F848">
        <v>41</v>
      </c>
      <c r="G848">
        <v>0</v>
      </c>
      <c r="H848">
        <v>5</v>
      </c>
      <c r="I848">
        <v>5</v>
      </c>
      <c r="J848" t="s">
        <v>913</v>
      </c>
      <c r="K848">
        <v>39.6875</v>
      </c>
      <c r="L848" s="1" t="s">
        <v>13</v>
      </c>
      <c r="M848" s="16">
        <f t="shared" si="13"/>
        <v>41</v>
      </c>
    </row>
    <row r="849" spans="1:13" x14ac:dyDescent="0.3">
      <c r="A849" s="1" t="s">
        <v>9</v>
      </c>
      <c r="B849" s="1" t="s">
        <v>10</v>
      </c>
      <c r="C849" s="1" t="s">
        <v>677</v>
      </c>
      <c r="D849" s="1" t="str">
        <f>MID(titanic[[#This Row],[Name]],SEARCH(", ",titanic[[#This Row],[Name]])+1,SEARCH(".",titanic[[#This Row],[Name]])-SEARCH(", ",titanic[[#This Row],[Name]])-1)</f>
        <v xml:space="preserve"> Mrs</v>
      </c>
      <c r="E849" s="1" t="s">
        <v>17</v>
      </c>
      <c r="F849">
        <v>32</v>
      </c>
      <c r="G849">
        <v>1</v>
      </c>
      <c r="H849">
        <v>1</v>
      </c>
      <c r="I849">
        <v>2</v>
      </c>
      <c r="J849" t="s">
        <v>913</v>
      </c>
      <c r="K849">
        <v>15.5</v>
      </c>
      <c r="L849" s="1" t="s">
        <v>23</v>
      </c>
      <c r="M849" s="16">
        <f t="shared" si="13"/>
        <v>32</v>
      </c>
    </row>
    <row r="850" spans="1:13" x14ac:dyDescent="0.3">
      <c r="A850" s="1" t="s">
        <v>14</v>
      </c>
      <c r="B850" s="1" t="s">
        <v>15</v>
      </c>
      <c r="C850" s="1" t="s">
        <v>689</v>
      </c>
      <c r="D850" s="1" t="str">
        <f>MID(titanic[[#This Row],[Name]],SEARCH(", ",titanic[[#This Row],[Name]])+1,SEARCH(".",titanic[[#This Row],[Name]])-SEARCH(", ",titanic[[#This Row],[Name]])-1)</f>
        <v xml:space="preserve"> Mrs</v>
      </c>
      <c r="E850" s="1" t="s">
        <v>17</v>
      </c>
      <c r="G850">
        <v>1</v>
      </c>
      <c r="H850">
        <v>0</v>
      </c>
      <c r="I850">
        <v>1</v>
      </c>
      <c r="J850" t="s">
        <v>913</v>
      </c>
      <c r="K850">
        <v>52</v>
      </c>
      <c r="L850" s="1" t="s">
        <v>13</v>
      </c>
      <c r="M850" s="16">
        <f t="shared" si="13"/>
        <v>0</v>
      </c>
    </row>
    <row r="851" spans="1:13" x14ac:dyDescent="0.3">
      <c r="A851" s="1" t="s">
        <v>14</v>
      </c>
      <c r="B851" s="1" t="s">
        <v>27</v>
      </c>
      <c r="C851" s="1" t="s">
        <v>690</v>
      </c>
      <c r="D851" s="1" t="str">
        <f>MID(titanic[[#This Row],[Name]],SEARCH(", ",titanic[[#This Row],[Name]])+1,SEARCH(".",titanic[[#This Row],[Name]])-SEARCH(", ",titanic[[#This Row],[Name]])-1)</f>
        <v xml:space="preserve"> Mrs</v>
      </c>
      <c r="E851" s="1" t="s">
        <v>17</v>
      </c>
      <c r="F851">
        <v>40</v>
      </c>
      <c r="G851">
        <v>1</v>
      </c>
      <c r="H851">
        <v>1</v>
      </c>
      <c r="I851">
        <v>2</v>
      </c>
      <c r="J851" t="s">
        <v>913</v>
      </c>
      <c r="K851">
        <v>39</v>
      </c>
      <c r="L851" s="1" t="s">
        <v>13</v>
      </c>
      <c r="M851" s="16">
        <f t="shared" si="13"/>
        <v>40</v>
      </c>
    </row>
    <row r="852" spans="1:13" x14ac:dyDescent="0.3">
      <c r="A852" s="1" t="s">
        <v>9</v>
      </c>
      <c r="B852" s="1" t="s">
        <v>10</v>
      </c>
      <c r="C852" s="1" t="s">
        <v>698</v>
      </c>
      <c r="D852" s="1" t="str">
        <f>MID(titanic[[#This Row],[Name]],SEARCH(", ",titanic[[#This Row],[Name]])+1,SEARCH(".",titanic[[#This Row],[Name]])-SEARCH(", ",titanic[[#This Row],[Name]])-1)</f>
        <v xml:space="preserve"> Mrs</v>
      </c>
      <c r="E852" s="1" t="s">
        <v>17</v>
      </c>
      <c r="F852">
        <v>43</v>
      </c>
      <c r="G852">
        <v>1</v>
      </c>
      <c r="H852">
        <v>6</v>
      </c>
      <c r="I852">
        <v>7</v>
      </c>
      <c r="J852" t="s">
        <v>913</v>
      </c>
      <c r="K852">
        <v>46.9</v>
      </c>
      <c r="L852" s="1" t="s">
        <v>13</v>
      </c>
      <c r="M852" s="16">
        <f t="shared" si="13"/>
        <v>43</v>
      </c>
    </row>
    <row r="853" spans="1:13" x14ac:dyDescent="0.3">
      <c r="A853" s="1" t="s">
        <v>14</v>
      </c>
      <c r="B853" s="1" t="s">
        <v>15</v>
      </c>
      <c r="C853" s="1" t="s">
        <v>720</v>
      </c>
      <c r="D853" s="1" t="str">
        <f>MID(titanic[[#This Row],[Name]],SEARCH(", ",titanic[[#This Row],[Name]])+1,SEARCH(".",titanic[[#This Row],[Name]])-SEARCH(", ",titanic[[#This Row],[Name]])-1)</f>
        <v xml:space="preserve"> Mrs</v>
      </c>
      <c r="E853" s="1" t="s">
        <v>17</v>
      </c>
      <c r="F853">
        <v>18</v>
      </c>
      <c r="G853">
        <v>1</v>
      </c>
      <c r="H853">
        <v>0</v>
      </c>
      <c r="I853">
        <v>1</v>
      </c>
      <c r="J853" t="s">
        <v>913</v>
      </c>
      <c r="K853">
        <v>227.52500000000001</v>
      </c>
      <c r="L853" s="1" t="s">
        <v>18</v>
      </c>
      <c r="M853" s="16">
        <f t="shared" si="13"/>
        <v>18</v>
      </c>
    </row>
    <row r="854" spans="1:13" x14ac:dyDescent="0.3">
      <c r="A854" s="1" t="s">
        <v>14</v>
      </c>
      <c r="B854" s="1" t="s">
        <v>27</v>
      </c>
      <c r="C854" s="1" t="s">
        <v>726</v>
      </c>
      <c r="D854" s="1" t="str">
        <f>MID(titanic[[#This Row],[Name]],SEARCH(", ",titanic[[#This Row],[Name]])+1,SEARCH(".",titanic[[#This Row],[Name]])-SEARCH(", ",titanic[[#This Row],[Name]])-1)</f>
        <v xml:space="preserve"> Mrs</v>
      </c>
      <c r="E854" s="1" t="s">
        <v>17</v>
      </c>
      <c r="F854">
        <v>45</v>
      </c>
      <c r="G854">
        <v>0</v>
      </c>
      <c r="H854">
        <v>0</v>
      </c>
      <c r="I854">
        <v>0</v>
      </c>
      <c r="J854" t="s">
        <v>914</v>
      </c>
      <c r="K854">
        <v>13.5</v>
      </c>
      <c r="L854" s="1" t="s">
        <v>13</v>
      </c>
      <c r="M854" s="16">
        <f t="shared" si="13"/>
        <v>45</v>
      </c>
    </row>
    <row r="855" spans="1:13" x14ac:dyDescent="0.3">
      <c r="A855" s="1" t="s">
        <v>14</v>
      </c>
      <c r="B855" s="1" t="s">
        <v>27</v>
      </c>
      <c r="C855" s="1" t="s">
        <v>746</v>
      </c>
      <c r="D855" s="1" t="str">
        <f>MID(titanic[[#This Row],[Name]],SEARCH(", ",titanic[[#This Row],[Name]])+1,SEARCH(".",titanic[[#This Row],[Name]])-SEARCH(", ",titanic[[#This Row],[Name]])-1)</f>
        <v xml:space="preserve"> Mrs</v>
      </c>
      <c r="E855" s="1" t="s">
        <v>17</v>
      </c>
      <c r="F855">
        <v>30</v>
      </c>
      <c r="G855">
        <v>3</v>
      </c>
      <c r="H855">
        <v>0</v>
      </c>
      <c r="I855">
        <v>3</v>
      </c>
      <c r="J855" t="s">
        <v>913</v>
      </c>
      <c r="K855">
        <v>21</v>
      </c>
      <c r="L855" s="1" t="s">
        <v>13</v>
      </c>
      <c r="M855" s="16">
        <f t="shared" si="13"/>
        <v>30</v>
      </c>
    </row>
    <row r="856" spans="1:13" x14ac:dyDescent="0.3">
      <c r="A856" s="1" t="s">
        <v>9</v>
      </c>
      <c r="B856" s="1" t="s">
        <v>10</v>
      </c>
      <c r="C856" s="1" t="s">
        <v>756</v>
      </c>
      <c r="D856" s="1" t="str">
        <f>MID(titanic[[#This Row],[Name]],SEARCH(", ",titanic[[#This Row],[Name]])+1,SEARCH(".",titanic[[#This Row],[Name]])-SEARCH(", ",titanic[[#This Row],[Name]])-1)</f>
        <v xml:space="preserve"> Mrs</v>
      </c>
      <c r="E856" s="1" t="s">
        <v>17</v>
      </c>
      <c r="F856">
        <v>48</v>
      </c>
      <c r="G856">
        <v>1</v>
      </c>
      <c r="H856">
        <v>3</v>
      </c>
      <c r="I856">
        <v>4</v>
      </c>
      <c r="J856" t="s">
        <v>913</v>
      </c>
      <c r="K856">
        <v>34.375</v>
      </c>
      <c r="L856" s="1" t="s">
        <v>13</v>
      </c>
      <c r="M856" s="16">
        <f t="shared" si="13"/>
        <v>48</v>
      </c>
    </row>
    <row r="857" spans="1:13" x14ac:dyDescent="0.3">
      <c r="A857" s="1" t="s">
        <v>14</v>
      </c>
      <c r="B857" s="1" t="s">
        <v>27</v>
      </c>
      <c r="C857" s="1" t="s">
        <v>774</v>
      </c>
      <c r="D857" s="1" t="str">
        <f>MID(titanic[[#This Row],[Name]],SEARCH(", ",titanic[[#This Row],[Name]])+1,SEARCH(".",titanic[[#This Row],[Name]])-SEARCH(", ",titanic[[#This Row],[Name]])-1)</f>
        <v xml:space="preserve"> Mrs</v>
      </c>
      <c r="E857" s="1" t="s">
        <v>17</v>
      </c>
      <c r="F857">
        <v>48</v>
      </c>
      <c r="G857">
        <v>1</v>
      </c>
      <c r="H857">
        <v>2</v>
      </c>
      <c r="I857">
        <v>3</v>
      </c>
      <c r="J857" t="s">
        <v>913</v>
      </c>
      <c r="K857">
        <v>65</v>
      </c>
      <c r="L857" s="1" t="s">
        <v>13</v>
      </c>
      <c r="M857" s="16">
        <f t="shared" si="13"/>
        <v>48</v>
      </c>
    </row>
    <row r="858" spans="1:13" x14ac:dyDescent="0.3">
      <c r="A858" s="1" t="s">
        <v>14</v>
      </c>
      <c r="B858" s="1" t="s">
        <v>15</v>
      </c>
      <c r="C858" s="1" t="s">
        <v>783</v>
      </c>
      <c r="D858" s="1" t="str">
        <f>MID(titanic[[#This Row],[Name]],SEARCH(", ",titanic[[#This Row],[Name]])+1,SEARCH(".",titanic[[#This Row],[Name]])-SEARCH(", ",titanic[[#This Row],[Name]])-1)</f>
        <v xml:space="preserve"> Mrs</v>
      </c>
      <c r="E858" s="1" t="s">
        <v>17</v>
      </c>
      <c r="F858">
        <v>36</v>
      </c>
      <c r="G858">
        <v>1</v>
      </c>
      <c r="H858">
        <v>2</v>
      </c>
      <c r="I858">
        <v>3</v>
      </c>
      <c r="J858" t="s">
        <v>913</v>
      </c>
      <c r="K858">
        <v>120</v>
      </c>
      <c r="L858" s="1" t="s">
        <v>13</v>
      </c>
      <c r="M858" s="16">
        <f t="shared" si="13"/>
        <v>36</v>
      </c>
    </row>
    <row r="859" spans="1:13" x14ac:dyDescent="0.3">
      <c r="A859" s="1" t="s">
        <v>14</v>
      </c>
      <c r="B859" s="1" t="s">
        <v>15</v>
      </c>
      <c r="C859" s="1" t="s">
        <v>785</v>
      </c>
      <c r="D859" s="1" t="str">
        <f>MID(titanic[[#This Row],[Name]],SEARCH(", ",titanic[[#This Row],[Name]])+1,SEARCH(".",titanic[[#This Row],[Name]])-SEARCH(", ",titanic[[#This Row],[Name]])-1)</f>
        <v xml:space="preserve"> Mrs</v>
      </c>
      <c r="E859" s="1" t="s">
        <v>17</v>
      </c>
      <c r="F859">
        <v>51</v>
      </c>
      <c r="G859">
        <v>1</v>
      </c>
      <c r="H859">
        <v>0</v>
      </c>
      <c r="I859">
        <v>1</v>
      </c>
      <c r="J859" t="s">
        <v>913</v>
      </c>
      <c r="K859">
        <v>77.958299999999994</v>
      </c>
      <c r="L859" s="1" t="s">
        <v>13</v>
      </c>
      <c r="M859" s="16">
        <f t="shared" si="13"/>
        <v>51</v>
      </c>
    </row>
    <row r="860" spans="1:13" x14ac:dyDescent="0.3">
      <c r="A860" s="1" t="s">
        <v>9</v>
      </c>
      <c r="B860" s="1" t="s">
        <v>27</v>
      </c>
      <c r="C860" s="1" t="s">
        <v>792</v>
      </c>
      <c r="D860" s="1" t="str">
        <f>MID(titanic[[#This Row],[Name]],SEARCH(", ",titanic[[#This Row],[Name]])+1,SEARCH(".",titanic[[#This Row],[Name]])-SEARCH(", ",titanic[[#This Row],[Name]])-1)</f>
        <v xml:space="preserve"> Mrs</v>
      </c>
      <c r="E860" s="1" t="s">
        <v>17</v>
      </c>
      <c r="F860">
        <v>57</v>
      </c>
      <c r="G860">
        <v>0</v>
      </c>
      <c r="H860">
        <v>0</v>
      </c>
      <c r="I860">
        <v>0</v>
      </c>
      <c r="J860" t="s">
        <v>914</v>
      </c>
      <c r="K860">
        <v>10.5</v>
      </c>
      <c r="L860" s="1" t="s">
        <v>13</v>
      </c>
      <c r="M860" s="16">
        <f t="shared" si="13"/>
        <v>57</v>
      </c>
    </row>
    <row r="861" spans="1:13" x14ac:dyDescent="0.3">
      <c r="A861" s="1" t="s">
        <v>14</v>
      </c>
      <c r="B861" s="1" t="s">
        <v>27</v>
      </c>
      <c r="C861" s="1" t="s">
        <v>794</v>
      </c>
      <c r="D861" s="1" t="str">
        <f>MID(titanic[[#This Row],[Name]],SEARCH(", ",titanic[[#This Row],[Name]])+1,SEARCH(".",titanic[[#This Row],[Name]])-SEARCH(", ",titanic[[#This Row],[Name]])-1)</f>
        <v xml:space="preserve"> Mrs</v>
      </c>
      <c r="E861" s="1" t="s">
        <v>17</v>
      </c>
      <c r="F861">
        <v>54</v>
      </c>
      <c r="G861">
        <v>1</v>
      </c>
      <c r="H861">
        <v>3</v>
      </c>
      <c r="I861">
        <v>4</v>
      </c>
      <c r="J861" t="s">
        <v>913</v>
      </c>
      <c r="K861">
        <v>23</v>
      </c>
      <c r="L861" s="1" t="s">
        <v>13</v>
      </c>
      <c r="M861" s="16">
        <f t="shared" si="13"/>
        <v>54</v>
      </c>
    </row>
    <row r="862" spans="1:13" x14ac:dyDescent="0.3">
      <c r="A862" s="1" t="s">
        <v>14</v>
      </c>
      <c r="B862" s="1" t="s">
        <v>15</v>
      </c>
      <c r="C862" s="1" t="s">
        <v>799</v>
      </c>
      <c r="D862" s="1" t="str">
        <f>MID(titanic[[#This Row],[Name]],SEARCH(", ",titanic[[#This Row],[Name]])+1,SEARCH(".",titanic[[#This Row],[Name]])-SEARCH(", ",titanic[[#This Row],[Name]])-1)</f>
        <v xml:space="preserve"> Mrs</v>
      </c>
      <c r="E862" s="1" t="s">
        <v>17</v>
      </c>
      <c r="F862">
        <v>43</v>
      </c>
      <c r="G862">
        <v>0</v>
      </c>
      <c r="H862">
        <v>1</v>
      </c>
      <c r="I862">
        <v>1</v>
      </c>
      <c r="J862" t="s">
        <v>913</v>
      </c>
      <c r="K862">
        <v>211.33750000000001</v>
      </c>
      <c r="L862" s="1" t="s">
        <v>13</v>
      </c>
      <c r="M862" s="16">
        <f t="shared" si="13"/>
        <v>43</v>
      </c>
    </row>
    <row r="863" spans="1:13" x14ac:dyDescent="0.3">
      <c r="A863" s="1" t="s">
        <v>14</v>
      </c>
      <c r="B863" s="1" t="s">
        <v>15</v>
      </c>
      <c r="C863" s="1" t="s">
        <v>801</v>
      </c>
      <c r="D863" s="1" t="str">
        <f>MID(titanic[[#This Row],[Name]],SEARCH(", ",titanic[[#This Row],[Name]])+1,SEARCH(".",titanic[[#This Row],[Name]])-SEARCH(", ",titanic[[#This Row],[Name]])-1)</f>
        <v xml:space="preserve"> Mrs</v>
      </c>
      <c r="E863" s="1" t="s">
        <v>17</v>
      </c>
      <c r="F863">
        <v>17</v>
      </c>
      <c r="G863">
        <v>1</v>
      </c>
      <c r="H863">
        <v>0</v>
      </c>
      <c r="I863">
        <v>1</v>
      </c>
      <c r="J863" t="s">
        <v>913</v>
      </c>
      <c r="K863">
        <v>57</v>
      </c>
      <c r="L863" s="1" t="s">
        <v>13</v>
      </c>
      <c r="M863" s="16">
        <f t="shared" si="13"/>
        <v>17</v>
      </c>
    </row>
    <row r="864" spans="1:13" x14ac:dyDescent="0.3">
      <c r="A864" s="1" t="s">
        <v>14</v>
      </c>
      <c r="B864" s="1" t="s">
        <v>10</v>
      </c>
      <c r="C864" s="1" t="s">
        <v>817</v>
      </c>
      <c r="D864" s="1" t="str">
        <f>MID(titanic[[#This Row],[Name]],SEARCH(", ",titanic[[#This Row],[Name]])+1,SEARCH(".",titanic[[#This Row],[Name]])-SEARCH(", ",titanic[[#This Row],[Name]])-1)</f>
        <v xml:space="preserve"> Mrs</v>
      </c>
      <c r="E864" s="1" t="s">
        <v>17</v>
      </c>
      <c r="F864">
        <v>31</v>
      </c>
      <c r="G864">
        <v>0</v>
      </c>
      <c r="H864">
        <v>0</v>
      </c>
      <c r="I864">
        <v>0</v>
      </c>
      <c r="J864" t="s">
        <v>914</v>
      </c>
      <c r="K864">
        <v>8.6832999999999991</v>
      </c>
      <c r="L864" s="1" t="s">
        <v>13</v>
      </c>
      <c r="M864" s="16">
        <f t="shared" si="13"/>
        <v>31</v>
      </c>
    </row>
    <row r="865" spans="1:13" x14ac:dyDescent="0.3">
      <c r="A865" s="1" t="s">
        <v>9</v>
      </c>
      <c r="B865" s="1" t="s">
        <v>10</v>
      </c>
      <c r="C865" s="1" t="s">
        <v>819</v>
      </c>
      <c r="D865" s="1" t="str">
        <f>MID(titanic[[#This Row],[Name]],SEARCH(", ",titanic[[#This Row],[Name]])+1,SEARCH(".",titanic[[#This Row],[Name]])-SEARCH(", ",titanic[[#This Row],[Name]])-1)</f>
        <v xml:space="preserve"> Mrs</v>
      </c>
      <c r="E865" s="1" t="s">
        <v>17</v>
      </c>
      <c r="F865">
        <v>30</v>
      </c>
      <c r="G865">
        <v>1</v>
      </c>
      <c r="H865">
        <v>1</v>
      </c>
      <c r="I865">
        <v>2</v>
      </c>
      <c r="J865" t="s">
        <v>913</v>
      </c>
      <c r="K865">
        <v>24.15</v>
      </c>
      <c r="L865" s="1" t="s">
        <v>13</v>
      </c>
      <c r="M865" s="16">
        <f t="shared" si="13"/>
        <v>30</v>
      </c>
    </row>
    <row r="866" spans="1:13" x14ac:dyDescent="0.3">
      <c r="A866" s="1" t="s">
        <v>14</v>
      </c>
      <c r="B866" s="1" t="s">
        <v>27</v>
      </c>
      <c r="C866" s="1" t="s">
        <v>821</v>
      </c>
      <c r="D866" s="1" t="str">
        <f>MID(titanic[[#This Row],[Name]],SEARCH(", ",titanic[[#This Row],[Name]])+1,SEARCH(".",titanic[[#This Row],[Name]])-SEARCH(", ",titanic[[#This Row],[Name]])-1)</f>
        <v xml:space="preserve"> Mrs</v>
      </c>
      <c r="E866" s="1" t="s">
        <v>17</v>
      </c>
      <c r="F866">
        <v>31</v>
      </c>
      <c r="G866">
        <v>1</v>
      </c>
      <c r="H866">
        <v>1</v>
      </c>
      <c r="I866">
        <v>2</v>
      </c>
      <c r="J866" t="s">
        <v>913</v>
      </c>
      <c r="K866">
        <v>26.25</v>
      </c>
      <c r="L866" s="1" t="s">
        <v>13</v>
      </c>
      <c r="M866" s="16">
        <f t="shared" si="13"/>
        <v>31</v>
      </c>
    </row>
    <row r="867" spans="1:13" x14ac:dyDescent="0.3">
      <c r="A867" s="1" t="s">
        <v>14</v>
      </c>
      <c r="B867" s="1" t="s">
        <v>15</v>
      </c>
      <c r="C867" s="1" t="s">
        <v>829</v>
      </c>
      <c r="D867" s="1" t="str">
        <f>MID(titanic[[#This Row],[Name]],SEARCH(", ",titanic[[#This Row],[Name]])+1,SEARCH(".",titanic[[#This Row],[Name]])-SEARCH(", ",titanic[[#This Row],[Name]])-1)</f>
        <v xml:space="preserve"> Mrs</v>
      </c>
      <c r="E867" s="1" t="s">
        <v>17</v>
      </c>
      <c r="F867">
        <v>33</v>
      </c>
      <c r="G867">
        <v>1</v>
      </c>
      <c r="H867">
        <v>0</v>
      </c>
      <c r="I867">
        <v>1</v>
      </c>
      <c r="J867" t="s">
        <v>913</v>
      </c>
      <c r="K867">
        <v>53.1</v>
      </c>
      <c r="L867" s="1" t="s">
        <v>13</v>
      </c>
      <c r="M867" s="16">
        <f t="shared" si="13"/>
        <v>33</v>
      </c>
    </row>
    <row r="868" spans="1:13" x14ac:dyDescent="0.3">
      <c r="A868" s="1" t="s">
        <v>14</v>
      </c>
      <c r="B868" s="1" t="s">
        <v>15</v>
      </c>
      <c r="C868" s="1" t="s">
        <v>840</v>
      </c>
      <c r="D868" s="1" t="str">
        <f>MID(titanic[[#This Row],[Name]],SEARCH(", ",titanic[[#This Row],[Name]])+1,SEARCH(".",titanic[[#This Row],[Name]])-SEARCH(", ",titanic[[#This Row],[Name]])-1)</f>
        <v xml:space="preserve"> Mrs</v>
      </c>
      <c r="E868" s="1" t="s">
        <v>17</v>
      </c>
      <c r="F868">
        <v>52</v>
      </c>
      <c r="G868">
        <v>1</v>
      </c>
      <c r="H868">
        <v>1</v>
      </c>
      <c r="I868">
        <v>2</v>
      </c>
      <c r="J868" t="s">
        <v>913</v>
      </c>
      <c r="K868">
        <v>93.5</v>
      </c>
      <c r="L868" s="1" t="s">
        <v>13</v>
      </c>
      <c r="M868" s="16">
        <f t="shared" si="13"/>
        <v>52</v>
      </c>
    </row>
    <row r="869" spans="1:13" x14ac:dyDescent="0.3">
      <c r="A869" s="1" t="s">
        <v>14</v>
      </c>
      <c r="B869" s="1" t="s">
        <v>10</v>
      </c>
      <c r="C869" s="1" t="s">
        <v>843</v>
      </c>
      <c r="D869" s="1" t="str">
        <f>MID(titanic[[#This Row],[Name]],SEARCH(", ",titanic[[#This Row],[Name]])+1,SEARCH(".",titanic[[#This Row],[Name]])-SEARCH(", ",titanic[[#This Row],[Name]])-1)</f>
        <v xml:space="preserve"> Mrs</v>
      </c>
      <c r="E869" s="1" t="s">
        <v>17</v>
      </c>
      <c r="F869">
        <v>27</v>
      </c>
      <c r="G869">
        <v>0</v>
      </c>
      <c r="H869">
        <v>1</v>
      </c>
      <c r="I869">
        <v>1</v>
      </c>
      <c r="J869" t="s">
        <v>913</v>
      </c>
      <c r="K869">
        <v>12.475</v>
      </c>
      <c r="L869" s="1" t="s">
        <v>13</v>
      </c>
      <c r="M869" s="16">
        <f t="shared" si="13"/>
        <v>27</v>
      </c>
    </row>
    <row r="870" spans="1:13" x14ac:dyDescent="0.3">
      <c r="A870" s="1" t="s">
        <v>14</v>
      </c>
      <c r="B870" s="1" t="s">
        <v>15</v>
      </c>
      <c r="C870" s="1" t="s">
        <v>849</v>
      </c>
      <c r="D870" s="1" t="str">
        <f>MID(titanic[[#This Row],[Name]],SEARCH(", ",titanic[[#This Row],[Name]])+1,SEARCH(".",titanic[[#This Row],[Name]])-SEARCH(", ",titanic[[#This Row],[Name]])-1)</f>
        <v xml:space="preserve"> Mrs</v>
      </c>
      <c r="E870" s="1" t="s">
        <v>17</v>
      </c>
      <c r="F870">
        <v>62</v>
      </c>
      <c r="G870">
        <v>0</v>
      </c>
      <c r="H870">
        <v>0</v>
      </c>
      <c r="I870">
        <v>0</v>
      </c>
      <c r="J870" t="s">
        <v>914</v>
      </c>
      <c r="K870">
        <v>80</v>
      </c>
      <c r="L870" s="1" t="s">
        <v>81</v>
      </c>
      <c r="M870" s="16">
        <f t="shared" si="13"/>
        <v>62</v>
      </c>
    </row>
    <row r="871" spans="1:13" x14ac:dyDescent="0.3">
      <c r="A871" s="1" t="s">
        <v>14</v>
      </c>
      <c r="B871" s="1" t="s">
        <v>10</v>
      </c>
      <c r="C871" s="1" t="s">
        <v>850</v>
      </c>
      <c r="D871" s="1" t="str">
        <f>MID(titanic[[#This Row],[Name]],SEARCH(", ",titanic[[#This Row],[Name]])+1,SEARCH(".",titanic[[#This Row],[Name]])-SEARCH(", ",titanic[[#This Row],[Name]])-1)</f>
        <v xml:space="preserve"> Mrs</v>
      </c>
      <c r="E871" s="1" t="s">
        <v>17</v>
      </c>
      <c r="F871">
        <v>15</v>
      </c>
      <c r="G871">
        <v>1</v>
      </c>
      <c r="H871">
        <v>0</v>
      </c>
      <c r="I871">
        <v>1</v>
      </c>
      <c r="J871" t="s">
        <v>913</v>
      </c>
      <c r="K871">
        <v>14.4542</v>
      </c>
      <c r="L871" s="1" t="s">
        <v>18</v>
      </c>
      <c r="M871" s="16">
        <f t="shared" si="13"/>
        <v>15</v>
      </c>
    </row>
    <row r="872" spans="1:13" x14ac:dyDescent="0.3">
      <c r="A872" s="1" t="s">
        <v>14</v>
      </c>
      <c r="B872" s="1" t="s">
        <v>15</v>
      </c>
      <c r="C872" s="1" t="s">
        <v>869</v>
      </c>
      <c r="D872" s="1" t="str">
        <f>MID(titanic[[#This Row],[Name]],SEARCH(", ",titanic[[#This Row],[Name]])+1,SEARCH(".",titanic[[#This Row],[Name]])-SEARCH(", ",titanic[[#This Row],[Name]])-1)</f>
        <v xml:space="preserve"> Mrs</v>
      </c>
      <c r="E872" s="1" t="s">
        <v>17</v>
      </c>
      <c r="G872">
        <v>1</v>
      </c>
      <c r="H872">
        <v>0</v>
      </c>
      <c r="I872">
        <v>1</v>
      </c>
      <c r="J872" t="s">
        <v>913</v>
      </c>
      <c r="K872">
        <v>89.104200000000006</v>
      </c>
      <c r="L872" s="1" t="s">
        <v>18</v>
      </c>
      <c r="M872" s="16">
        <f t="shared" si="13"/>
        <v>0</v>
      </c>
    </row>
    <row r="873" spans="1:13" x14ac:dyDescent="0.3">
      <c r="A873" s="1" t="s">
        <v>9</v>
      </c>
      <c r="B873" s="1" t="s">
        <v>27</v>
      </c>
      <c r="C873" s="1" t="s">
        <v>874</v>
      </c>
      <c r="D873" s="1" t="str">
        <f>MID(titanic[[#This Row],[Name]],SEARCH(", ",titanic[[#This Row],[Name]])+1,SEARCH(".",titanic[[#This Row],[Name]])-SEARCH(", ",titanic[[#This Row],[Name]])-1)</f>
        <v xml:space="preserve"> Mrs</v>
      </c>
      <c r="E873" s="1" t="s">
        <v>17</v>
      </c>
      <c r="F873">
        <v>44</v>
      </c>
      <c r="G873">
        <v>1</v>
      </c>
      <c r="H873">
        <v>0</v>
      </c>
      <c r="I873">
        <v>1</v>
      </c>
      <c r="J873" t="s">
        <v>913</v>
      </c>
      <c r="K873">
        <v>26</v>
      </c>
      <c r="L873" s="1" t="s">
        <v>13</v>
      </c>
      <c r="M873" s="16">
        <f t="shared" si="13"/>
        <v>44</v>
      </c>
    </row>
    <row r="874" spans="1:13" x14ac:dyDescent="0.3">
      <c r="A874" s="1" t="s">
        <v>14</v>
      </c>
      <c r="B874" s="1" t="s">
        <v>10</v>
      </c>
      <c r="C874" s="1" t="s">
        <v>875</v>
      </c>
      <c r="D874" s="1" t="str">
        <f>MID(titanic[[#This Row],[Name]],SEARCH(", ",titanic[[#This Row],[Name]])+1,SEARCH(".",titanic[[#This Row],[Name]])-SEARCH(", ",titanic[[#This Row],[Name]])-1)</f>
        <v xml:space="preserve"> Mrs</v>
      </c>
      <c r="E874" s="1" t="s">
        <v>17</v>
      </c>
      <c r="F874">
        <v>18</v>
      </c>
      <c r="G874">
        <v>0</v>
      </c>
      <c r="H874">
        <v>1</v>
      </c>
      <c r="I874">
        <v>1</v>
      </c>
      <c r="J874" t="s">
        <v>913</v>
      </c>
      <c r="K874">
        <v>9.35</v>
      </c>
      <c r="L874" s="1" t="s">
        <v>13</v>
      </c>
      <c r="M874" s="16">
        <f t="shared" si="13"/>
        <v>18</v>
      </c>
    </row>
    <row r="875" spans="1:13" x14ac:dyDescent="0.3">
      <c r="A875" s="1" t="s">
        <v>14</v>
      </c>
      <c r="B875" s="1" t="s">
        <v>15</v>
      </c>
      <c r="C875" s="1" t="s">
        <v>876</v>
      </c>
      <c r="D875" s="1" t="str">
        <f>MID(titanic[[#This Row],[Name]],SEARCH(", ",titanic[[#This Row],[Name]])+1,SEARCH(".",titanic[[#This Row],[Name]])-SEARCH(", ",titanic[[#This Row],[Name]])-1)</f>
        <v xml:space="preserve"> Mrs</v>
      </c>
      <c r="E875" s="1" t="s">
        <v>17</v>
      </c>
      <c r="F875">
        <v>45</v>
      </c>
      <c r="G875">
        <v>1</v>
      </c>
      <c r="H875">
        <v>1</v>
      </c>
      <c r="I875">
        <v>2</v>
      </c>
      <c r="J875" t="s">
        <v>913</v>
      </c>
      <c r="K875">
        <v>164.86670000000001</v>
      </c>
      <c r="L875" s="1" t="s">
        <v>13</v>
      </c>
      <c r="M875" s="16">
        <f t="shared" si="13"/>
        <v>45</v>
      </c>
    </row>
    <row r="876" spans="1:13" x14ac:dyDescent="0.3">
      <c r="A876" s="1" t="s">
        <v>14</v>
      </c>
      <c r="B876" s="1" t="s">
        <v>10</v>
      </c>
      <c r="C876" s="1" t="s">
        <v>878</v>
      </c>
      <c r="D876" s="1" t="str">
        <f>MID(titanic[[#This Row],[Name]],SEARCH(", ",titanic[[#This Row],[Name]])+1,SEARCH(".",titanic[[#This Row],[Name]])-SEARCH(", ",titanic[[#This Row],[Name]])-1)</f>
        <v xml:space="preserve"> Mrs</v>
      </c>
      <c r="E876" s="1" t="s">
        <v>17</v>
      </c>
      <c r="F876">
        <v>24</v>
      </c>
      <c r="G876">
        <v>0</v>
      </c>
      <c r="H876">
        <v>3</v>
      </c>
      <c r="I876">
        <v>3</v>
      </c>
      <c r="J876" t="s">
        <v>913</v>
      </c>
      <c r="K876">
        <v>19.258299999999998</v>
      </c>
      <c r="L876" s="1" t="s">
        <v>18</v>
      </c>
      <c r="M876" s="16">
        <f t="shared" si="13"/>
        <v>24</v>
      </c>
    </row>
    <row r="877" spans="1:13" x14ac:dyDescent="0.3">
      <c r="A877" s="1" t="s">
        <v>14</v>
      </c>
      <c r="B877" s="1" t="s">
        <v>15</v>
      </c>
      <c r="C877" s="1" t="s">
        <v>882</v>
      </c>
      <c r="D877" s="1" t="str">
        <f>MID(titanic[[#This Row],[Name]],SEARCH(", ",titanic[[#This Row],[Name]])+1,SEARCH(".",titanic[[#This Row],[Name]])-SEARCH(", ",titanic[[#This Row],[Name]])-1)</f>
        <v xml:space="preserve"> Mrs</v>
      </c>
      <c r="E877" s="1" t="s">
        <v>17</v>
      </c>
      <c r="F877">
        <v>48</v>
      </c>
      <c r="G877">
        <v>0</v>
      </c>
      <c r="H877">
        <v>0</v>
      </c>
      <c r="I877">
        <v>0</v>
      </c>
      <c r="J877" t="s">
        <v>914</v>
      </c>
      <c r="K877">
        <v>25.929200000000002</v>
      </c>
      <c r="L877" s="1" t="s">
        <v>13</v>
      </c>
      <c r="M877" s="16">
        <f t="shared" si="13"/>
        <v>48</v>
      </c>
    </row>
    <row r="878" spans="1:13" x14ac:dyDescent="0.3">
      <c r="A878" s="1" t="s">
        <v>14</v>
      </c>
      <c r="B878" s="1" t="s">
        <v>27</v>
      </c>
      <c r="C878" s="1" t="s">
        <v>885</v>
      </c>
      <c r="D878" s="1" t="str">
        <f>MID(titanic[[#This Row],[Name]],SEARCH(", ",titanic[[#This Row],[Name]])+1,SEARCH(".",titanic[[#This Row],[Name]])-SEARCH(", ",titanic[[#This Row],[Name]])-1)</f>
        <v xml:space="preserve"> Mrs</v>
      </c>
      <c r="E878" s="1" t="s">
        <v>17</v>
      </c>
      <c r="F878">
        <v>42</v>
      </c>
      <c r="G878">
        <v>0</v>
      </c>
      <c r="H878">
        <v>0</v>
      </c>
      <c r="I878">
        <v>0</v>
      </c>
      <c r="J878" t="s">
        <v>914</v>
      </c>
      <c r="K878">
        <v>13</v>
      </c>
      <c r="L878" s="1" t="s">
        <v>13</v>
      </c>
      <c r="M878" s="16">
        <f t="shared" si="13"/>
        <v>42</v>
      </c>
    </row>
    <row r="879" spans="1:13" x14ac:dyDescent="0.3">
      <c r="A879" s="1" t="s">
        <v>14</v>
      </c>
      <c r="B879" s="1" t="s">
        <v>15</v>
      </c>
      <c r="C879" s="1" t="s">
        <v>891</v>
      </c>
      <c r="D879" s="1" t="str">
        <f>MID(titanic[[#This Row],[Name]],SEARCH(", ",titanic[[#This Row],[Name]])+1,SEARCH(".",titanic[[#This Row],[Name]])-SEARCH(", ",titanic[[#This Row],[Name]])-1)</f>
        <v xml:space="preserve"> Mrs</v>
      </c>
      <c r="E879" s="1" t="s">
        <v>17</v>
      </c>
      <c r="F879">
        <v>47</v>
      </c>
      <c r="G879">
        <v>1</v>
      </c>
      <c r="H879">
        <v>1</v>
      </c>
      <c r="I879">
        <v>2</v>
      </c>
      <c r="J879" t="s">
        <v>913</v>
      </c>
      <c r="K879">
        <v>52.554200000000002</v>
      </c>
      <c r="L879" s="1" t="s">
        <v>13</v>
      </c>
      <c r="M879" s="16">
        <f t="shared" si="13"/>
        <v>47</v>
      </c>
    </row>
    <row r="880" spans="1:13" x14ac:dyDescent="0.3">
      <c r="A880" s="1" t="s">
        <v>14</v>
      </c>
      <c r="B880" s="1" t="s">
        <v>27</v>
      </c>
      <c r="C880" s="1" t="s">
        <v>894</v>
      </c>
      <c r="D880" s="1" t="str">
        <f>MID(titanic[[#This Row],[Name]],SEARCH(", ",titanic[[#This Row],[Name]])+1,SEARCH(".",titanic[[#This Row],[Name]])-SEARCH(", ",titanic[[#This Row],[Name]])-1)</f>
        <v xml:space="preserve"> Mrs</v>
      </c>
      <c r="E880" s="1" t="s">
        <v>17</v>
      </c>
      <c r="F880">
        <v>28</v>
      </c>
      <c r="G880">
        <v>1</v>
      </c>
      <c r="H880">
        <v>0</v>
      </c>
      <c r="I880">
        <v>1</v>
      </c>
      <c r="J880" t="s">
        <v>913</v>
      </c>
      <c r="K880">
        <v>24</v>
      </c>
      <c r="L880" s="1" t="s">
        <v>18</v>
      </c>
      <c r="M880" s="16">
        <f t="shared" si="13"/>
        <v>28</v>
      </c>
    </row>
    <row r="881" spans="1:13" x14ac:dyDescent="0.3">
      <c r="A881" s="1" t="s">
        <v>14</v>
      </c>
      <c r="B881" s="1" t="s">
        <v>15</v>
      </c>
      <c r="C881" s="1" t="s">
        <v>899</v>
      </c>
      <c r="D881" s="1" t="str">
        <f>MID(titanic[[#This Row],[Name]],SEARCH(", ",titanic[[#This Row],[Name]])+1,SEARCH(".",titanic[[#This Row],[Name]])-SEARCH(", ",titanic[[#This Row],[Name]])-1)</f>
        <v xml:space="preserve"> Mrs</v>
      </c>
      <c r="E881" s="1" t="s">
        <v>17</v>
      </c>
      <c r="F881">
        <v>56</v>
      </c>
      <c r="G881">
        <v>0</v>
      </c>
      <c r="H881">
        <v>1</v>
      </c>
      <c r="I881">
        <v>1</v>
      </c>
      <c r="J881" t="s">
        <v>913</v>
      </c>
      <c r="K881">
        <v>83.158299999999997</v>
      </c>
      <c r="L881" s="1" t="s">
        <v>18</v>
      </c>
      <c r="M881" s="16">
        <f t="shared" si="13"/>
        <v>56</v>
      </c>
    </row>
    <row r="882" spans="1:13" x14ac:dyDescent="0.3">
      <c r="A882" s="1" t="s">
        <v>14</v>
      </c>
      <c r="B882" s="1" t="s">
        <v>27</v>
      </c>
      <c r="C882" s="1" t="s">
        <v>900</v>
      </c>
      <c r="D882" s="1" t="str">
        <f>MID(titanic[[#This Row],[Name]],SEARCH(", ",titanic[[#This Row],[Name]])+1,SEARCH(".",titanic[[#This Row],[Name]])-SEARCH(", ",titanic[[#This Row],[Name]])-1)</f>
        <v xml:space="preserve"> Mrs</v>
      </c>
      <c r="E882" s="1" t="s">
        <v>17</v>
      </c>
      <c r="F882">
        <v>25</v>
      </c>
      <c r="G882">
        <v>0</v>
      </c>
      <c r="H882">
        <v>1</v>
      </c>
      <c r="I882">
        <v>1</v>
      </c>
      <c r="J882" t="s">
        <v>913</v>
      </c>
      <c r="K882">
        <v>26</v>
      </c>
      <c r="L882" s="1" t="s">
        <v>13</v>
      </c>
      <c r="M882" s="16">
        <f t="shared" si="13"/>
        <v>25</v>
      </c>
    </row>
    <row r="883" spans="1:13" x14ac:dyDescent="0.3">
      <c r="A883" s="1" t="s">
        <v>9</v>
      </c>
      <c r="B883" s="1" t="s">
        <v>10</v>
      </c>
      <c r="C883" s="1" t="s">
        <v>905</v>
      </c>
      <c r="D883" s="1" t="str">
        <f>MID(titanic[[#This Row],[Name]],SEARCH(", ",titanic[[#This Row],[Name]])+1,SEARCH(".",titanic[[#This Row],[Name]])-SEARCH(", ",titanic[[#This Row],[Name]])-1)</f>
        <v xml:space="preserve"> Mrs</v>
      </c>
      <c r="E883" s="1" t="s">
        <v>17</v>
      </c>
      <c r="F883">
        <v>39</v>
      </c>
      <c r="G883">
        <v>0</v>
      </c>
      <c r="H883">
        <v>5</v>
      </c>
      <c r="I883">
        <v>5</v>
      </c>
      <c r="J883" t="s">
        <v>913</v>
      </c>
      <c r="K883">
        <v>29.125</v>
      </c>
      <c r="L883" s="1" t="s">
        <v>23</v>
      </c>
      <c r="M883" s="16">
        <f t="shared" si="13"/>
        <v>39</v>
      </c>
    </row>
    <row r="884" spans="1:13" x14ac:dyDescent="0.3">
      <c r="A884" s="1" t="s">
        <v>14</v>
      </c>
      <c r="B884" s="1" t="s">
        <v>27</v>
      </c>
      <c r="C884" s="1" t="s">
        <v>463</v>
      </c>
      <c r="D884" s="1" t="str">
        <f>MID(titanic[[#This Row],[Name]],SEARCH(", ",titanic[[#This Row],[Name]])+1,SEARCH(".",titanic[[#This Row],[Name]])-SEARCH(", ",titanic[[#This Row],[Name]])-1)</f>
        <v xml:space="preserve"> Ms</v>
      </c>
      <c r="E884" s="1" t="s">
        <v>17</v>
      </c>
      <c r="F884">
        <v>28</v>
      </c>
      <c r="G884">
        <v>0</v>
      </c>
      <c r="H884">
        <v>0</v>
      </c>
      <c r="I884">
        <v>0</v>
      </c>
      <c r="J884" t="s">
        <v>914</v>
      </c>
      <c r="K884">
        <v>13</v>
      </c>
      <c r="L884" s="1" t="s">
        <v>13</v>
      </c>
      <c r="M884" s="16">
        <f t="shared" si="13"/>
        <v>28</v>
      </c>
    </row>
    <row r="885" spans="1:13" x14ac:dyDescent="0.3">
      <c r="A885" s="1" t="s">
        <v>9</v>
      </c>
      <c r="B885" s="1" t="s">
        <v>27</v>
      </c>
      <c r="C885" s="1" t="s">
        <v>169</v>
      </c>
      <c r="D885" s="1" t="str">
        <f>MID(titanic[[#This Row],[Name]],SEARCH(", ",titanic[[#This Row],[Name]])+1,SEARCH(".",titanic[[#This Row],[Name]])-SEARCH(", ",titanic[[#This Row],[Name]])-1)</f>
        <v xml:space="preserve"> Rev</v>
      </c>
      <c r="E885" s="1" t="s">
        <v>12</v>
      </c>
      <c r="F885">
        <v>42</v>
      </c>
      <c r="G885">
        <v>0</v>
      </c>
      <c r="H885">
        <v>0</v>
      </c>
      <c r="I885">
        <v>0</v>
      </c>
      <c r="J885" t="s">
        <v>914</v>
      </c>
      <c r="K885">
        <v>13</v>
      </c>
      <c r="L885" s="1" t="s">
        <v>13</v>
      </c>
      <c r="M885" s="16">
        <f t="shared" si="13"/>
        <v>42</v>
      </c>
    </row>
    <row r="886" spans="1:13" x14ac:dyDescent="0.3">
      <c r="A886" s="1" t="s">
        <v>9</v>
      </c>
      <c r="B886" s="1" t="s">
        <v>27</v>
      </c>
      <c r="C886" s="1" t="s">
        <v>170</v>
      </c>
      <c r="D886" s="1" t="str">
        <f>MID(titanic[[#This Row],[Name]],SEARCH(", ",titanic[[#This Row],[Name]])+1,SEARCH(".",titanic[[#This Row],[Name]])-SEARCH(", ",titanic[[#This Row],[Name]])-1)</f>
        <v xml:space="preserve"> Rev</v>
      </c>
      <c r="E886" s="1" t="s">
        <v>12</v>
      </c>
      <c r="F886">
        <v>51</v>
      </c>
      <c r="G886">
        <v>0</v>
      </c>
      <c r="H886">
        <v>0</v>
      </c>
      <c r="I886">
        <v>0</v>
      </c>
      <c r="J886" t="s">
        <v>914</v>
      </c>
      <c r="K886">
        <v>12.525</v>
      </c>
      <c r="L886" s="1" t="s">
        <v>13</v>
      </c>
      <c r="M886" s="16">
        <f t="shared" si="13"/>
        <v>51</v>
      </c>
    </row>
    <row r="887" spans="1:13" x14ac:dyDescent="0.3">
      <c r="A887" s="1" t="s">
        <v>9</v>
      </c>
      <c r="B887" s="1" t="s">
        <v>27</v>
      </c>
      <c r="C887" s="1" t="s">
        <v>269</v>
      </c>
      <c r="D887" s="1" t="str">
        <f>MID(titanic[[#This Row],[Name]],SEARCH(", ",titanic[[#This Row],[Name]])+1,SEARCH(".",titanic[[#This Row],[Name]])-SEARCH(", ",titanic[[#This Row],[Name]])-1)</f>
        <v xml:space="preserve"> Rev</v>
      </c>
      <c r="E887" s="1" t="s">
        <v>12</v>
      </c>
      <c r="F887">
        <v>54</v>
      </c>
      <c r="G887">
        <v>1</v>
      </c>
      <c r="H887">
        <v>0</v>
      </c>
      <c r="I887">
        <v>1</v>
      </c>
      <c r="J887" t="s">
        <v>913</v>
      </c>
      <c r="K887">
        <v>26</v>
      </c>
      <c r="L887" s="1" t="s">
        <v>13</v>
      </c>
      <c r="M887" s="16">
        <f t="shared" si="13"/>
        <v>54</v>
      </c>
    </row>
    <row r="888" spans="1:13" x14ac:dyDescent="0.3">
      <c r="A888" s="1" t="s">
        <v>9</v>
      </c>
      <c r="B888" s="1" t="s">
        <v>27</v>
      </c>
      <c r="C888" s="1" t="s">
        <v>646</v>
      </c>
      <c r="D888" s="1" t="str">
        <f>MID(titanic[[#This Row],[Name]],SEARCH(", ",titanic[[#This Row],[Name]])+1,SEARCH(".",titanic[[#This Row],[Name]])-SEARCH(", ",titanic[[#This Row],[Name]])-1)</f>
        <v xml:space="preserve"> Rev</v>
      </c>
      <c r="E888" s="1" t="s">
        <v>12</v>
      </c>
      <c r="F888">
        <v>57</v>
      </c>
      <c r="G888">
        <v>0</v>
      </c>
      <c r="H888">
        <v>0</v>
      </c>
      <c r="I888">
        <v>0</v>
      </c>
      <c r="J888" t="s">
        <v>914</v>
      </c>
      <c r="K888">
        <v>12.35</v>
      </c>
      <c r="L888" s="1" t="s">
        <v>23</v>
      </c>
      <c r="M888" s="16">
        <f t="shared" si="13"/>
        <v>57</v>
      </c>
    </row>
    <row r="889" spans="1:13" x14ac:dyDescent="0.3">
      <c r="A889" s="1" t="s">
        <v>9</v>
      </c>
      <c r="B889" s="1" t="s">
        <v>27</v>
      </c>
      <c r="C889" s="1" t="s">
        <v>868</v>
      </c>
      <c r="D889" s="1" t="str">
        <f>MID(titanic[[#This Row],[Name]],SEARCH(", ",titanic[[#This Row],[Name]])+1,SEARCH(".",titanic[[#This Row],[Name]])-SEARCH(", ",titanic[[#This Row],[Name]])-1)</f>
        <v xml:space="preserve"> Rev</v>
      </c>
      <c r="E889" s="1" t="s">
        <v>12</v>
      </c>
      <c r="F889">
        <v>28</v>
      </c>
      <c r="G889">
        <v>0</v>
      </c>
      <c r="H889">
        <v>1</v>
      </c>
      <c r="I889">
        <v>1</v>
      </c>
      <c r="J889" t="s">
        <v>913</v>
      </c>
      <c r="K889">
        <v>33</v>
      </c>
      <c r="L889" s="1" t="s">
        <v>13</v>
      </c>
      <c r="M889" s="16">
        <f t="shared" si="13"/>
        <v>28</v>
      </c>
    </row>
    <row r="890" spans="1:13" x14ac:dyDescent="0.3">
      <c r="A890" s="1" t="s">
        <v>9</v>
      </c>
      <c r="B890" s="1" t="s">
        <v>27</v>
      </c>
      <c r="C890" s="1" t="s">
        <v>906</v>
      </c>
      <c r="D890" s="1" t="str">
        <f>MID(titanic[[#This Row],[Name]],SEARCH(", ",titanic[[#This Row],[Name]])+1,SEARCH(".",titanic[[#This Row],[Name]])-SEARCH(", ",titanic[[#This Row],[Name]])-1)</f>
        <v xml:space="preserve"> Rev</v>
      </c>
      <c r="E890" s="1" t="s">
        <v>12</v>
      </c>
      <c r="F890">
        <v>27</v>
      </c>
      <c r="G890">
        <v>0</v>
      </c>
      <c r="H890">
        <v>0</v>
      </c>
      <c r="I890">
        <v>0</v>
      </c>
      <c r="J890" t="s">
        <v>914</v>
      </c>
      <c r="K890">
        <v>13</v>
      </c>
      <c r="L890" s="1" t="s">
        <v>13</v>
      </c>
      <c r="M890" s="16">
        <f t="shared" si="13"/>
        <v>27</v>
      </c>
    </row>
    <row r="891" spans="1:13" x14ac:dyDescent="0.3">
      <c r="A891" s="1" t="s">
        <v>14</v>
      </c>
      <c r="B891" s="1" t="s">
        <v>15</v>
      </c>
      <c r="C891" s="1" t="s">
        <v>619</v>
      </c>
      <c r="D891" s="1" t="str">
        <f>MID(titanic[[#This Row],[Name]],SEARCH(", ",titanic[[#This Row],[Name]])+1,SEARCH(".",titanic[[#This Row],[Name]])-SEARCH(", ",titanic[[#This Row],[Name]])-1)</f>
        <v xml:space="preserve"> Sir</v>
      </c>
      <c r="E891" s="1" t="s">
        <v>12</v>
      </c>
      <c r="F891">
        <v>49</v>
      </c>
      <c r="G891">
        <v>1</v>
      </c>
      <c r="H891">
        <v>0</v>
      </c>
      <c r="I891">
        <v>1</v>
      </c>
      <c r="J891" t="s">
        <v>913</v>
      </c>
      <c r="K891">
        <v>56.929200000000002</v>
      </c>
      <c r="L891" s="1" t="s">
        <v>18</v>
      </c>
      <c r="M891" s="16">
        <f t="shared" si="13"/>
        <v>49</v>
      </c>
    </row>
    <row r="892" spans="1:13" x14ac:dyDescent="0.3">
      <c r="A892" s="1" t="s">
        <v>14</v>
      </c>
      <c r="B892" s="1" t="s">
        <v>15</v>
      </c>
      <c r="C892" s="1" t="s">
        <v>779</v>
      </c>
      <c r="D892" s="1" t="str">
        <f>MID(titanic[[#This Row],[Name]],SEARCH(", ",titanic[[#This Row],[Name]])+1,SEARCH(".",titanic[[#This Row],[Name]])-SEARCH(", ",titanic[[#This Row],[Name]])-1)</f>
        <v xml:space="preserve"> the Countess</v>
      </c>
      <c r="E892" s="1" t="s">
        <v>17</v>
      </c>
      <c r="F892">
        <v>33</v>
      </c>
      <c r="G892">
        <v>0</v>
      </c>
      <c r="H892">
        <v>0</v>
      </c>
      <c r="I892">
        <v>0</v>
      </c>
      <c r="J892" t="s">
        <v>914</v>
      </c>
      <c r="K892">
        <v>86.5</v>
      </c>
      <c r="L892" s="1" t="s">
        <v>13</v>
      </c>
      <c r="M892" s="16">
        <f t="shared" si="13"/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FD8-BDB2-47FE-B45D-E7C404F3A4EE}">
  <dimension ref="D8:F25"/>
  <sheetViews>
    <sheetView workbookViewId="0">
      <selection activeCell="D9" sqref="D9"/>
    </sheetView>
  </sheetViews>
  <sheetFormatPr defaultRowHeight="14.4" x14ac:dyDescent="0.3"/>
  <cols>
    <col min="4" max="4" width="12.5546875" bestFit="1" customWidth="1"/>
    <col min="5" max="5" width="15.5546875" bestFit="1" customWidth="1"/>
    <col min="9" max="9" width="12.5546875" bestFit="1" customWidth="1"/>
  </cols>
  <sheetData>
    <row r="8" spans="4:6" x14ac:dyDescent="0.3">
      <c r="D8" s="6"/>
      <c r="E8" s="7"/>
      <c r="F8" s="8"/>
    </row>
    <row r="9" spans="4:6" x14ac:dyDescent="0.3">
      <c r="D9" s="9"/>
      <c r="E9" s="10"/>
      <c r="F9" s="11"/>
    </row>
    <row r="10" spans="4:6" x14ac:dyDescent="0.3">
      <c r="D10" s="9"/>
      <c r="E10" s="10"/>
      <c r="F10" s="11"/>
    </row>
    <row r="11" spans="4:6" x14ac:dyDescent="0.3">
      <c r="D11" s="9"/>
      <c r="E11" s="10"/>
      <c r="F11" s="11"/>
    </row>
    <row r="12" spans="4:6" x14ac:dyDescent="0.3">
      <c r="D12" s="9"/>
      <c r="E12" s="10"/>
      <c r="F12" s="11"/>
    </row>
    <row r="13" spans="4:6" x14ac:dyDescent="0.3">
      <c r="D13" s="9"/>
      <c r="E13" s="10"/>
      <c r="F13" s="11"/>
    </row>
    <row r="14" spans="4:6" x14ac:dyDescent="0.3">
      <c r="D14" s="9"/>
      <c r="E14" s="10"/>
      <c r="F14" s="11"/>
    </row>
    <row r="15" spans="4:6" x14ac:dyDescent="0.3">
      <c r="D15" s="9"/>
      <c r="E15" s="10"/>
      <c r="F15" s="11"/>
    </row>
    <row r="16" spans="4:6" x14ac:dyDescent="0.3">
      <c r="D16" s="9"/>
      <c r="E16" s="10"/>
      <c r="F16" s="11"/>
    </row>
    <row r="17" spans="4:6" x14ac:dyDescent="0.3">
      <c r="D17" s="9"/>
      <c r="E17" s="10"/>
      <c r="F17" s="11"/>
    </row>
    <row r="18" spans="4:6" x14ac:dyDescent="0.3">
      <c r="D18" s="9"/>
      <c r="E18" s="10"/>
      <c r="F18" s="11"/>
    </row>
    <row r="19" spans="4:6" x14ac:dyDescent="0.3">
      <c r="D19" s="9"/>
      <c r="E19" s="10"/>
      <c r="F19" s="11"/>
    </row>
    <row r="20" spans="4:6" x14ac:dyDescent="0.3">
      <c r="D20" s="9"/>
      <c r="E20" s="10"/>
      <c r="F20" s="11"/>
    </row>
    <row r="21" spans="4:6" x14ac:dyDescent="0.3">
      <c r="D21" s="9"/>
      <c r="E21" s="10"/>
      <c r="F21" s="11"/>
    </row>
    <row r="22" spans="4:6" x14ac:dyDescent="0.3">
      <c r="D22" s="9"/>
      <c r="E22" s="10"/>
      <c r="F22" s="11"/>
    </row>
    <row r="23" spans="4:6" x14ac:dyDescent="0.3">
      <c r="D23" s="9"/>
      <c r="E23" s="10"/>
      <c r="F23" s="11"/>
    </row>
    <row r="24" spans="4:6" x14ac:dyDescent="0.3">
      <c r="D24" s="9"/>
      <c r="E24" s="10"/>
      <c r="F24" s="11"/>
    </row>
    <row r="25" spans="4:6" x14ac:dyDescent="0.3">
      <c r="D25" s="12"/>
      <c r="E25" s="13"/>
      <c r="F2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0F46-BCF9-44E7-B629-68A613C3702F}">
  <dimension ref="G1:O3"/>
  <sheetViews>
    <sheetView showGridLines="0" zoomScale="70" zoomScaleNormal="70" workbookViewId="0">
      <selection activeCell="K7" sqref="K7"/>
    </sheetView>
  </sheetViews>
  <sheetFormatPr defaultRowHeight="14.4" x14ac:dyDescent="0.3"/>
  <cols>
    <col min="10" max="10" width="24.33203125" customWidth="1"/>
    <col min="11" max="11" width="16.88671875" bestFit="1" customWidth="1"/>
    <col min="12" max="12" width="18.109375" customWidth="1"/>
  </cols>
  <sheetData>
    <row r="1" spans="7:15" s="18" customFormat="1" ht="18" customHeight="1" x14ac:dyDescent="0.3">
      <c r="O1" s="18" t="s">
        <v>938</v>
      </c>
    </row>
    <row r="2" spans="7:15" s="18" customFormat="1" ht="18" customHeight="1" x14ac:dyDescent="0.45">
      <c r="G2" s="19"/>
      <c r="J2" s="22" t="s">
        <v>936</v>
      </c>
      <c r="K2" s="23"/>
      <c r="L2" s="24" t="s">
        <v>937</v>
      </c>
      <c r="M2" s="24"/>
    </row>
    <row r="3" spans="7:15" s="18" customFormat="1" ht="22.8" x14ac:dyDescent="0.45">
      <c r="J3" s="21">
        <f>GETPIVOTDATA("Survived",pivot!$B$69,"Survived","Dead")</f>
        <v>549</v>
      </c>
      <c r="K3" s="20"/>
      <c r="L3" s="21">
        <f>GETPIVOTDATA("Survived",pivot!$B$69,"Survived","Alive")</f>
        <v>342</v>
      </c>
      <c r="M3" s="21"/>
    </row>
  </sheetData>
  <mergeCells count="2">
    <mergeCell ref="J2:K2"/>
    <mergeCell ref="L2:M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FA711521-8607-42ED-8009-0321050727E8}">
  <ds:schemaRefs/>
</ds:datastoreItem>
</file>

<file path=customXml/itemProps2.xml><?xml version="1.0" encoding="utf-8"?>
<ds:datastoreItem xmlns:ds="http://schemas.openxmlformats.org/officeDocument/2006/customXml" ds:itemID="{521A8437-B9FC-4FFA-A2E3-960BB592CA5C}">
  <ds:schemaRefs/>
</ds:datastoreItem>
</file>

<file path=customXml/itemProps3.xml><?xml version="1.0" encoding="utf-8"?>
<ds:datastoreItem xmlns:ds="http://schemas.openxmlformats.org/officeDocument/2006/customXml" ds:itemID="{F3EA12CA-F847-41FA-87F7-A7A4186D2585}">
  <ds:schemaRefs/>
</ds:datastoreItem>
</file>

<file path=customXml/itemProps4.xml><?xml version="1.0" encoding="utf-8"?>
<ds:datastoreItem xmlns:ds="http://schemas.openxmlformats.org/officeDocument/2006/customXml" ds:itemID="{FD9F2D3E-3AD4-4C5E-867E-AB01C11957AB}">
  <ds:schemaRefs/>
</ds:datastoreItem>
</file>

<file path=customXml/itemProps5.xml><?xml version="1.0" encoding="utf-8"?>
<ds:datastoreItem xmlns:ds="http://schemas.openxmlformats.org/officeDocument/2006/customXml" ds:itemID="{02D79A82-8E21-435C-87BC-3E3B043E9A85}">
  <ds:schemaRefs/>
</ds:datastoreItem>
</file>

<file path=customXml/itemProps6.xml><?xml version="1.0" encoding="utf-8"?>
<ds:datastoreItem xmlns:ds="http://schemas.openxmlformats.org/officeDocument/2006/customXml" ds:itemID="{9DF1E454-E2E7-427C-9928-8868D8BB6541}">
  <ds:schemaRefs/>
</ds:datastoreItem>
</file>

<file path=customXml/itemProps7.xml><?xml version="1.0" encoding="utf-8"?>
<ds:datastoreItem xmlns:ds="http://schemas.openxmlformats.org/officeDocument/2006/customXml" ds:itemID="{3D5FEC93-EDCF-41BD-9580-5803245B9A33}">
  <ds:schemaRefs/>
</ds:datastoreItem>
</file>

<file path=customXml/itemProps8.xml><?xml version="1.0" encoding="utf-8"?>
<ds:datastoreItem xmlns:ds="http://schemas.openxmlformats.org/officeDocument/2006/customXml" ds:itemID="{66821A24-3A11-4F80-B9EC-C6CABAD4010D}">
  <ds:schemaRefs/>
</ds:datastoreItem>
</file>

<file path=customXml/itemProps9.xml><?xml version="1.0" encoding="utf-8"?>
<ds:datastoreItem xmlns:ds="http://schemas.openxmlformats.org/officeDocument/2006/customXml" ds:itemID="{385AC1DD-0873-4C36-BDF7-63837F9E9D53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BCD3B44-4433-4EFD-AC8D-76D08C14050D}">
  <ds:schemaRefs/>
</ds:datastoreItem>
</file>

<file path=customXml/itemProps11.xml><?xml version="1.0" encoding="utf-8"?>
<ds:datastoreItem xmlns:ds="http://schemas.openxmlformats.org/officeDocument/2006/customXml" ds:itemID="{6432497B-EFC5-4CC5-BE1C-10214D7FB3DA}">
  <ds:schemaRefs/>
</ds:datastoreItem>
</file>

<file path=customXml/itemProps12.xml><?xml version="1.0" encoding="utf-8"?>
<ds:datastoreItem xmlns:ds="http://schemas.openxmlformats.org/officeDocument/2006/customXml" ds:itemID="{5E1FD655-90D6-412D-AFC9-B7ECF83DE7C4}">
  <ds:schemaRefs/>
</ds:datastoreItem>
</file>

<file path=customXml/itemProps13.xml><?xml version="1.0" encoding="utf-8"?>
<ds:datastoreItem xmlns:ds="http://schemas.openxmlformats.org/officeDocument/2006/customXml" ds:itemID="{DB377ACE-C098-490C-B957-F5E0711176E5}">
  <ds:schemaRefs/>
</ds:datastoreItem>
</file>

<file path=customXml/itemProps14.xml><?xml version="1.0" encoding="utf-8"?>
<ds:datastoreItem xmlns:ds="http://schemas.openxmlformats.org/officeDocument/2006/customXml" ds:itemID="{1CFA0021-C0EE-49E0-BEF6-35C99B92D137}">
  <ds:schemaRefs/>
</ds:datastoreItem>
</file>

<file path=customXml/itemProps15.xml><?xml version="1.0" encoding="utf-8"?>
<ds:datastoreItem xmlns:ds="http://schemas.openxmlformats.org/officeDocument/2006/customXml" ds:itemID="{99396997-18A0-496C-B5B8-E77C2F41D2A8}">
  <ds:schemaRefs/>
</ds:datastoreItem>
</file>

<file path=customXml/itemProps16.xml><?xml version="1.0" encoding="utf-8"?>
<ds:datastoreItem xmlns:ds="http://schemas.openxmlformats.org/officeDocument/2006/customXml" ds:itemID="{210685DB-2331-4C9C-AFA3-54AF829F9E04}">
  <ds:schemaRefs/>
</ds:datastoreItem>
</file>

<file path=customXml/itemProps17.xml><?xml version="1.0" encoding="utf-8"?>
<ds:datastoreItem xmlns:ds="http://schemas.openxmlformats.org/officeDocument/2006/customXml" ds:itemID="{695FFB62-047F-4CA3-83CF-715F5719F004}">
  <ds:schemaRefs/>
</ds:datastoreItem>
</file>

<file path=customXml/itemProps18.xml><?xml version="1.0" encoding="utf-8"?>
<ds:datastoreItem xmlns:ds="http://schemas.openxmlformats.org/officeDocument/2006/customXml" ds:itemID="{62BE761C-C658-4947-A09D-2833D4041A58}">
  <ds:schemaRefs/>
</ds:datastoreItem>
</file>

<file path=customXml/itemProps19.xml><?xml version="1.0" encoding="utf-8"?>
<ds:datastoreItem xmlns:ds="http://schemas.openxmlformats.org/officeDocument/2006/customXml" ds:itemID="{777764E2-505A-4B7B-87F1-281C95E77D51}">
  <ds:schemaRefs/>
</ds:datastoreItem>
</file>

<file path=customXml/itemProps20.xml><?xml version="1.0" encoding="utf-8"?>
<ds:datastoreItem xmlns:ds="http://schemas.openxmlformats.org/officeDocument/2006/customXml" ds:itemID="{707653C2-53D3-442D-B0A4-46E77B847B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pivot</vt:lpstr>
      <vt:lpstr>titanic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abdelaziz</dc:creator>
  <cp:lastModifiedBy>omar abdelaziz</cp:lastModifiedBy>
  <dcterms:created xsi:type="dcterms:W3CDTF">2022-08-17T15:00:07Z</dcterms:created>
  <dcterms:modified xsi:type="dcterms:W3CDTF">2022-09-07T14:08:13Z</dcterms:modified>
</cp:coreProperties>
</file>