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Pamela Rodriguez\Desktop\"/>
    </mc:Choice>
  </mc:AlternateContent>
  <bookViews>
    <workbookView xWindow="-120" yWindow="-120" windowWidth="29040" windowHeight="16440" tabRatio="580"/>
  </bookViews>
  <sheets>
    <sheet name="PLANILLA" sheetId="1" r:id="rId1"/>
    <sheet name="DESCRIPCION" sheetId="2" r:id="rId2"/>
  </sheets>
  <definedNames>
    <definedName name="_xlnm._FilterDatabase" localSheetId="0" hidden="1">PLANILLA!$A$7:$K$30</definedName>
    <definedName name="_xlnm.Print_Area" localSheetId="0">PLANILLA!$A$1:$L$51</definedName>
    <definedName name="_xlnm.Print_Titles" localSheetId="0">PLANILLA!$1:$7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E30" i="1"/>
  <c r="I13" i="1" l="1"/>
  <c r="J13" i="1" s="1"/>
  <c r="I11" i="1" l="1"/>
  <c r="J11" i="1" s="1"/>
  <c r="F21" i="1" l="1"/>
  <c r="F29" i="1"/>
  <c r="G9" i="1"/>
  <c r="G21" i="1"/>
  <c r="G29" i="1"/>
  <c r="F9" i="1"/>
  <c r="I25" i="1"/>
  <c r="J25" i="1" s="1"/>
  <c r="G8" i="1"/>
  <c r="F8" i="1"/>
  <c r="G30" i="1" l="1"/>
  <c r="F30" i="1"/>
  <c r="I8" i="1"/>
  <c r="I15" i="1"/>
  <c r="J15" i="1" s="1"/>
  <c r="I19" i="1"/>
  <c r="J19" i="1" s="1"/>
  <c r="I27" i="1"/>
  <c r="J27" i="1" s="1"/>
  <c r="I23" i="1"/>
  <c r="J23" i="1" s="1"/>
  <c r="I9" i="1"/>
  <c r="J9" i="1" s="1"/>
  <c r="I21" i="1"/>
  <c r="J21" i="1" s="1"/>
  <c r="I29" i="1"/>
  <c r="J29" i="1" s="1"/>
  <c r="I17" i="1"/>
  <c r="J17" i="1" s="1"/>
  <c r="J8" i="1" l="1"/>
  <c r="J30" i="1" s="1"/>
  <c r="I30" i="1"/>
</calcChain>
</file>

<file path=xl/sharedStrings.xml><?xml version="1.0" encoding="utf-8"?>
<sst xmlns="http://schemas.openxmlformats.org/spreadsheetml/2006/main" count="124" uniqueCount="111">
  <si>
    <t>No.</t>
  </si>
  <si>
    <t>NOMBRE</t>
  </si>
  <si>
    <t>PUESTO QUE DESEMPEÑA ACTUALMENTE.</t>
  </si>
  <si>
    <t>TOTAL GENERAL</t>
  </si>
  <si>
    <t>RELOJ MARCADOR</t>
  </si>
  <si>
    <t>TOTAL DEDUCION</t>
  </si>
  <si>
    <t>NETO A PAGAR</t>
  </si>
  <si>
    <t>N° CUENTA</t>
  </si>
  <si>
    <t>JEFE DEPTO. DE FINANZAS</t>
  </si>
  <si>
    <t>FUERZAS ARMADAS DE HONDURAS</t>
  </si>
  <si>
    <t>ESTADO MAYOR CONJUNTO</t>
  </si>
  <si>
    <t>HOSPITAL MILITAR</t>
  </si>
  <si>
    <t>DEPARTAMENTO DE ENFERMERIA</t>
  </si>
  <si>
    <t>CARGO</t>
  </si>
  <si>
    <t>CONCEPTO</t>
  </si>
  <si>
    <t>COBERTURA</t>
  </si>
  <si>
    <t>CUENTA</t>
  </si>
  <si>
    <t xml:space="preserve">   </t>
  </si>
  <si>
    <t>Elaborado por: Saira Pamela Briceño Rodriguez</t>
  </si>
  <si>
    <t>AUXILIAR DE PLANILLAS DE COBERTURAS</t>
  </si>
  <si>
    <t>SAIRA PAMELA BRICEÑO RODRIGUEZ</t>
  </si>
  <si>
    <t>ELABORADO POR</t>
  </si>
  <si>
    <t xml:space="preserve">DIRECTOR </t>
  </si>
  <si>
    <t>JEFE DEPTO. DE RR.HH.</t>
  </si>
  <si>
    <t xml:space="preserve">N IDENTIDAD </t>
  </si>
  <si>
    <t xml:space="preserve">LIC. EN CIENCIAS JURIDICAS </t>
  </si>
  <si>
    <t>JEFE DE CONTROL INTERNO</t>
  </si>
  <si>
    <t>ANSELMA YAMILETH ROSALES PAVON</t>
  </si>
  <si>
    <t xml:space="preserve"> DEDUCCION IMPTO 12.5% S/R</t>
  </si>
  <si>
    <t xml:space="preserve"> </t>
  </si>
  <si>
    <t>PLANILLA DE PAGO POR COBERTURAS DE VACACIONES, REPOSOS, PERMISOS DEL PERSONAL DE AUXILIARES  MEDICOS ENFERMERIA  DEL HOSPITAL MILITAR</t>
  </si>
  <si>
    <t xml:space="preserve">FUERZAS ARMADAS DE HONDURAS </t>
  </si>
  <si>
    <t xml:space="preserve">HOSPITAL MILITAR </t>
  </si>
  <si>
    <t>PLANILLA DE PAGO POR COBERTURAS MEDICAS Y  ENFERMERIA DEL PERSONAL  DEL HOSPITAL MILITAR</t>
  </si>
  <si>
    <t>DEDUCCION IMPTO 1%</t>
  </si>
  <si>
    <t xml:space="preserve">TECNICOS </t>
  </si>
  <si>
    <t>TENIENTE CNEL.DE INFANTERIA DEM</t>
  </si>
  <si>
    <t xml:space="preserve">VICTOR ENRIQUE MOYA HERNANDEZ </t>
  </si>
  <si>
    <t>EHO-2934</t>
  </si>
  <si>
    <t xml:space="preserve">CORONEL DE INFANTERIA DEM </t>
  </si>
  <si>
    <t xml:space="preserve">MOISES ENRIQUE ALEMAN CASCO </t>
  </si>
  <si>
    <t>EHO-2651</t>
  </si>
  <si>
    <t xml:space="preserve">TTE.CNEL DE MATERIAL DE GUERRA DEM </t>
  </si>
  <si>
    <t xml:space="preserve">KAREN LETICIA CASTILLO MATEO </t>
  </si>
  <si>
    <t>EHOS-3153</t>
  </si>
  <si>
    <t xml:space="preserve">ESTADO MAYOR CONJUNTO </t>
  </si>
  <si>
    <t xml:space="preserve"> "200 AÑOS AL SERVICIO DE LA PATRIA"</t>
  </si>
  <si>
    <t>N°</t>
  </si>
  <si>
    <t xml:space="preserve">MEDICO GINECOLOGO </t>
  </si>
  <si>
    <t xml:space="preserve">MEDICO NEUROCIRUJANO </t>
  </si>
  <si>
    <t xml:space="preserve">MEDICO PEDIATRA </t>
  </si>
  <si>
    <t xml:space="preserve">CINDY MELISA BANEGAS REINA </t>
  </si>
  <si>
    <t>213680020610</t>
  </si>
  <si>
    <t>0701199700163</t>
  </si>
  <si>
    <t xml:space="preserve">MEDICO CIRUJANO GENERAL </t>
  </si>
  <si>
    <t xml:space="preserve">MEDICO GENERALES </t>
  </si>
  <si>
    <t xml:space="preserve"> CORRESPONDIENTE AL MES DE JUNIO  2025</t>
  </si>
  <si>
    <t xml:space="preserve">ANY JUDITH ALVARADO PALACIOS </t>
  </si>
  <si>
    <t xml:space="preserve">LICENCIADA EN ENFEREMERIA </t>
  </si>
  <si>
    <t>213090162310</t>
  </si>
  <si>
    <t>0801199323541</t>
  </si>
  <si>
    <t xml:space="preserve">MEDICO ORTOPEDA </t>
  </si>
  <si>
    <t xml:space="preserve">JAIME ADONAI CHACON ARITA </t>
  </si>
  <si>
    <t xml:space="preserve">CUBRE REPOSO LABORAL DEL DR. MANUEL ANTONIO CRUZ LOPEZ / GUARDIAS AL LLAMADO </t>
  </si>
  <si>
    <t xml:space="preserve">MELIZA ISABEL ANDINO BENITES </t>
  </si>
  <si>
    <t xml:space="preserve">TECNICO EN LABORATORIO </t>
  </si>
  <si>
    <t xml:space="preserve">CUBRE REPOSO LABORAL DE LA TEC. ITZHEL GEORGINA MENDEZ ORDOÑEZ / SEGÚN ROL </t>
  </si>
  <si>
    <t>213680021021</t>
  </si>
  <si>
    <t>0801200022112</t>
  </si>
  <si>
    <t xml:space="preserve">MEDICO GENERAL </t>
  </si>
  <si>
    <t xml:space="preserve">MEDICO ANESTESIOLOGO </t>
  </si>
  <si>
    <t>ALBA FABIOLA GOMEZ DIAZ</t>
  </si>
  <si>
    <t>CUBRE REPOSO LABORAL A LA DRA. IVETH MARILY LEONARDO ALVAREZ / GUARDIA PRESENCIAL</t>
  </si>
  <si>
    <t>213220074199</t>
  </si>
  <si>
    <t>0801198712140</t>
  </si>
  <si>
    <t xml:space="preserve">ALEX JAVIER CASTRO OSORTO </t>
  </si>
  <si>
    <t xml:space="preserve">CUBRE VACACIONES ORDINARIAS A LA DRA. LAURA ELISA ALVARADO / GUARDIA PRESENCIAL </t>
  </si>
  <si>
    <t>213180170427</t>
  </si>
  <si>
    <t>0801199706814</t>
  </si>
  <si>
    <t xml:space="preserve">CUBRE RETIRO POR COPI A  LA LIC. FANNY CARELIA GALO OCHOA  / SEGÚN ROL </t>
  </si>
  <si>
    <t xml:space="preserve">CUBRE RETIRO POR COPI A  LA LIC. MARIA DOLORES MEDINA SEVILLA / SEGÚN ROL </t>
  </si>
  <si>
    <t xml:space="preserve">CARLOS ALBERTO LAINEZ MEJIA </t>
  </si>
  <si>
    <t xml:space="preserve">CIRUJANO GENERAL </t>
  </si>
  <si>
    <t xml:space="preserve">CUBRE VACACIONES ORINARIAS DE EL DR. OMAR ELIAS MEJIA ZUNIGA / GUARDIAS AL LLAMADO </t>
  </si>
  <si>
    <t>213260098897</t>
  </si>
  <si>
    <t>0801197003235</t>
  </si>
  <si>
    <t>MES DE JUNIO 2025</t>
  </si>
  <si>
    <t xml:space="preserve">DAYSI MARIA ZAVALA DIAZ </t>
  </si>
  <si>
    <t xml:space="preserve">CUBRE REPOSO LABORAL DE LA DRA. OLGA GABRIELA TORRES / GUARDIAS PRESENCIALES </t>
  </si>
  <si>
    <t>213070073389</t>
  </si>
  <si>
    <t>0801198703160</t>
  </si>
  <si>
    <t xml:space="preserve">DANIEL ALBERTO FIGUEROA ZELAYA </t>
  </si>
  <si>
    <t>CUBRE VACACIONES ORDINARIAS AL DR. OSLY JAVIER VASQUEZ AVILA / GUARDIAS AL LLAMADO</t>
  </si>
  <si>
    <t>213130029844</t>
  </si>
  <si>
    <t>0107198703531</t>
  </si>
  <si>
    <t xml:space="preserve">ELIA MARCELA ACOSTA BONILLA </t>
  </si>
  <si>
    <t>213220063332</t>
  </si>
  <si>
    <t>0801199115670</t>
  </si>
  <si>
    <t xml:space="preserve">CUBRE REPOSO LABORAL DE LA DRA . LOURDES PATRICIA ORTIZ / GUARDIAS PRESENCIALES </t>
  </si>
  <si>
    <t xml:space="preserve">MEDICO CIRUJANO PLASTICO </t>
  </si>
  <si>
    <t xml:space="preserve">ERICK FERNANDO YANES CASTILLO </t>
  </si>
  <si>
    <t xml:space="preserve">CUBRE VACACIONES ORDINARIAS DEL DR. DAGOBERTO ORDOÑEZ RUBIO / GUARDIAS PRESENCIALES </t>
  </si>
  <si>
    <t>213180133416</t>
  </si>
  <si>
    <t>0306198700191</t>
  </si>
  <si>
    <t xml:space="preserve">MEDICO INTENSIVISTA </t>
  </si>
  <si>
    <t xml:space="preserve">MARCO ANTONIO SOTO FONSECA </t>
  </si>
  <si>
    <t xml:space="preserve">CUBRE REPOSO LABORAL DE LA DRA. NOELIA SAMIRA MARTINEZ/ GUARDIAS PRESENCIALES </t>
  </si>
  <si>
    <t>213180115523</t>
  </si>
  <si>
    <t>0801199213724</t>
  </si>
  <si>
    <t>213130038630</t>
  </si>
  <si>
    <t>1401199200122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</si>
</sst>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 * #,##0.00_ ;_ * \-#,##0.00_ ;_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ahoma"/>
      <family val="2"/>
    </font>
    <font>
      <b/>
      <sz val="16"/>
      <color theme="9" tint="-0.499984740745262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49" fontId="0" fillId="0" borderId="0" xfId="0" applyNumberFormat="1"/>
    <xf numFmtId="0" fontId="4" fillId="0" borderId="0" xfId="0" applyFont="1" applyFill="1" applyAlignment="1">
      <alignment horizontal="right"/>
    </xf>
    <xf numFmtId="0" fontId="0" fillId="0" borderId="0" xfId="0" applyAlignment="1"/>
    <xf numFmtId="0" fontId="2" fillId="0" borderId="0" xfId="0" applyFont="1" applyFill="1" applyAlignment="1"/>
    <xf numFmtId="0" fontId="6" fillId="0" borderId="0" xfId="0" applyFont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0" borderId="0" xfId="0" applyFont="1"/>
    <xf numFmtId="0" fontId="3" fillId="0" borderId="0" xfId="0" applyFont="1" applyFill="1"/>
    <xf numFmtId="49" fontId="3" fillId="0" borderId="0" xfId="0" applyNumberFormat="1" applyFont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1" fillId="0" borderId="0" xfId="0" applyFont="1" applyFill="1"/>
    <xf numFmtId="0" fontId="11" fillId="0" borderId="0" xfId="0" applyFont="1"/>
    <xf numFmtId="0" fontId="10" fillId="3" borderId="1" xfId="0" applyFont="1" applyFill="1" applyBorder="1" applyAlignment="1">
      <alignment horizontal="center" vertical="center" wrapText="1"/>
    </xf>
    <xf numFmtId="10" fontId="11" fillId="0" borderId="0" xfId="0" applyNumberFormat="1" applyFont="1" applyFill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</xf>
    <xf numFmtId="4" fontId="4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/>
    <xf numFmtId="0" fontId="6" fillId="5" borderId="0" xfId="0" applyFont="1" applyFill="1"/>
    <xf numFmtId="0" fontId="7" fillId="5" borderId="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49" fontId="9" fillId="5" borderId="1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10" fillId="5" borderId="1" xfId="0" applyFont="1" applyFill="1" applyBorder="1" applyAlignment="1">
      <alignment horizontal="center" wrapText="1"/>
    </xf>
    <xf numFmtId="0" fontId="6" fillId="5" borderId="0" xfId="0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2" fontId="9" fillId="0" borderId="0" xfId="0" applyNumberFormat="1" applyFont="1" applyFill="1" applyAlignment="1">
      <alignment horizontal="center"/>
    </xf>
    <xf numFmtId="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4" fontId="4" fillId="0" borderId="0" xfId="0" applyNumberFormat="1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4" fontId="12" fillId="0" borderId="0" xfId="0" applyNumberFormat="1" applyFont="1" applyFill="1" applyBorder="1" applyAlignment="1"/>
    <xf numFmtId="4" fontId="12" fillId="0" borderId="0" xfId="0" applyNumberFormat="1" applyFont="1" applyFill="1" applyBorder="1" applyAlignment="1">
      <alignment horizontal="center"/>
    </xf>
    <xf numFmtId="43" fontId="11" fillId="0" borderId="0" xfId="0" applyNumberFormat="1" applyFont="1" applyFill="1"/>
    <xf numFmtId="4" fontId="12" fillId="0" borderId="0" xfId="0" applyNumberFormat="1" applyFont="1" applyFill="1" applyBorder="1"/>
    <xf numFmtId="0" fontId="4" fillId="0" borderId="0" xfId="0" applyFont="1" applyFill="1" applyBorder="1" applyAlignment="1"/>
    <xf numFmtId="0" fontId="12" fillId="0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4" fontId="11" fillId="0" borderId="0" xfId="0" applyNumberFormat="1" applyFont="1" applyFill="1" applyAlignment="1">
      <alignment horizontal="center"/>
    </xf>
    <xf numFmtId="43" fontId="12" fillId="0" borderId="0" xfId="0" applyNumberFormat="1" applyFont="1" applyFill="1" applyBorder="1" applyAlignment="1"/>
    <xf numFmtId="0" fontId="16" fillId="0" borderId="0" xfId="0" applyFont="1" applyFill="1" applyAlignment="1"/>
    <xf numFmtId="0" fontId="16" fillId="0" borderId="0" xfId="0" applyFont="1" applyFill="1" applyAlignment="1">
      <alignment horizontal="center"/>
    </xf>
    <xf numFmtId="4" fontId="16" fillId="0" borderId="0" xfId="0" applyNumberFormat="1" applyFont="1" applyFill="1" applyAlignment="1">
      <alignment horizontal="center"/>
    </xf>
    <xf numFmtId="0" fontId="11" fillId="0" borderId="0" xfId="0" applyFont="1" applyFill="1" applyAlignment="1"/>
    <xf numFmtId="0" fontId="11" fillId="0" borderId="0" xfId="0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49" fontId="6" fillId="0" borderId="0" xfId="0" applyNumberFormat="1" applyFont="1" applyFill="1" applyAlignment="1">
      <alignment horizontal="center"/>
    </xf>
    <xf numFmtId="4" fontId="4" fillId="0" borderId="0" xfId="0" applyNumberFormat="1" applyFont="1" applyFill="1" applyAlignment="1">
      <alignment horizontal="center"/>
    </xf>
    <xf numFmtId="49" fontId="11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" fillId="0" borderId="0" xfId="0" applyNumberFormat="1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" fontId="4" fillId="0" borderId="5" xfId="0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19" fillId="0" borderId="1" xfId="0" applyFont="1" applyFill="1" applyBorder="1" applyAlignment="1">
      <alignment wrapText="1"/>
    </xf>
    <xf numFmtId="0" fontId="19" fillId="0" borderId="1" xfId="0" applyFont="1" applyFill="1" applyBorder="1" applyAlignment="1"/>
    <xf numFmtId="0" fontId="19" fillId="4" borderId="1" xfId="0" applyFont="1" applyFill="1" applyBorder="1" applyAlignment="1"/>
    <xf numFmtId="0" fontId="20" fillId="0" borderId="5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20" fillId="4" borderId="1" xfId="0" applyFont="1" applyFill="1" applyBorder="1" applyAlignment="1">
      <alignment wrapText="1"/>
    </xf>
    <xf numFmtId="0" fontId="19" fillId="4" borderId="1" xfId="0" applyFont="1" applyFill="1" applyBorder="1" applyAlignment="1">
      <alignment wrapText="1"/>
    </xf>
    <xf numFmtId="0" fontId="20" fillId="4" borderId="5" xfId="0" applyFont="1" applyFill="1" applyBorder="1" applyAlignment="1">
      <alignment wrapText="1"/>
    </xf>
    <xf numFmtId="4" fontId="11" fillId="0" borderId="0" xfId="0" applyNumberFormat="1" applyFont="1" applyFill="1" applyAlignment="1"/>
    <xf numFmtId="4" fontId="11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11" fillId="0" borderId="1" xfId="0" applyFont="1" applyFill="1" applyBorder="1" applyAlignment="1"/>
    <xf numFmtId="0" fontId="11" fillId="4" borderId="0" xfId="0" applyFont="1" applyFill="1" applyAlignment="1"/>
    <xf numFmtId="4" fontId="11" fillId="4" borderId="0" xfId="0" applyNumberFormat="1" applyFont="1" applyFill="1" applyBorder="1" applyAlignment="1"/>
    <xf numFmtId="0" fontId="11" fillId="4" borderId="0" xfId="0" applyFont="1" applyFill="1" applyBorder="1" applyAlignment="1"/>
    <xf numFmtId="4" fontId="12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4" fontId="11" fillId="0" borderId="0" xfId="0" applyNumberFormat="1" applyFont="1" applyFill="1"/>
    <xf numFmtId="49" fontId="12" fillId="4" borderId="1" xfId="0" applyNumberFormat="1" applyFont="1" applyFill="1" applyBorder="1" applyAlignment="1">
      <alignment horizontal="center"/>
    </xf>
    <xf numFmtId="49" fontId="11" fillId="4" borderId="1" xfId="0" applyNumberFormat="1" applyFont="1" applyFill="1" applyBorder="1" applyAlignment="1">
      <alignment horizontal="center"/>
    </xf>
    <xf numFmtId="0" fontId="16" fillId="4" borderId="1" xfId="0" applyFont="1" applyFill="1" applyBorder="1" applyAlignment="1"/>
    <xf numFmtId="0" fontId="4" fillId="4" borderId="1" xfId="0" applyFont="1" applyFill="1" applyBorder="1" applyAlignment="1">
      <alignment wrapText="1"/>
    </xf>
    <xf numFmtId="0" fontId="12" fillId="0" borderId="5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16" fillId="4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2" fontId="4" fillId="4" borderId="1" xfId="1" applyNumberFormat="1" applyFont="1" applyFill="1" applyBorder="1" applyAlignment="1">
      <alignment horizontal="center" vertical="center" wrapText="1"/>
    </xf>
    <xf numFmtId="2" fontId="4" fillId="0" borderId="0" xfId="1" applyNumberFormat="1" applyFont="1" applyFill="1" applyBorder="1" applyAlignment="1">
      <alignment horizontal="center"/>
    </xf>
    <xf numFmtId="2" fontId="12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2" fontId="11" fillId="0" borderId="0" xfId="1" applyNumberFormat="1" applyFont="1" applyFill="1" applyAlignment="1">
      <alignment horizontal="center"/>
    </xf>
    <xf numFmtId="2" fontId="6" fillId="0" borderId="0" xfId="1" applyNumberFormat="1" applyFont="1" applyFill="1" applyAlignment="1">
      <alignment horizontal="center"/>
    </xf>
    <xf numFmtId="2" fontId="3" fillId="0" borderId="0" xfId="1" applyNumberFormat="1" applyFont="1" applyFill="1" applyAlignment="1">
      <alignment horizontal="center"/>
    </xf>
    <xf numFmtId="2" fontId="8" fillId="0" borderId="0" xfId="1" applyNumberFormat="1" applyFont="1" applyFill="1" applyBorder="1" applyAlignment="1">
      <alignment horizontal="center"/>
    </xf>
    <xf numFmtId="2" fontId="9" fillId="0" borderId="0" xfId="1" applyNumberFormat="1" applyFont="1" applyFill="1" applyAlignment="1">
      <alignment horizontal="center"/>
    </xf>
    <xf numFmtId="2" fontId="3" fillId="0" borderId="0" xfId="1" applyNumberFormat="1" applyFont="1" applyAlignment="1">
      <alignment horizontal="center"/>
    </xf>
    <xf numFmtId="49" fontId="11" fillId="0" borderId="1" xfId="0" applyNumberFormat="1" applyFont="1" applyFill="1" applyBorder="1" applyAlignment="1">
      <alignment horizontal="left" vertical="center"/>
    </xf>
    <xf numFmtId="49" fontId="11" fillId="4" borderId="1" xfId="0" applyNumberFormat="1" applyFont="1" applyFill="1" applyBorder="1" applyAlignment="1">
      <alignment horizontal="left" vertical="center"/>
    </xf>
    <xf numFmtId="49" fontId="11" fillId="4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2" fillId="4" borderId="1" xfId="0" applyNumberFormat="1" applyFont="1" applyFill="1" applyBorder="1" applyAlignment="1">
      <alignment horizontal="left" vertical="center"/>
    </xf>
    <xf numFmtId="49" fontId="12" fillId="0" borderId="5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49" fontId="12" fillId="4" borderId="5" xfId="0" applyNumberFormat="1" applyFont="1" applyFill="1" applyBorder="1" applyAlignment="1">
      <alignment horizontal="left" vertical="center"/>
    </xf>
    <xf numFmtId="4" fontId="12" fillId="0" borderId="1" xfId="0" applyNumberFormat="1" applyFont="1" applyFill="1" applyBorder="1" applyAlignment="1">
      <alignment horizontal="left" vertical="center" wrapText="1"/>
    </xf>
    <xf numFmtId="2" fontId="12" fillId="0" borderId="1" xfId="1" applyNumberFormat="1" applyFont="1" applyFill="1" applyBorder="1" applyAlignment="1">
      <alignment horizontal="left" vertical="center"/>
    </xf>
    <xf numFmtId="4" fontId="12" fillId="0" borderId="1" xfId="1" applyNumberFormat="1" applyFont="1" applyFill="1" applyBorder="1" applyAlignment="1">
      <alignment horizontal="left" vertical="center"/>
    </xf>
    <xf numFmtId="4" fontId="12" fillId="0" borderId="1" xfId="1" applyNumberFormat="1" applyFont="1" applyFill="1" applyBorder="1" applyAlignment="1">
      <alignment horizontal="left" vertical="center" wrapText="1"/>
    </xf>
    <xf numFmtId="4" fontId="12" fillId="4" borderId="1" xfId="0" applyNumberFormat="1" applyFont="1" applyFill="1" applyBorder="1" applyAlignment="1">
      <alignment horizontal="left" vertical="center" wrapText="1"/>
    </xf>
    <xf numFmtId="2" fontId="12" fillId="4" borderId="1" xfId="1" applyNumberFormat="1" applyFont="1" applyFill="1" applyBorder="1" applyAlignment="1">
      <alignment horizontal="left" vertical="center"/>
    </xf>
    <xf numFmtId="4" fontId="12" fillId="4" borderId="1" xfId="1" applyNumberFormat="1" applyFont="1" applyFill="1" applyBorder="1" applyAlignment="1">
      <alignment horizontal="left" vertical="center"/>
    </xf>
    <xf numFmtId="4" fontId="12" fillId="4" borderId="1" xfId="1" applyNumberFormat="1" applyFont="1" applyFill="1" applyBorder="1" applyAlignment="1">
      <alignment horizontal="left" vertical="center" wrapText="1"/>
    </xf>
    <xf numFmtId="4" fontId="12" fillId="0" borderId="5" xfId="0" applyNumberFormat="1" applyFont="1" applyFill="1" applyBorder="1" applyAlignment="1">
      <alignment horizontal="left" vertical="center" wrapText="1"/>
    </xf>
    <xf numFmtId="4" fontId="12" fillId="4" borderId="5" xfId="0" applyNumberFormat="1" applyFont="1" applyFill="1" applyBorder="1" applyAlignment="1">
      <alignment horizontal="left" vertical="center" wrapText="1"/>
    </xf>
    <xf numFmtId="4" fontId="4" fillId="4" borderId="1" xfId="0" applyNumberFormat="1" applyFont="1" applyFill="1" applyBorder="1" applyAlignment="1">
      <alignment horizontal="left" vertical="center"/>
    </xf>
    <xf numFmtId="164" fontId="4" fillId="4" borderId="1" xfId="1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/>
    </xf>
    <xf numFmtId="43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4" fontId="12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186123</xdr:colOff>
      <xdr:row>0</xdr:row>
      <xdr:rowOff>12371</xdr:rowOff>
    </xdr:from>
    <xdr:to>
      <xdr:col>11</xdr:col>
      <xdr:colOff>996293</xdr:colOff>
      <xdr:row>3</xdr:row>
      <xdr:rowOff>0</xdr:rowOff>
    </xdr:to>
    <xdr:pic>
      <xdr:nvPicPr>
        <xdr:cNvPr id="3" name="Imagen 2" descr="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06985" y="384612"/>
          <a:ext cx="810170" cy="7430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76639</xdr:colOff>
      <xdr:row>0</xdr:row>
      <xdr:rowOff>0</xdr:rowOff>
    </xdr:from>
    <xdr:to>
      <xdr:col>1</xdr:col>
      <xdr:colOff>766380</xdr:colOff>
      <xdr:row>3</xdr:row>
      <xdr:rowOff>87585</xdr:rowOff>
    </xdr:to>
    <xdr:pic>
      <xdr:nvPicPr>
        <xdr:cNvPr id="4" name="Imagen 3" descr="C:\Users\Pamela Rodriguez\Downloads\WhatsApp Image 2024-02-20 at 2.31.15 PM (1).jpe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39" y="361293"/>
          <a:ext cx="930603" cy="84301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225160</xdr:colOff>
      <xdr:row>0</xdr:row>
      <xdr:rowOff>11206</xdr:rowOff>
    </xdr:from>
    <xdr:to>
      <xdr:col>1</xdr:col>
      <xdr:colOff>416781</xdr:colOff>
      <xdr:row>3</xdr:row>
      <xdr:rowOff>52698</xdr:rowOff>
    </xdr:to>
    <xdr:pic>
      <xdr:nvPicPr>
        <xdr:cNvPr id="2" name="Imagen 1" descr="Escudo FFA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5160" y="11206"/>
          <a:ext cx="628650" cy="6129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1181375</xdr:colOff>
      <xdr:row>0</xdr:row>
      <xdr:rowOff>0</xdr:rowOff>
    </xdr:from>
    <xdr:to>
      <xdr:col>5</xdr:col>
      <xdr:colOff>1648100</xdr:colOff>
      <xdr:row>2</xdr:row>
      <xdr:rowOff>155791</xdr:rowOff>
    </xdr:to>
    <xdr:pic>
      <xdr:nvPicPr>
        <xdr:cNvPr id="3" name="Imagen 2" descr="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168993" y="0"/>
          <a:ext cx="466725" cy="5367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6"/>
  <sheetViews>
    <sheetView tabSelected="1" zoomScale="87" zoomScaleNormal="87" workbookViewId="0">
      <pane ySplit="4" topLeftCell="A5" activePane="bottomLeft" state="frozen"/>
      <selection activeCell="A69" sqref="A69"/>
      <selection pane="bottomLeft" activeCell="A16" sqref="A16:XFD16"/>
    </sheetView>
  </sheetViews>
  <sheetFormatPr baseColWidth="10" defaultColWidth="11.42578125" defaultRowHeight="14.25" x14ac:dyDescent="0.2"/>
  <cols>
    <col min="1" max="1" width="3.5703125" style="99" customWidth="1"/>
    <col min="2" max="2" width="41" style="17" bestFit="1" customWidth="1"/>
    <col min="3" max="3" width="25.7109375" style="101" bestFit="1" customWidth="1"/>
    <col min="4" max="4" width="83.7109375" style="17" customWidth="1"/>
    <col min="5" max="5" width="11.28515625" style="94" bestFit="1" customWidth="1"/>
    <col min="6" max="6" width="13.140625" style="148" bestFit="1" customWidth="1"/>
    <col min="7" max="7" width="12.140625" style="94" bestFit="1" customWidth="1"/>
    <col min="8" max="8" width="12.140625" style="93" bestFit="1" customWidth="1"/>
    <col min="9" max="9" width="11.28515625" style="94" customWidth="1"/>
    <col min="10" max="10" width="11.28515625" style="94" bestFit="1" customWidth="1"/>
    <col min="11" max="11" width="14.85546875" style="19" customWidth="1"/>
    <col min="12" max="12" width="16" style="19" bestFit="1" customWidth="1"/>
    <col min="13" max="33" width="11.42578125" style="18"/>
    <col min="34" max="16384" width="11.42578125" style="17"/>
  </cols>
  <sheetData>
    <row r="1" spans="1:33" ht="20.25" x14ac:dyDescent="0.3">
      <c r="A1" s="178" t="s">
        <v>31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</row>
    <row r="2" spans="1:33" ht="20.25" x14ac:dyDescent="0.3">
      <c r="A2" s="178" t="s">
        <v>45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</row>
    <row r="3" spans="1:33" ht="20.25" x14ac:dyDescent="0.3">
      <c r="A3" s="178" t="s">
        <v>32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</row>
    <row r="4" spans="1:33" s="27" customFormat="1" ht="20.25" x14ac:dyDescent="0.25">
      <c r="A4" s="179" t="s">
        <v>33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s="27" customFormat="1" ht="20.25" x14ac:dyDescent="0.25">
      <c r="A5" s="179" t="s">
        <v>56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s="27" customFormat="1" ht="20.25" customHeight="1" x14ac:dyDescent="0.25">
      <c r="A6" s="181" t="s">
        <v>46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s="36" customFormat="1" ht="38.25" x14ac:dyDescent="0.2">
      <c r="A7" s="39" t="s">
        <v>47</v>
      </c>
      <c r="B7" s="39" t="s">
        <v>1</v>
      </c>
      <c r="C7" s="40" t="s">
        <v>2</v>
      </c>
      <c r="D7" s="64" t="s">
        <v>14</v>
      </c>
      <c r="E7" s="41" t="s">
        <v>3</v>
      </c>
      <c r="F7" s="139" t="s">
        <v>28</v>
      </c>
      <c r="G7" s="41" t="s">
        <v>34</v>
      </c>
      <c r="H7" s="41" t="s">
        <v>4</v>
      </c>
      <c r="I7" s="41" t="s">
        <v>5</v>
      </c>
      <c r="J7" s="41" t="s">
        <v>6</v>
      </c>
      <c r="K7" s="42" t="s">
        <v>7</v>
      </c>
      <c r="L7" s="43" t="s">
        <v>24</v>
      </c>
      <c r="M7" s="38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pans="1:33" s="85" customFormat="1" ht="26.1" customHeight="1" x14ac:dyDescent="0.2">
      <c r="A8" s="109">
        <v>1</v>
      </c>
      <c r="B8" s="124" t="s">
        <v>57</v>
      </c>
      <c r="C8" s="117" t="s">
        <v>58</v>
      </c>
      <c r="D8" s="113" t="s">
        <v>80</v>
      </c>
      <c r="E8" s="157">
        <v>15500</v>
      </c>
      <c r="F8" s="158">
        <f t="shared" ref="F8:F9" si="0">E8*12.5%</f>
        <v>1937.5</v>
      </c>
      <c r="G8" s="159">
        <f t="shared" ref="G8:G9" si="1">E8*1%</f>
        <v>155</v>
      </c>
      <c r="H8" s="157">
        <v>867.19</v>
      </c>
      <c r="I8" s="159">
        <f t="shared" ref="I8:I9" si="2">F8+G8+H8</f>
        <v>2959.69</v>
      </c>
      <c r="J8" s="160">
        <f t="shared" ref="J8:J9" si="3">E8-I8</f>
        <v>12540.31</v>
      </c>
      <c r="K8" s="149" t="s">
        <v>59</v>
      </c>
      <c r="L8" s="149" t="s">
        <v>60</v>
      </c>
      <c r="M8" s="121"/>
      <c r="N8" s="121"/>
      <c r="O8" s="121"/>
    </row>
    <row r="9" spans="1:33" s="85" customFormat="1" ht="26.1" customHeight="1" x14ac:dyDescent="0.2">
      <c r="A9" s="109">
        <v>2</v>
      </c>
      <c r="B9" s="124" t="s">
        <v>51</v>
      </c>
      <c r="C9" s="117" t="s">
        <v>58</v>
      </c>
      <c r="D9" s="113" t="s">
        <v>79</v>
      </c>
      <c r="E9" s="157">
        <v>15500</v>
      </c>
      <c r="F9" s="158">
        <f t="shared" si="0"/>
        <v>1937.5</v>
      </c>
      <c r="G9" s="159">
        <f t="shared" si="1"/>
        <v>155</v>
      </c>
      <c r="H9" s="157">
        <v>5.92</v>
      </c>
      <c r="I9" s="159">
        <f t="shared" si="2"/>
        <v>2098.42</v>
      </c>
      <c r="J9" s="160">
        <f t="shared" si="3"/>
        <v>13401.58</v>
      </c>
      <c r="K9" s="149" t="s">
        <v>52</v>
      </c>
      <c r="L9" s="149" t="s">
        <v>53</v>
      </c>
      <c r="M9" s="121"/>
      <c r="N9" s="121"/>
      <c r="O9" s="121"/>
    </row>
    <row r="10" spans="1:33" s="127" customFormat="1" ht="12.75" x14ac:dyDescent="0.2">
      <c r="A10" s="110"/>
      <c r="B10" s="133" t="s">
        <v>55</v>
      </c>
      <c r="C10" s="118"/>
      <c r="D10" s="119"/>
      <c r="E10" s="161"/>
      <c r="F10" s="162"/>
      <c r="G10" s="163"/>
      <c r="H10" s="161"/>
      <c r="I10" s="163"/>
      <c r="J10" s="164"/>
      <c r="K10" s="150"/>
      <c r="L10" s="150"/>
      <c r="M10" s="126"/>
      <c r="N10" s="126"/>
      <c r="O10" s="126"/>
    </row>
    <row r="11" spans="1:33" s="123" customFormat="1" ht="26.1" customHeight="1" x14ac:dyDescent="0.2">
      <c r="A11" s="109">
        <v>18</v>
      </c>
      <c r="B11" s="124" t="s">
        <v>75</v>
      </c>
      <c r="C11" s="117" t="s">
        <v>69</v>
      </c>
      <c r="D11" s="113" t="s">
        <v>76</v>
      </c>
      <c r="E11" s="157">
        <v>5666.66</v>
      </c>
      <c r="F11" s="158">
        <v>0</v>
      </c>
      <c r="G11" s="159">
        <v>0</v>
      </c>
      <c r="H11" s="157">
        <v>0</v>
      </c>
      <c r="I11" s="159">
        <f>F11+G11+H11</f>
        <v>0</v>
      </c>
      <c r="J11" s="160">
        <f>E11-I11</f>
        <v>5666.66</v>
      </c>
      <c r="K11" s="149" t="s">
        <v>77</v>
      </c>
      <c r="L11" s="149" t="s">
        <v>78</v>
      </c>
      <c r="M11" s="122"/>
      <c r="N11" s="122"/>
      <c r="O11" s="122"/>
    </row>
    <row r="12" spans="1:33" s="123" customFormat="1" ht="12.75" x14ac:dyDescent="0.2">
      <c r="A12" s="110"/>
      <c r="B12" s="133" t="s">
        <v>54</v>
      </c>
      <c r="C12" s="115"/>
      <c r="D12" s="119"/>
      <c r="E12" s="161"/>
      <c r="F12" s="162"/>
      <c r="G12" s="163"/>
      <c r="H12" s="161"/>
      <c r="I12" s="163"/>
      <c r="J12" s="164"/>
      <c r="K12" s="151"/>
      <c r="L12" s="150"/>
      <c r="M12" s="122"/>
      <c r="N12" s="122"/>
      <c r="O12" s="122"/>
    </row>
    <row r="13" spans="1:33" s="123" customFormat="1" ht="26.1" customHeight="1" x14ac:dyDescent="0.2">
      <c r="A13" s="109">
        <v>22</v>
      </c>
      <c r="B13" s="124" t="s">
        <v>100</v>
      </c>
      <c r="C13" s="117" t="s">
        <v>82</v>
      </c>
      <c r="D13" s="113" t="s">
        <v>101</v>
      </c>
      <c r="E13" s="157">
        <v>30000</v>
      </c>
      <c r="F13" s="158">
        <v>0</v>
      </c>
      <c r="G13" s="159">
        <v>0</v>
      </c>
      <c r="H13" s="157">
        <v>73.84</v>
      </c>
      <c r="I13" s="159">
        <f t="shared" ref="I13:I27" si="4">F13+G13+H13</f>
        <v>73.84</v>
      </c>
      <c r="J13" s="160">
        <f t="shared" ref="J13:J27" si="5">E13-I13</f>
        <v>29926.16</v>
      </c>
      <c r="K13" s="149" t="s">
        <v>102</v>
      </c>
      <c r="L13" s="149" t="s">
        <v>103</v>
      </c>
      <c r="M13" s="122"/>
      <c r="N13" s="122"/>
      <c r="O13" s="122"/>
    </row>
    <row r="14" spans="1:33" s="125" customFormat="1" ht="12.75" x14ac:dyDescent="0.2">
      <c r="A14" s="110"/>
      <c r="B14" s="133" t="s">
        <v>70</v>
      </c>
      <c r="C14" s="115"/>
      <c r="D14" s="119"/>
      <c r="E14" s="161"/>
      <c r="F14" s="162"/>
      <c r="G14" s="163"/>
      <c r="H14" s="161"/>
      <c r="I14" s="163"/>
      <c r="J14" s="164"/>
      <c r="K14" s="151"/>
      <c r="L14" s="150"/>
      <c r="M14" s="126"/>
      <c r="N14" s="126"/>
      <c r="O14" s="126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</row>
    <row r="15" spans="1:33" s="85" customFormat="1" ht="26.1" customHeight="1" x14ac:dyDescent="0.2">
      <c r="A15" s="109">
        <v>23</v>
      </c>
      <c r="B15" s="124" t="s">
        <v>87</v>
      </c>
      <c r="C15" s="114" t="s">
        <v>70</v>
      </c>
      <c r="D15" s="113" t="s">
        <v>88</v>
      </c>
      <c r="E15" s="157">
        <v>30000</v>
      </c>
      <c r="F15" s="158">
        <v>0</v>
      </c>
      <c r="G15" s="159">
        <v>0</v>
      </c>
      <c r="H15" s="157">
        <v>73.84</v>
      </c>
      <c r="I15" s="159">
        <f t="shared" si="4"/>
        <v>73.84</v>
      </c>
      <c r="J15" s="160">
        <f t="shared" si="5"/>
        <v>29926.16</v>
      </c>
      <c r="K15" s="152" t="s">
        <v>89</v>
      </c>
      <c r="L15" s="149" t="s">
        <v>90</v>
      </c>
      <c r="M15" s="122"/>
      <c r="N15" s="122"/>
      <c r="O15" s="122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</row>
    <row r="16" spans="1:33" s="85" customFormat="1" ht="12.75" x14ac:dyDescent="0.2">
      <c r="A16" s="110"/>
      <c r="B16" s="133" t="s">
        <v>99</v>
      </c>
      <c r="C16" s="115"/>
      <c r="D16" s="115"/>
      <c r="E16" s="161"/>
      <c r="F16" s="162"/>
      <c r="G16" s="163"/>
      <c r="H16" s="161"/>
      <c r="I16" s="163"/>
      <c r="J16" s="164"/>
      <c r="K16" s="150"/>
      <c r="L16" s="150"/>
      <c r="M16" s="122"/>
      <c r="N16" s="122"/>
      <c r="O16" s="122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</row>
    <row r="17" spans="1:33" s="85" customFormat="1" ht="26.1" customHeight="1" x14ac:dyDescent="0.2">
      <c r="A17" s="109">
        <v>26</v>
      </c>
      <c r="B17" s="124" t="s">
        <v>81</v>
      </c>
      <c r="C17" s="114" t="s">
        <v>82</v>
      </c>
      <c r="D17" s="113" t="s">
        <v>83</v>
      </c>
      <c r="E17" s="157">
        <v>21000</v>
      </c>
      <c r="F17" s="158">
        <v>0</v>
      </c>
      <c r="G17" s="159">
        <v>0</v>
      </c>
      <c r="H17" s="157">
        <v>0</v>
      </c>
      <c r="I17" s="159">
        <f t="shared" si="4"/>
        <v>0</v>
      </c>
      <c r="J17" s="160">
        <f t="shared" si="5"/>
        <v>21000</v>
      </c>
      <c r="K17" s="152" t="s">
        <v>84</v>
      </c>
      <c r="L17" s="149" t="s">
        <v>85</v>
      </c>
      <c r="M17" s="122"/>
      <c r="N17" s="122"/>
      <c r="O17" s="122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</row>
    <row r="18" spans="1:33" s="85" customFormat="1" ht="12.75" x14ac:dyDescent="0.2">
      <c r="A18" s="110"/>
      <c r="B18" s="134" t="s">
        <v>49</v>
      </c>
      <c r="C18" s="118"/>
      <c r="D18" s="118"/>
      <c r="E18" s="161"/>
      <c r="F18" s="162"/>
      <c r="G18" s="163"/>
      <c r="H18" s="161"/>
      <c r="I18" s="163"/>
      <c r="J18" s="164"/>
      <c r="K18" s="153"/>
      <c r="L18" s="153"/>
      <c r="M18" s="122"/>
      <c r="N18" s="122"/>
      <c r="O18" s="122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</row>
    <row r="19" spans="1:33" s="85" customFormat="1" ht="26.1" customHeight="1" x14ac:dyDescent="0.2">
      <c r="A19" s="109">
        <v>27</v>
      </c>
      <c r="B19" s="135" t="s">
        <v>91</v>
      </c>
      <c r="C19" s="116" t="s">
        <v>49</v>
      </c>
      <c r="D19" s="116" t="s">
        <v>92</v>
      </c>
      <c r="E19" s="157">
        <v>21500</v>
      </c>
      <c r="F19" s="158">
        <v>0</v>
      </c>
      <c r="G19" s="159">
        <v>0</v>
      </c>
      <c r="H19" s="157">
        <v>0</v>
      </c>
      <c r="I19" s="159">
        <f t="shared" si="4"/>
        <v>0</v>
      </c>
      <c r="J19" s="160">
        <f t="shared" si="5"/>
        <v>21500</v>
      </c>
      <c r="K19" s="154" t="s">
        <v>93</v>
      </c>
      <c r="L19" s="155" t="s">
        <v>94</v>
      </c>
      <c r="M19" s="122"/>
      <c r="N19" s="122"/>
      <c r="O19" s="122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</row>
    <row r="20" spans="1:33" s="125" customFormat="1" ht="12.75" x14ac:dyDescent="0.2">
      <c r="A20" s="111"/>
      <c r="B20" s="136" t="s">
        <v>48</v>
      </c>
      <c r="C20" s="120"/>
      <c r="D20" s="120"/>
      <c r="E20" s="161"/>
      <c r="F20" s="162"/>
      <c r="G20" s="163"/>
      <c r="H20" s="166"/>
      <c r="I20" s="163"/>
      <c r="J20" s="164"/>
      <c r="K20" s="156"/>
      <c r="L20" s="153"/>
      <c r="M20" s="126"/>
      <c r="N20" s="126"/>
      <c r="O20" s="126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</row>
    <row r="21" spans="1:33" s="85" customFormat="1" ht="26.1" customHeight="1" x14ac:dyDescent="0.2">
      <c r="A21" s="112">
        <v>30</v>
      </c>
      <c r="B21" s="135" t="s">
        <v>71</v>
      </c>
      <c r="C21" s="116" t="s">
        <v>48</v>
      </c>
      <c r="D21" s="116" t="s">
        <v>72</v>
      </c>
      <c r="E21" s="157">
        <v>10000</v>
      </c>
      <c r="F21" s="158">
        <f>E21*12.5%</f>
        <v>1250</v>
      </c>
      <c r="G21" s="159">
        <f>E21*1%</f>
        <v>100</v>
      </c>
      <c r="H21" s="165">
        <v>207.87</v>
      </c>
      <c r="I21" s="159">
        <f>F21+G21+H21</f>
        <v>1557.87</v>
      </c>
      <c r="J21" s="160">
        <f>E21-I21</f>
        <v>8442.130000000001</v>
      </c>
      <c r="K21" s="154" t="s">
        <v>73</v>
      </c>
      <c r="L21" s="155" t="s">
        <v>74</v>
      </c>
      <c r="M21" s="122"/>
      <c r="N21" s="122"/>
      <c r="O21" s="122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</row>
    <row r="22" spans="1:33" s="125" customFormat="1" ht="12.75" x14ac:dyDescent="0.2">
      <c r="A22" s="110"/>
      <c r="B22" s="137" t="s">
        <v>50</v>
      </c>
      <c r="C22" s="118"/>
      <c r="D22" s="119"/>
      <c r="E22" s="161"/>
      <c r="F22" s="162"/>
      <c r="G22" s="163"/>
      <c r="H22" s="166"/>
      <c r="I22" s="163"/>
      <c r="J22" s="164"/>
      <c r="K22" s="150"/>
      <c r="L22" s="150"/>
      <c r="M22" s="126"/>
      <c r="N22" s="126"/>
      <c r="O22" s="126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</row>
    <row r="23" spans="1:33" s="85" customFormat="1" ht="26.1" customHeight="1" x14ac:dyDescent="0.2">
      <c r="A23" s="112">
        <v>34</v>
      </c>
      <c r="B23" s="135" t="s">
        <v>95</v>
      </c>
      <c r="C23" s="116" t="s">
        <v>50</v>
      </c>
      <c r="D23" s="116" t="s">
        <v>98</v>
      </c>
      <c r="E23" s="157">
        <v>10000</v>
      </c>
      <c r="F23" s="158">
        <v>0</v>
      </c>
      <c r="G23" s="159">
        <v>0</v>
      </c>
      <c r="H23" s="165">
        <v>14.35</v>
      </c>
      <c r="I23" s="159">
        <f>F23+G23+H23</f>
        <v>14.35</v>
      </c>
      <c r="J23" s="160">
        <f>E23-I23</f>
        <v>9985.65</v>
      </c>
      <c r="K23" s="154" t="s">
        <v>96</v>
      </c>
      <c r="L23" s="155" t="s">
        <v>97</v>
      </c>
      <c r="M23" s="122"/>
      <c r="N23" s="122"/>
      <c r="O23" s="122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</row>
    <row r="24" spans="1:33" s="125" customFormat="1" ht="12.75" x14ac:dyDescent="0.2">
      <c r="A24" s="110" t="s">
        <v>29</v>
      </c>
      <c r="B24" s="137" t="s">
        <v>61</v>
      </c>
      <c r="C24" s="118"/>
      <c r="D24" s="119"/>
      <c r="E24" s="161"/>
      <c r="F24" s="162"/>
      <c r="G24" s="163"/>
      <c r="H24" s="166"/>
      <c r="I24" s="163"/>
      <c r="J24" s="164"/>
      <c r="K24" s="150"/>
      <c r="L24" s="150"/>
      <c r="M24" s="126"/>
      <c r="N24" s="126"/>
      <c r="O24" s="126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</row>
    <row r="25" spans="1:33" s="85" customFormat="1" ht="26.1" customHeight="1" x14ac:dyDescent="0.2">
      <c r="A25" s="109">
        <v>39</v>
      </c>
      <c r="B25" s="135" t="s">
        <v>62</v>
      </c>
      <c r="C25" s="117" t="s">
        <v>61</v>
      </c>
      <c r="D25" s="113" t="s">
        <v>63</v>
      </c>
      <c r="E25" s="157">
        <v>21500</v>
      </c>
      <c r="F25" s="158">
        <v>0</v>
      </c>
      <c r="G25" s="159">
        <v>0</v>
      </c>
      <c r="H25" s="157">
        <v>0</v>
      </c>
      <c r="I25" s="159">
        <f t="shared" si="4"/>
        <v>0</v>
      </c>
      <c r="J25" s="160">
        <f t="shared" si="5"/>
        <v>21500</v>
      </c>
      <c r="K25" s="154" t="s">
        <v>109</v>
      </c>
      <c r="L25" s="154" t="s">
        <v>110</v>
      </c>
      <c r="M25" s="122"/>
      <c r="N25" s="122"/>
      <c r="O25" s="122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</row>
    <row r="26" spans="1:33" s="85" customFormat="1" ht="12.75" x14ac:dyDescent="0.2">
      <c r="A26" s="110" t="s">
        <v>29</v>
      </c>
      <c r="B26" s="137" t="s">
        <v>104</v>
      </c>
      <c r="C26" s="118"/>
      <c r="D26" s="119"/>
      <c r="E26" s="161"/>
      <c r="F26" s="162"/>
      <c r="G26" s="163"/>
      <c r="H26" s="166"/>
      <c r="I26" s="163"/>
      <c r="J26" s="164"/>
      <c r="K26" s="150"/>
      <c r="L26" s="150"/>
      <c r="M26" s="122"/>
      <c r="N26" s="122"/>
      <c r="O26" s="122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</row>
    <row r="27" spans="1:33" s="85" customFormat="1" ht="26.1" customHeight="1" x14ac:dyDescent="0.2">
      <c r="A27" s="109">
        <v>40</v>
      </c>
      <c r="B27" s="138" t="s">
        <v>105</v>
      </c>
      <c r="C27" s="117" t="s">
        <v>104</v>
      </c>
      <c r="D27" s="113" t="s">
        <v>106</v>
      </c>
      <c r="E27" s="157">
        <v>20000</v>
      </c>
      <c r="F27" s="158">
        <v>0</v>
      </c>
      <c r="G27" s="159">
        <v>0</v>
      </c>
      <c r="H27" s="157">
        <v>0</v>
      </c>
      <c r="I27" s="159">
        <f t="shared" si="4"/>
        <v>0</v>
      </c>
      <c r="J27" s="160">
        <f t="shared" si="5"/>
        <v>20000</v>
      </c>
      <c r="K27" s="149" t="s">
        <v>107</v>
      </c>
      <c r="L27" s="149" t="s">
        <v>108</v>
      </c>
      <c r="M27" s="122"/>
      <c r="N27" s="122"/>
      <c r="O27" s="122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</row>
    <row r="28" spans="1:33" s="125" customFormat="1" ht="12.75" x14ac:dyDescent="0.2">
      <c r="A28" s="110" t="s">
        <v>29</v>
      </c>
      <c r="B28" s="137" t="s">
        <v>35</v>
      </c>
      <c r="C28" s="118"/>
      <c r="D28" s="119"/>
      <c r="E28" s="161"/>
      <c r="F28" s="162"/>
      <c r="G28" s="163"/>
      <c r="H28" s="166"/>
      <c r="I28" s="163"/>
      <c r="J28" s="164"/>
      <c r="K28" s="150"/>
      <c r="L28" s="150"/>
      <c r="M28" s="126"/>
      <c r="N28" s="126"/>
      <c r="O28" s="126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</row>
    <row r="29" spans="1:33" s="85" customFormat="1" ht="26.1" customHeight="1" x14ac:dyDescent="0.2">
      <c r="A29" s="109">
        <v>41</v>
      </c>
      <c r="B29" s="138" t="s">
        <v>64</v>
      </c>
      <c r="C29" s="117" t="s">
        <v>65</v>
      </c>
      <c r="D29" s="113" t="s">
        <v>66</v>
      </c>
      <c r="E29" s="157">
        <v>10947.27</v>
      </c>
      <c r="F29" s="158">
        <f>E29*12.5%</f>
        <v>1368.4087500000001</v>
      </c>
      <c r="G29" s="159">
        <f>E29*1%</f>
        <v>109.4727</v>
      </c>
      <c r="H29" s="157">
        <v>1459.64</v>
      </c>
      <c r="I29" s="159">
        <f>F29+G29+H29</f>
        <v>2937.5214500000002</v>
      </c>
      <c r="J29" s="160">
        <f>E29-I29</f>
        <v>8009.7485500000003</v>
      </c>
      <c r="K29" s="149" t="s">
        <v>67</v>
      </c>
      <c r="L29" s="149" t="s">
        <v>68</v>
      </c>
      <c r="M29" s="122"/>
      <c r="N29" s="122"/>
      <c r="O29" s="122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</row>
    <row r="30" spans="1:33" s="125" customFormat="1" ht="18" customHeight="1" x14ac:dyDescent="0.2">
      <c r="A30" s="188"/>
      <c r="B30" s="188"/>
      <c r="C30" s="188"/>
      <c r="D30" s="188"/>
      <c r="E30" s="167">
        <f>SUM(E8:E29)</f>
        <v>211613.93</v>
      </c>
      <c r="F30" s="168">
        <f>SUM(F8:F29)</f>
        <v>6493.4087500000005</v>
      </c>
      <c r="G30" s="167">
        <f>SUM(G8:G29)</f>
        <v>519.47270000000003</v>
      </c>
      <c r="H30" s="167">
        <f>SUM(H8:H29)</f>
        <v>2702.65</v>
      </c>
      <c r="I30" s="167">
        <f>SUM(I8:I29)</f>
        <v>9715.5314500000022</v>
      </c>
      <c r="J30" s="167">
        <f>SUM(J8:J29)</f>
        <v>201898.39854999998</v>
      </c>
      <c r="K30" s="131"/>
      <c r="L30" s="132"/>
      <c r="M30" s="122"/>
      <c r="N30" s="122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85"/>
      <c r="AD30" s="85"/>
      <c r="AE30" s="85"/>
    </row>
    <row r="31" spans="1:33" s="36" customFormat="1" ht="12.75" x14ac:dyDescent="0.2">
      <c r="A31" s="97"/>
      <c r="B31" s="65"/>
      <c r="C31" s="102"/>
      <c r="D31" s="65"/>
      <c r="E31" s="66"/>
      <c r="F31" s="140"/>
      <c r="G31" s="66"/>
      <c r="H31" s="129"/>
      <c r="I31" s="66"/>
      <c r="J31" s="66"/>
      <c r="K31" s="67"/>
      <c r="L31" s="68"/>
      <c r="M31" s="35"/>
      <c r="N31" s="108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</row>
    <row r="32" spans="1:33" s="36" customFormat="1" ht="12.75" x14ac:dyDescent="0.2">
      <c r="A32" s="97"/>
      <c r="B32" s="65"/>
      <c r="C32" s="102"/>
      <c r="D32" s="65"/>
      <c r="E32" s="95"/>
      <c r="F32" s="140"/>
      <c r="G32" s="95"/>
      <c r="H32" s="129"/>
      <c r="I32" s="95"/>
      <c r="J32" s="95"/>
      <c r="K32" s="67"/>
      <c r="L32" s="68"/>
      <c r="M32" s="35"/>
      <c r="N32" s="9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</row>
    <row r="33" spans="1:33" s="36" customFormat="1" ht="12.75" x14ac:dyDescent="0.2">
      <c r="A33" s="97"/>
      <c r="B33" s="177" t="s">
        <v>19</v>
      </c>
      <c r="C33" s="177"/>
      <c r="D33" s="69"/>
      <c r="E33" s="66"/>
      <c r="F33" s="186" t="s">
        <v>36</v>
      </c>
      <c r="G33" s="186"/>
      <c r="H33" s="186"/>
      <c r="I33" s="186"/>
      <c r="J33" s="186"/>
      <c r="K33" s="186"/>
      <c r="L33" s="186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s="36" customFormat="1" ht="12.75" x14ac:dyDescent="0.2">
      <c r="A34" s="97"/>
      <c r="B34" s="70"/>
      <c r="C34" s="102"/>
      <c r="D34" s="71"/>
      <c r="E34" s="66"/>
      <c r="F34" s="141"/>
      <c r="G34" s="72"/>
      <c r="H34" s="128"/>
      <c r="I34" s="72"/>
      <c r="J34" s="72"/>
      <c r="K34" s="67"/>
      <c r="L34" s="68"/>
      <c r="M34" s="73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</row>
    <row r="35" spans="1:33" s="36" customFormat="1" ht="12.75" x14ac:dyDescent="0.2">
      <c r="A35" s="97"/>
      <c r="B35" s="65"/>
      <c r="C35" s="102"/>
      <c r="D35" s="74"/>
      <c r="E35" s="66"/>
      <c r="F35" s="140"/>
      <c r="G35" s="66"/>
      <c r="H35" s="129"/>
      <c r="I35" s="187"/>
      <c r="J35" s="187"/>
      <c r="K35" s="67"/>
      <c r="L35" s="68"/>
      <c r="M35" s="130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</row>
    <row r="36" spans="1:33" s="36" customFormat="1" ht="12.75" x14ac:dyDescent="0.2">
      <c r="A36" s="97"/>
      <c r="B36" s="176" t="s">
        <v>20</v>
      </c>
      <c r="C36" s="176"/>
      <c r="D36" s="75"/>
      <c r="E36" s="66"/>
      <c r="F36" s="187" t="s">
        <v>37</v>
      </c>
      <c r="G36" s="187"/>
      <c r="H36" s="187"/>
      <c r="I36" s="187"/>
      <c r="J36" s="187"/>
      <c r="K36" s="187"/>
      <c r="L36" s="187"/>
      <c r="M36" s="130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</row>
    <row r="37" spans="1:33" s="36" customFormat="1" ht="12.75" x14ac:dyDescent="0.2">
      <c r="A37" s="97"/>
      <c r="B37" s="177" t="s">
        <v>21</v>
      </c>
      <c r="C37" s="177"/>
      <c r="D37" s="69"/>
      <c r="E37" s="66"/>
      <c r="F37" s="187" t="s">
        <v>23</v>
      </c>
      <c r="G37" s="187"/>
      <c r="H37" s="187"/>
      <c r="I37" s="187"/>
      <c r="J37" s="187"/>
      <c r="K37" s="187"/>
      <c r="L37" s="187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</row>
    <row r="38" spans="1:33" s="36" customFormat="1" ht="12.75" x14ac:dyDescent="0.2">
      <c r="A38" s="97"/>
      <c r="B38" s="70"/>
      <c r="C38" s="102"/>
      <c r="D38" s="70"/>
      <c r="E38" s="66"/>
      <c r="F38" s="187" t="s">
        <v>38</v>
      </c>
      <c r="G38" s="187"/>
      <c r="H38" s="187"/>
      <c r="I38" s="187"/>
      <c r="J38" s="187"/>
      <c r="K38" s="187"/>
      <c r="L38" s="187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s="36" customFormat="1" ht="12.75" x14ac:dyDescent="0.2">
      <c r="A39" s="97"/>
      <c r="B39" s="65"/>
      <c r="C39" s="102"/>
      <c r="D39" s="65"/>
      <c r="E39" s="66"/>
      <c r="F39" s="140"/>
      <c r="G39" s="66"/>
      <c r="H39" s="129"/>
      <c r="I39" s="66"/>
      <c r="J39" s="66"/>
      <c r="K39" s="67"/>
      <c r="L39" s="68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</row>
    <row r="40" spans="1:33" s="36" customFormat="1" ht="12.75" x14ac:dyDescent="0.2">
      <c r="A40" s="97"/>
      <c r="B40" s="182" t="s">
        <v>25</v>
      </c>
      <c r="C40" s="182"/>
      <c r="D40" s="76"/>
      <c r="E40" s="72"/>
      <c r="F40" s="184" t="s">
        <v>42</v>
      </c>
      <c r="G40" s="184"/>
      <c r="H40" s="184"/>
      <c r="I40" s="184"/>
      <c r="J40" s="184"/>
      <c r="K40" s="184"/>
      <c r="L40" s="184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</row>
    <row r="41" spans="1:33" s="36" customFormat="1" ht="12.75" x14ac:dyDescent="0.2">
      <c r="A41" s="97"/>
      <c r="B41" s="77"/>
      <c r="C41" s="103"/>
      <c r="D41" s="76"/>
      <c r="E41" s="72"/>
      <c r="F41" s="142"/>
      <c r="G41" s="90"/>
      <c r="H41" s="90"/>
      <c r="I41" s="90"/>
      <c r="J41" s="90"/>
      <c r="K41" s="91"/>
      <c r="L41" s="68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</row>
    <row r="42" spans="1:33" s="36" customFormat="1" ht="12.75" x14ac:dyDescent="0.2">
      <c r="A42" s="98"/>
      <c r="B42" s="78"/>
      <c r="C42" s="104"/>
      <c r="D42" s="79"/>
      <c r="E42" s="80"/>
      <c r="F42" s="143"/>
      <c r="G42" s="80"/>
      <c r="H42" s="80"/>
      <c r="I42" s="80"/>
      <c r="J42" s="80"/>
      <c r="K42" s="91"/>
      <c r="L42" s="91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</row>
    <row r="43" spans="1:33" s="36" customFormat="1" ht="12.75" x14ac:dyDescent="0.2">
      <c r="A43" s="98"/>
      <c r="B43" s="176" t="s">
        <v>27</v>
      </c>
      <c r="C43" s="176"/>
      <c r="D43" s="75"/>
      <c r="E43" s="84"/>
      <c r="F43" s="185" t="s">
        <v>43</v>
      </c>
      <c r="G43" s="185"/>
      <c r="H43" s="185"/>
      <c r="I43" s="185"/>
      <c r="J43" s="185"/>
      <c r="K43" s="185"/>
      <c r="L43" s="18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</row>
    <row r="44" spans="1:33" s="36" customFormat="1" ht="12.75" x14ac:dyDescent="0.2">
      <c r="A44" s="98"/>
      <c r="B44" s="183" t="s">
        <v>26</v>
      </c>
      <c r="C44" s="183"/>
      <c r="D44" s="81"/>
      <c r="E44" s="80"/>
      <c r="F44" s="185" t="s">
        <v>8</v>
      </c>
      <c r="G44" s="185"/>
      <c r="H44" s="185"/>
      <c r="I44" s="185"/>
      <c r="J44" s="185"/>
      <c r="K44" s="185"/>
      <c r="L44" s="18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</row>
    <row r="45" spans="1:33" s="36" customFormat="1" ht="12.75" x14ac:dyDescent="0.2">
      <c r="A45" s="170"/>
      <c r="B45" s="170"/>
      <c r="C45" s="170"/>
      <c r="D45" s="82"/>
      <c r="E45" s="84"/>
      <c r="F45" s="180" t="s">
        <v>44</v>
      </c>
      <c r="G45" s="180"/>
      <c r="H45" s="180"/>
      <c r="I45" s="180"/>
      <c r="J45" s="180"/>
      <c r="K45" s="180"/>
      <c r="L45" s="180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</row>
    <row r="46" spans="1:33" s="36" customFormat="1" ht="12.75" x14ac:dyDescent="0.2">
      <c r="A46" s="171"/>
      <c r="B46" s="171"/>
      <c r="C46" s="171"/>
      <c r="D46" s="174" t="s">
        <v>39</v>
      </c>
      <c r="E46" s="174"/>
      <c r="F46" s="174"/>
      <c r="G46" s="83"/>
      <c r="H46" s="80"/>
      <c r="I46" s="80"/>
      <c r="J46" s="80"/>
      <c r="K46" s="91"/>
      <c r="L46" s="68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</row>
    <row r="47" spans="1:33" s="36" customFormat="1" ht="12.75" x14ac:dyDescent="0.2">
      <c r="A47" s="98"/>
      <c r="C47" s="105"/>
      <c r="D47" s="78"/>
      <c r="E47" s="66"/>
      <c r="F47" s="143"/>
      <c r="G47" s="80"/>
      <c r="H47" s="80"/>
      <c r="I47" s="80"/>
      <c r="J47" s="80"/>
      <c r="K47" s="91"/>
      <c r="L47" s="68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</row>
    <row r="48" spans="1:33" s="36" customFormat="1" ht="12.75" x14ac:dyDescent="0.2">
      <c r="A48" s="96"/>
      <c r="B48" s="86"/>
      <c r="C48" s="105"/>
      <c r="D48" s="85"/>
      <c r="E48" s="80"/>
      <c r="F48" s="143"/>
      <c r="G48" s="80"/>
      <c r="H48" s="80"/>
      <c r="I48" s="80"/>
      <c r="J48" s="80"/>
      <c r="K48" s="91"/>
      <c r="L48" s="68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</row>
    <row r="49" spans="1:33" s="36" customFormat="1" ht="12.75" x14ac:dyDescent="0.2">
      <c r="A49" s="98"/>
      <c r="C49" s="105"/>
      <c r="D49" s="174" t="s">
        <v>40</v>
      </c>
      <c r="E49" s="174"/>
      <c r="F49" s="174"/>
      <c r="G49" s="83"/>
      <c r="H49" s="80"/>
      <c r="I49" s="80"/>
      <c r="J49" s="80"/>
      <c r="K49" s="91"/>
      <c r="L49" s="68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36" customFormat="1" ht="12.75" x14ac:dyDescent="0.2">
      <c r="A50" s="170"/>
      <c r="B50" s="170"/>
      <c r="C50" s="170"/>
      <c r="D50" s="174" t="s">
        <v>22</v>
      </c>
      <c r="E50" s="174"/>
      <c r="F50" s="174"/>
      <c r="G50" s="83"/>
      <c r="H50" s="80"/>
      <c r="I50" s="80"/>
      <c r="J50" s="80"/>
      <c r="K50" s="91"/>
      <c r="L50" s="68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</row>
    <row r="51" spans="1:33" s="36" customFormat="1" ht="12.75" x14ac:dyDescent="0.2">
      <c r="A51" s="171"/>
      <c r="B51" s="171"/>
      <c r="C51" s="171"/>
      <c r="D51" s="174" t="s">
        <v>41</v>
      </c>
      <c r="E51" s="174"/>
      <c r="F51" s="174"/>
      <c r="G51" s="83"/>
      <c r="H51" s="80"/>
      <c r="I51" s="80"/>
      <c r="J51" s="80"/>
      <c r="K51" s="91"/>
      <c r="L51" s="68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</row>
    <row r="52" spans="1:33" s="7" customFormat="1" ht="12" customHeight="1" x14ac:dyDescent="0.2">
      <c r="A52" s="171"/>
      <c r="B52" s="171"/>
      <c r="C52" s="171"/>
      <c r="D52" s="85"/>
      <c r="E52" s="80"/>
      <c r="F52" s="144"/>
      <c r="G52" s="92"/>
      <c r="H52" s="92"/>
      <c r="I52" s="92"/>
      <c r="J52" s="92"/>
      <c r="K52" s="89"/>
      <c r="L52" s="87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</row>
    <row r="53" spans="1:33" s="7" customFormat="1" ht="12.75" x14ac:dyDescent="0.2">
      <c r="A53" s="100"/>
      <c r="B53" s="88"/>
      <c r="C53" s="106"/>
      <c r="D53" s="88"/>
      <c r="E53" s="92"/>
      <c r="F53" s="144"/>
      <c r="G53" s="92"/>
      <c r="H53" s="92"/>
      <c r="I53" s="92"/>
      <c r="J53" s="92"/>
      <c r="K53" s="89"/>
      <c r="L53" s="89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</row>
    <row r="54" spans="1:33" s="7" customFormat="1" ht="12.75" x14ac:dyDescent="0.2">
      <c r="A54" s="100"/>
      <c r="C54" s="107"/>
      <c r="D54" s="88"/>
      <c r="E54" s="92"/>
      <c r="F54" s="144"/>
      <c r="G54" s="92"/>
      <c r="H54" s="92"/>
      <c r="I54" s="92"/>
      <c r="J54" s="92"/>
      <c r="K54" s="89"/>
      <c r="L54" s="89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</row>
    <row r="55" spans="1:33" s="7" customFormat="1" ht="12.75" x14ac:dyDescent="0.2">
      <c r="A55" s="100"/>
      <c r="C55" s="107"/>
      <c r="D55" s="88"/>
      <c r="E55" s="92"/>
      <c r="F55" s="144"/>
      <c r="G55" s="92"/>
      <c r="H55" s="92"/>
      <c r="I55" s="92"/>
      <c r="J55" s="92"/>
      <c r="K55" s="89"/>
      <c r="L55" s="89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</row>
    <row r="56" spans="1:33" x14ac:dyDescent="0.2">
      <c r="D56" s="18"/>
      <c r="E56" s="93"/>
      <c r="F56" s="145"/>
      <c r="G56" s="93"/>
      <c r="I56" s="93"/>
      <c r="J56" s="93"/>
      <c r="K56" s="62"/>
      <c r="L56" s="62"/>
    </row>
    <row r="57" spans="1:33" x14ac:dyDescent="0.2">
      <c r="D57" s="18"/>
      <c r="E57" s="93"/>
      <c r="F57" s="145"/>
      <c r="G57" s="93"/>
      <c r="I57" s="93"/>
      <c r="J57" s="93"/>
      <c r="K57" s="62"/>
      <c r="L57" s="62"/>
    </row>
    <row r="58" spans="1:33" x14ac:dyDescent="0.2">
      <c r="D58" s="18"/>
      <c r="E58" s="93"/>
      <c r="F58" s="145"/>
      <c r="G58" s="93"/>
      <c r="I58" s="93"/>
      <c r="J58" s="93"/>
      <c r="K58" s="62"/>
      <c r="L58" s="62"/>
    </row>
    <row r="59" spans="1:33" x14ac:dyDescent="0.2">
      <c r="D59" s="18"/>
      <c r="E59" s="93"/>
      <c r="F59" s="145"/>
      <c r="G59" s="93"/>
      <c r="I59" s="93"/>
      <c r="J59" s="93"/>
      <c r="K59" s="62"/>
      <c r="L59" s="62"/>
    </row>
    <row r="60" spans="1:33" x14ac:dyDescent="0.2">
      <c r="C60" s="101" t="s">
        <v>17</v>
      </c>
      <c r="D60" s="18"/>
      <c r="E60" s="93"/>
      <c r="F60" s="145"/>
      <c r="G60" s="93"/>
      <c r="I60" s="93"/>
      <c r="J60" s="93"/>
      <c r="K60" s="62"/>
      <c r="L60" s="62"/>
      <c r="AF60" s="17"/>
      <c r="AG60" s="17"/>
    </row>
    <row r="61" spans="1:33" x14ac:dyDescent="0.2">
      <c r="D61" s="18"/>
      <c r="E61" s="93"/>
      <c r="F61" s="145"/>
      <c r="G61" s="93"/>
      <c r="I61" s="93"/>
      <c r="J61" s="93"/>
      <c r="K61" s="62"/>
      <c r="L61" s="62"/>
    </row>
    <row r="62" spans="1:33" x14ac:dyDescent="0.2">
      <c r="D62" s="172"/>
      <c r="E62" s="172"/>
      <c r="F62" s="172"/>
      <c r="G62" s="172"/>
      <c r="H62" s="172"/>
      <c r="I62" s="172"/>
      <c r="J62" s="93"/>
      <c r="K62" s="62"/>
      <c r="L62" s="62"/>
      <c r="AF62" s="17"/>
      <c r="AG62" s="17"/>
    </row>
    <row r="63" spans="1:33" x14ac:dyDescent="0.2">
      <c r="D63" s="58"/>
      <c r="E63" s="63"/>
      <c r="F63" s="146"/>
      <c r="G63" s="63"/>
      <c r="H63" s="63"/>
      <c r="I63" s="63"/>
      <c r="J63" s="93"/>
      <c r="K63" s="62"/>
      <c r="L63" s="62"/>
      <c r="AF63" s="17"/>
      <c r="AG63" s="17"/>
    </row>
    <row r="64" spans="1:33" x14ac:dyDescent="0.2">
      <c r="D64" s="61"/>
      <c r="E64" s="60"/>
      <c r="F64" s="147"/>
      <c r="G64" s="60"/>
      <c r="H64" s="60"/>
      <c r="I64" s="60"/>
      <c r="J64" s="93"/>
      <c r="K64" s="62"/>
      <c r="L64" s="62"/>
      <c r="AF64" s="17"/>
      <c r="AG64" s="17"/>
    </row>
    <row r="65" spans="4:33" ht="15" x14ac:dyDescent="0.25">
      <c r="D65" s="173"/>
      <c r="E65" s="173"/>
      <c r="F65" s="173"/>
      <c r="G65" s="173"/>
      <c r="H65" s="173"/>
      <c r="I65" s="173"/>
      <c r="J65" s="93"/>
      <c r="K65" s="62"/>
      <c r="L65" s="62"/>
      <c r="AF65" s="17"/>
      <c r="AG65" s="17"/>
    </row>
    <row r="66" spans="4:33" x14ac:dyDescent="0.2">
      <c r="D66" s="172"/>
      <c r="E66" s="172"/>
      <c r="F66" s="172"/>
      <c r="G66" s="172"/>
      <c r="H66" s="172"/>
      <c r="I66" s="172"/>
      <c r="J66" s="93"/>
      <c r="K66" s="62"/>
      <c r="L66" s="62"/>
      <c r="AF66" s="17"/>
      <c r="AG66" s="17"/>
    </row>
    <row r="67" spans="4:33" x14ac:dyDescent="0.2">
      <c r="D67" s="169"/>
      <c r="E67" s="169"/>
      <c r="F67" s="169"/>
      <c r="G67" s="169"/>
      <c r="H67" s="169"/>
      <c r="I67" s="169"/>
      <c r="J67" s="93"/>
      <c r="K67" s="62"/>
      <c r="L67" s="62"/>
      <c r="AF67" s="17"/>
      <c r="AG67" s="17"/>
    </row>
    <row r="68" spans="4:33" x14ac:dyDescent="0.2">
      <c r="D68" s="61"/>
      <c r="E68" s="60"/>
      <c r="F68" s="147"/>
      <c r="G68" s="60"/>
      <c r="H68" s="60"/>
      <c r="I68" s="60"/>
      <c r="J68" s="93"/>
      <c r="K68" s="62"/>
      <c r="L68" s="62"/>
      <c r="AF68" s="17"/>
      <c r="AG68" s="17"/>
    </row>
    <row r="69" spans="4:33" x14ac:dyDescent="0.2">
      <c r="D69" s="169"/>
      <c r="E69" s="169"/>
      <c r="F69" s="169"/>
      <c r="G69" s="169"/>
      <c r="H69" s="169"/>
      <c r="I69" s="169"/>
      <c r="J69" s="93"/>
      <c r="K69" s="62"/>
      <c r="L69" s="62"/>
      <c r="AF69" s="17"/>
      <c r="AG69" s="17"/>
    </row>
    <row r="70" spans="4:33" x14ac:dyDescent="0.2">
      <c r="D70" s="61"/>
      <c r="E70" s="60"/>
      <c r="F70" s="147"/>
      <c r="G70" s="60"/>
      <c r="H70" s="60"/>
      <c r="I70" s="60"/>
      <c r="J70" s="93"/>
      <c r="K70" s="62"/>
      <c r="L70" s="62"/>
      <c r="AF70" s="17"/>
      <c r="AG70" s="17"/>
    </row>
    <row r="71" spans="4:33" x14ac:dyDescent="0.2">
      <c r="D71" s="59"/>
      <c r="E71" s="60"/>
      <c r="F71" s="147"/>
      <c r="G71" s="60"/>
      <c r="H71" s="60"/>
      <c r="I71" s="60"/>
      <c r="J71" s="93"/>
      <c r="K71" s="62"/>
      <c r="L71" s="62"/>
      <c r="AF71" s="17"/>
      <c r="AG71" s="17"/>
    </row>
    <row r="72" spans="4:33" ht="15" x14ac:dyDescent="0.25">
      <c r="D72" s="175"/>
      <c r="E72" s="175"/>
      <c r="F72" s="175"/>
      <c r="G72" s="175"/>
      <c r="H72" s="175"/>
      <c r="I72" s="175"/>
      <c r="J72" s="93"/>
      <c r="K72" s="62"/>
      <c r="L72" s="62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4:33" x14ac:dyDescent="0.2">
      <c r="D73" s="169"/>
      <c r="E73" s="169"/>
      <c r="F73" s="169"/>
      <c r="G73" s="169"/>
      <c r="H73" s="169"/>
      <c r="I73" s="169"/>
      <c r="J73" s="93"/>
      <c r="K73" s="62"/>
      <c r="L73" s="62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4:33" x14ac:dyDescent="0.2">
      <c r="D74" s="169"/>
      <c r="E74" s="169"/>
      <c r="F74" s="169"/>
      <c r="G74" s="169"/>
      <c r="H74" s="169"/>
      <c r="I74" s="169"/>
      <c r="J74" s="93"/>
      <c r="K74" s="62"/>
      <c r="L74" s="62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4:33" x14ac:dyDescent="0.2">
      <c r="D75" s="18"/>
      <c r="E75" s="93"/>
      <c r="F75" s="145"/>
      <c r="G75" s="93"/>
      <c r="I75" s="93"/>
      <c r="J75" s="93"/>
      <c r="K75" s="62"/>
      <c r="L75" s="62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4:33" x14ac:dyDescent="0.2">
      <c r="D76" s="18"/>
      <c r="E76" s="93"/>
      <c r="F76" s="145"/>
      <c r="G76" s="93"/>
      <c r="I76" s="93"/>
      <c r="J76" s="93"/>
      <c r="K76" s="62"/>
      <c r="L76" s="62"/>
    </row>
  </sheetData>
  <sortState ref="B60:L64">
    <sortCondition ref="B60"/>
  </sortState>
  <mergeCells count="39">
    <mergeCell ref="D49:F49"/>
    <mergeCell ref="A2:L2"/>
    <mergeCell ref="A6:L6"/>
    <mergeCell ref="B40:C40"/>
    <mergeCell ref="B43:C43"/>
    <mergeCell ref="B44:C44"/>
    <mergeCell ref="F40:L40"/>
    <mergeCell ref="F43:L43"/>
    <mergeCell ref="F44:L44"/>
    <mergeCell ref="A5:L5"/>
    <mergeCell ref="F33:L33"/>
    <mergeCell ref="F36:L36"/>
    <mergeCell ref="F37:L37"/>
    <mergeCell ref="F38:L38"/>
    <mergeCell ref="A30:D30"/>
    <mergeCell ref="I35:J35"/>
    <mergeCell ref="B36:C36"/>
    <mergeCell ref="B37:C37"/>
    <mergeCell ref="D46:F46"/>
    <mergeCell ref="A1:L1"/>
    <mergeCell ref="A3:L3"/>
    <mergeCell ref="A4:L4"/>
    <mergeCell ref="A45:C45"/>
    <mergeCell ref="A46:C46"/>
    <mergeCell ref="F45:L45"/>
    <mergeCell ref="B33:C33"/>
    <mergeCell ref="D74:I74"/>
    <mergeCell ref="A50:C50"/>
    <mergeCell ref="A51:C51"/>
    <mergeCell ref="A52:C52"/>
    <mergeCell ref="D67:I67"/>
    <mergeCell ref="D62:I62"/>
    <mergeCell ref="D65:I65"/>
    <mergeCell ref="D66:I66"/>
    <mergeCell ref="D69:I69"/>
    <mergeCell ref="D50:F50"/>
    <mergeCell ref="D51:F51"/>
    <mergeCell ref="D72:I72"/>
    <mergeCell ref="D73:I73"/>
  </mergeCells>
  <pageMargins left="0.19685039370078741" right="0" top="0.70866141732283472" bottom="0.98425196850393704" header="0.70866141732283472" footer="0.11811023622047245"/>
  <pageSetup paperSize="5" scale="65" fitToHeight="2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5" zoomScaleNormal="85" workbookViewId="0">
      <selection activeCell="B10" sqref="B10"/>
    </sheetView>
  </sheetViews>
  <sheetFormatPr baseColWidth="10" defaultColWidth="11.42578125" defaultRowHeight="15" x14ac:dyDescent="0.25"/>
  <cols>
    <col min="1" max="1" width="6.5703125" style="1" customWidth="1"/>
    <col min="2" max="2" width="50.140625" bestFit="1" customWidth="1"/>
    <col min="3" max="3" width="33.85546875" customWidth="1"/>
    <col min="4" max="4" width="67.28515625" style="5" customWidth="1"/>
    <col min="5" max="5" width="58.28515625" customWidth="1"/>
    <col min="6" max="6" width="27" style="3" customWidth="1"/>
  </cols>
  <sheetData>
    <row r="1" spans="1:11" x14ac:dyDescent="0.25">
      <c r="A1" s="192" t="s">
        <v>9</v>
      </c>
      <c r="B1" s="192"/>
      <c r="C1" s="192"/>
      <c r="D1" s="192"/>
      <c r="E1" s="192"/>
    </row>
    <row r="2" spans="1:11" x14ac:dyDescent="0.25">
      <c r="A2" s="192" t="s">
        <v>10</v>
      </c>
      <c r="B2" s="192"/>
      <c r="C2" s="192"/>
      <c r="D2" s="192"/>
      <c r="E2" s="192"/>
    </row>
    <row r="3" spans="1:11" x14ac:dyDescent="0.25">
      <c r="A3" s="192" t="s">
        <v>11</v>
      </c>
      <c r="B3" s="192"/>
      <c r="C3" s="192"/>
      <c r="D3" s="192"/>
      <c r="E3" s="192"/>
    </row>
    <row r="4" spans="1:11" x14ac:dyDescent="0.25">
      <c r="A4" s="192" t="s">
        <v>86</v>
      </c>
      <c r="B4" s="192"/>
      <c r="C4" s="192"/>
      <c r="D4" s="192"/>
      <c r="E4" s="192"/>
    </row>
    <row r="5" spans="1:11" x14ac:dyDescent="0.25">
      <c r="A5" s="192" t="s">
        <v>30</v>
      </c>
      <c r="B5" s="192"/>
      <c r="C5" s="192"/>
      <c r="D5" s="192"/>
      <c r="E5" s="192"/>
    </row>
    <row r="6" spans="1:11" x14ac:dyDescent="0.25">
      <c r="A6" s="192"/>
      <c r="B6" s="192"/>
      <c r="C6" s="192"/>
      <c r="D6" s="192"/>
      <c r="E6" s="192"/>
      <c r="K6">
        <v>32</v>
      </c>
    </row>
    <row r="7" spans="1:11" x14ac:dyDescent="0.25">
      <c r="A7" s="2"/>
      <c r="B7" s="2" t="s">
        <v>18</v>
      </c>
      <c r="C7" s="2"/>
      <c r="D7" s="6"/>
      <c r="E7" s="4"/>
    </row>
    <row r="8" spans="1:11" s="45" customFormat="1" ht="12.75" x14ac:dyDescent="0.2">
      <c r="A8" s="189" t="s">
        <v>12</v>
      </c>
      <c r="B8" s="190"/>
      <c r="C8" s="190"/>
      <c r="D8" s="190"/>
      <c r="E8" s="191"/>
      <c r="F8" s="44"/>
    </row>
    <row r="9" spans="1:11" s="7" customFormat="1" ht="12.75" x14ac:dyDescent="0.2">
      <c r="A9" s="8" t="s">
        <v>0</v>
      </c>
      <c r="B9" s="8" t="s">
        <v>1</v>
      </c>
      <c r="C9" s="9" t="s">
        <v>13</v>
      </c>
      <c r="D9" s="10" t="s">
        <v>14</v>
      </c>
      <c r="E9" s="11" t="s">
        <v>15</v>
      </c>
      <c r="F9" s="12" t="s">
        <v>16</v>
      </c>
    </row>
    <row r="10" spans="1:11" s="16" customFormat="1" ht="45" customHeight="1" x14ac:dyDescent="0.25">
      <c r="A10" s="13">
        <v>1</v>
      </c>
      <c r="B10" s="32"/>
      <c r="C10" s="20"/>
      <c r="D10" s="21"/>
      <c r="E10" s="34"/>
      <c r="F10" s="22"/>
      <c r="G10" s="15"/>
    </row>
    <row r="11" spans="1:11" s="16" customFormat="1" ht="45" customHeight="1" x14ac:dyDescent="0.25">
      <c r="A11" s="13">
        <v>2</v>
      </c>
      <c r="B11" s="32"/>
      <c r="C11" s="20"/>
      <c r="D11" s="21"/>
      <c r="E11" s="34"/>
      <c r="F11" s="22"/>
      <c r="G11" s="15"/>
    </row>
    <row r="12" spans="1:11" s="16" customFormat="1" ht="45" customHeight="1" x14ac:dyDescent="0.25">
      <c r="A12" s="13">
        <v>3</v>
      </c>
      <c r="B12" s="32"/>
      <c r="C12" s="20"/>
      <c r="D12" s="21"/>
      <c r="E12" s="34"/>
      <c r="F12" s="22"/>
      <c r="G12" s="15"/>
    </row>
    <row r="13" spans="1:11" s="16" customFormat="1" ht="45" customHeight="1" x14ac:dyDescent="0.25">
      <c r="A13" s="13">
        <v>4</v>
      </c>
      <c r="B13" s="32"/>
      <c r="C13" s="20"/>
      <c r="D13" s="21"/>
      <c r="E13" s="34"/>
      <c r="F13" s="22"/>
      <c r="G13" s="15"/>
    </row>
    <row r="14" spans="1:11" s="14" customFormat="1" ht="45" customHeight="1" x14ac:dyDescent="0.25">
      <c r="A14" s="13">
        <v>5</v>
      </c>
      <c r="B14" s="33"/>
      <c r="C14" s="20"/>
      <c r="D14" s="21"/>
      <c r="E14" s="34"/>
      <c r="F14" s="22"/>
    </row>
    <row r="15" spans="1:11" s="14" customFormat="1" ht="45" customHeight="1" x14ac:dyDescent="0.25">
      <c r="A15" s="13">
        <v>6</v>
      </c>
      <c r="B15" s="33"/>
      <c r="C15" s="20"/>
      <c r="D15" s="21"/>
      <c r="E15" s="34"/>
      <c r="F15" s="22"/>
    </row>
    <row r="16" spans="1:11" s="14" customFormat="1" ht="45" customHeight="1" x14ac:dyDescent="0.25">
      <c r="A16" s="13">
        <v>7</v>
      </c>
      <c r="B16" s="33" t="s">
        <v>29</v>
      </c>
      <c r="C16" s="20"/>
      <c r="D16" s="21"/>
      <c r="E16" s="34"/>
      <c r="F16" s="22"/>
    </row>
    <row r="17" spans="1:6" s="14" customFormat="1" ht="45" customHeight="1" x14ac:dyDescent="0.25">
      <c r="A17" s="13">
        <v>8</v>
      </c>
      <c r="B17" s="33"/>
      <c r="C17" s="20"/>
      <c r="D17" s="21"/>
      <c r="E17" s="34"/>
      <c r="F17" s="22"/>
    </row>
    <row r="18" spans="1:6" s="14" customFormat="1" ht="45" customHeight="1" x14ac:dyDescent="0.25">
      <c r="A18" s="13">
        <v>9</v>
      </c>
      <c r="B18" s="33"/>
      <c r="C18" s="20"/>
      <c r="D18" s="21"/>
      <c r="E18" s="34"/>
      <c r="F18" s="22"/>
    </row>
    <row r="19" spans="1:6" s="14" customFormat="1" ht="45" customHeight="1" x14ac:dyDescent="0.25">
      <c r="A19" s="13">
        <v>10</v>
      </c>
      <c r="B19" s="33"/>
      <c r="C19" s="20"/>
      <c r="D19" s="21"/>
      <c r="E19" s="34"/>
      <c r="F19" s="22"/>
    </row>
    <row r="20" spans="1:6" s="14" customFormat="1" ht="45" customHeight="1" x14ac:dyDescent="0.25">
      <c r="A20" s="13">
        <v>11</v>
      </c>
      <c r="B20" s="33"/>
      <c r="C20" s="20"/>
      <c r="D20" s="21"/>
      <c r="E20" s="34"/>
      <c r="F20" s="22"/>
    </row>
    <row r="21" spans="1:6" s="14" customFormat="1" ht="45" customHeight="1" x14ac:dyDescent="0.25">
      <c r="A21" s="13">
        <v>12</v>
      </c>
      <c r="B21" s="33"/>
      <c r="C21" s="20"/>
      <c r="D21" s="21"/>
      <c r="E21" s="34"/>
      <c r="F21" s="22"/>
    </row>
    <row r="22" spans="1:6" s="14" customFormat="1" ht="45" customHeight="1" x14ac:dyDescent="0.25">
      <c r="A22" s="13">
        <v>13</v>
      </c>
      <c r="B22" s="33"/>
      <c r="C22" s="20"/>
      <c r="D22" s="21"/>
      <c r="E22" s="34"/>
      <c r="F22" s="22"/>
    </row>
    <row r="23" spans="1:6" s="14" customFormat="1" ht="45" customHeight="1" x14ac:dyDescent="0.25">
      <c r="A23" s="13">
        <v>14</v>
      </c>
      <c r="B23" s="33"/>
      <c r="C23" s="20"/>
      <c r="D23" s="21"/>
      <c r="E23" s="34"/>
      <c r="F23" s="22"/>
    </row>
    <row r="24" spans="1:6" s="14" customFormat="1" ht="45" customHeight="1" x14ac:dyDescent="0.25">
      <c r="A24" s="13">
        <v>15</v>
      </c>
      <c r="B24" s="33"/>
      <c r="C24" s="20"/>
      <c r="D24" s="21"/>
      <c r="E24" s="34"/>
      <c r="F24" s="22"/>
    </row>
    <row r="25" spans="1:6" s="14" customFormat="1" ht="45" customHeight="1" x14ac:dyDescent="0.25">
      <c r="A25" s="13">
        <v>16</v>
      </c>
      <c r="B25" s="33"/>
      <c r="C25" s="20"/>
      <c r="D25" s="21"/>
      <c r="E25" s="34"/>
      <c r="F25" s="22"/>
    </row>
    <row r="26" spans="1:6" s="14" customFormat="1" ht="45" customHeight="1" x14ac:dyDescent="0.25">
      <c r="A26" s="13">
        <v>17</v>
      </c>
      <c r="B26" s="33"/>
      <c r="C26" s="20"/>
      <c r="D26" s="21"/>
      <c r="E26" s="34"/>
      <c r="F26" s="22"/>
    </row>
    <row r="27" spans="1:6" s="14" customFormat="1" ht="45" customHeight="1" x14ac:dyDescent="0.25">
      <c r="A27" s="13">
        <v>18</v>
      </c>
      <c r="B27" s="33"/>
      <c r="C27" s="20"/>
      <c r="D27" s="21"/>
      <c r="E27" s="34"/>
      <c r="F27" s="22"/>
    </row>
    <row r="28" spans="1:6" s="14" customFormat="1" ht="45" customHeight="1" x14ac:dyDescent="0.25">
      <c r="A28" s="13">
        <v>19</v>
      </c>
      <c r="B28" s="33"/>
      <c r="C28" s="20"/>
      <c r="D28" s="21"/>
      <c r="E28" s="34"/>
      <c r="F28" s="22"/>
    </row>
    <row r="29" spans="1:6" s="52" customFormat="1" ht="18" customHeight="1" x14ac:dyDescent="0.25">
      <c r="A29" s="46"/>
      <c r="B29" s="55"/>
      <c r="C29" s="56"/>
      <c r="D29" s="57"/>
      <c r="E29" s="50"/>
      <c r="F29" s="51"/>
    </row>
    <row r="30" spans="1:6" s="15" customFormat="1" ht="39.75" customHeight="1" x14ac:dyDescent="0.25">
      <c r="A30" s="13"/>
      <c r="B30" s="29"/>
      <c r="C30" s="20"/>
      <c r="D30" s="21"/>
      <c r="E30" s="34"/>
      <c r="F30" s="22"/>
    </row>
    <row r="31" spans="1:6" s="15" customFormat="1" ht="39.75" customHeight="1" x14ac:dyDescent="0.25">
      <c r="A31" s="13"/>
      <c r="B31" s="29"/>
      <c r="C31" s="20"/>
      <c r="D31" s="21"/>
      <c r="E31" s="34"/>
      <c r="F31" s="22"/>
    </row>
    <row r="32" spans="1:6" s="15" customFormat="1" ht="39.75" customHeight="1" x14ac:dyDescent="0.25">
      <c r="A32" s="13"/>
      <c r="B32" s="29"/>
      <c r="C32" s="20"/>
      <c r="D32" s="21"/>
      <c r="E32" s="34"/>
      <c r="F32" s="22"/>
    </row>
    <row r="33" spans="1:6" s="15" customFormat="1" ht="39.75" customHeight="1" x14ac:dyDescent="0.25">
      <c r="A33" s="13"/>
      <c r="B33" s="29"/>
      <c r="C33" s="20"/>
      <c r="D33" s="21"/>
      <c r="E33" s="34"/>
      <c r="F33" s="22"/>
    </row>
    <row r="34" spans="1:6" s="28" customFormat="1" ht="0.75" customHeight="1" x14ac:dyDescent="0.25">
      <c r="A34" s="30"/>
      <c r="B34" s="37"/>
      <c r="C34" s="23"/>
      <c r="D34" s="24"/>
      <c r="E34" s="31"/>
      <c r="F34" s="25"/>
    </row>
    <row r="35" spans="1:6" s="15" customFormat="1" ht="39.75" customHeight="1" x14ac:dyDescent="0.25">
      <c r="A35" s="13"/>
      <c r="B35" s="29"/>
      <c r="C35" s="20"/>
      <c r="D35" s="21"/>
      <c r="E35" s="34"/>
      <c r="F35" s="22"/>
    </row>
    <row r="36" spans="1:6" s="15" customFormat="1" ht="39.75" customHeight="1" x14ac:dyDescent="0.25">
      <c r="A36" s="13"/>
      <c r="B36" s="29"/>
      <c r="C36" s="20"/>
      <c r="D36" s="21"/>
      <c r="E36" s="34"/>
      <c r="F36" s="22"/>
    </row>
    <row r="37" spans="1:6" s="52" customFormat="1" x14ac:dyDescent="0.25">
      <c r="A37" s="46"/>
      <c r="B37" s="47"/>
      <c r="C37" s="48"/>
      <c r="D37" s="49"/>
      <c r="E37" s="50"/>
      <c r="F37" s="51"/>
    </row>
    <row r="38" spans="1:6" s="15" customFormat="1" ht="39.75" customHeight="1" x14ac:dyDescent="0.25">
      <c r="A38" s="13"/>
      <c r="B38" s="29"/>
      <c r="C38" s="20"/>
      <c r="D38" s="21"/>
      <c r="E38" s="34"/>
      <c r="F38" s="22"/>
    </row>
    <row r="39" spans="1:6" s="54" customFormat="1" x14ac:dyDescent="0.25">
      <c r="A39" s="46"/>
      <c r="B39" s="53"/>
      <c r="C39" s="48"/>
      <c r="D39" s="49"/>
      <c r="E39" s="48"/>
      <c r="F39" s="51"/>
    </row>
    <row r="40" spans="1:6" s="15" customFormat="1" ht="42.75" customHeight="1" x14ac:dyDescent="0.25">
      <c r="A40" s="13"/>
      <c r="B40" s="29"/>
      <c r="C40" s="20"/>
      <c r="D40" s="21"/>
      <c r="E40" s="34"/>
      <c r="F40" s="22"/>
    </row>
    <row r="41" spans="1:6" s="15" customFormat="1" ht="42.75" customHeight="1" x14ac:dyDescent="0.25">
      <c r="A41" s="13"/>
      <c r="B41" s="29"/>
      <c r="C41" s="20"/>
      <c r="D41" s="21"/>
      <c r="E41" s="34"/>
      <c r="F41" s="22"/>
    </row>
    <row r="42" spans="1:6" s="15" customFormat="1" ht="42.75" customHeight="1" x14ac:dyDescent="0.25">
      <c r="A42" s="13"/>
      <c r="B42" s="29"/>
      <c r="C42" s="20"/>
      <c r="D42" s="21"/>
      <c r="E42" s="34"/>
      <c r="F42" s="22"/>
    </row>
    <row r="43" spans="1:6" s="15" customFormat="1" ht="39.75" customHeight="1" x14ac:dyDescent="0.25">
      <c r="A43" s="13"/>
      <c r="B43" s="29"/>
      <c r="C43" s="20"/>
      <c r="D43" s="21"/>
      <c r="E43" s="34"/>
      <c r="F43" s="22"/>
    </row>
    <row r="44" spans="1:6" s="52" customFormat="1" x14ac:dyDescent="0.25">
      <c r="A44" s="46"/>
      <c r="B44" s="53"/>
      <c r="C44" s="48"/>
      <c r="D44" s="49"/>
      <c r="E44" s="50"/>
      <c r="F44" s="51"/>
    </row>
    <row r="45" spans="1:6" s="15" customFormat="1" ht="39.75" customHeight="1" x14ac:dyDescent="0.25">
      <c r="A45" s="13"/>
      <c r="B45" s="29"/>
      <c r="C45" s="20"/>
      <c r="D45" s="21"/>
      <c r="E45" s="34"/>
      <c r="F45" s="22"/>
    </row>
    <row r="46" spans="1:6" s="15" customFormat="1" ht="39.75" customHeight="1" x14ac:dyDescent="0.25">
      <c r="A46" s="13"/>
      <c r="B46" s="29"/>
      <c r="C46" s="20"/>
      <c r="D46" s="21"/>
      <c r="E46" s="34"/>
      <c r="F46" s="22"/>
    </row>
  </sheetData>
  <sortState ref="B20:F26">
    <sortCondition ref="B19"/>
  </sortState>
  <mergeCells count="7">
    <mergeCell ref="A8:E8"/>
    <mergeCell ref="A1:E1"/>
    <mergeCell ref="A2:E2"/>
    <mergeCell ref="A3:E3"/>
    <mergeCell ref="A4:E4"/>
    <mergeCell ref="A5:E5"/>
    <mergeCell ref="A6:E6"/>
  </mergeCells>
  <pageMargins left="0.70866141732283472" right="0.70866141732283472" top="0.74803149606299213" bottom="0.74803149606299213" header="0.31496062992125984" footer="0.31496062992125984"/>
  <pageSetup paperSize="5" scale="6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PLANILLA</vt:lpstr>
      <vt:lpstr>DESCRIPCION</vt:lpstr>
      <vt:lpstr>PLANILLA!Área_de_impresión</vt:lpstr>
      <vt:lpstr>PLANILLA!Títulos_a_imprimir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Planillas</dc:creator>
  <cp:lastModifiedBy>Pamela Rodriguez</cp:lastModifiedBy>
  <cp:lastPrinted>2025-07-24T21:02:39Z</cp:lastPrinted>
  <dcterms:created xsi:type="dcterms:W3CDTF">2016-08-04T20:34:03Z</dcterms:created>
  <dcterms:modified xsi:type="dcterms:W3CDTF">2025-07-25T20:12:19Z</dcterms:modified>
</cp:coreProperties>
</file>