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orc\Dropbox\univalleee\TesisDMNN\PruebasDMNN\"/>
    </mc:Choice>
  </mc:AlternateContent>
  <xr:revisionPtr revIDLastSave="0" documentId="13_ncr:1_{55AA02E3-F291-4D9F-829C-C85220954726}" xr6:coauthVersionLast="43" xr6:coauthVersionMax="43" xr10:uidLastSave="{00000000-0000-0000-0000-000000000000}"/>
  <bookViews>
    <workbookView xWindow="-120" yWindow="-120" windowWidth="20730" windowHeight="11160" xr2:uid="{97320E56-B4D4-4CD2-86D4-F88B13F2E2E4}"/>
  </bookViews>
  <sheets>
    <sheet name="Vacio" sheetId="7" r:id="rId1"/>
    <sheet name="Iris" sheetId="16" r:id="rId2"/>
    <sheet name="Vinos" sheetId="15" r:id="rId3"/>
    <sheet name="glass" sheetId="22" r:id="rId4"/>
    <sheet name="mamografia" sheetId="21" r:id="rId5"/>
    <sheet name="Espiral" sheetId="14" r:id="rId6"/>
    <sheet name="Ejemplito" sheetId="17" r:id="rId7"/>
    <sheet name="Letras" sheetId="19" r:id="rId8"/>
    <sheet name="Payaso" sheetId="13" r:id="rId9"/>
    <sheet name="Total" sheetId="24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U3" i="24" l="1"/>
  <c r="AU10" i="24" s="1"/>
  <c r="AV3" i="24"/>
  <c r="AY3" i="24"/>
  <c r="AZ3" i="24"/>
  <c r="BC3" i="24"/>
  <c r="BC10" i="24" s="1"/>
  <c r="BD3" i="24"/>
  <c r="AU4" i="24"/>
  <c r="AV4" i="24"/>
  <c r="AY4" i="24"/>
  <c r="AY10" i="24" s="1"/>
  <c r="AZ4" i="24"/>
  <c r="BC4" i="24"/>
  <c r="BD4" i="24"/>
  <c r="AU5" i="24"/>
  <c r="AV5" i="24"/>
  <c r="AY5" i="24"/>
  <c r="AZ5" i="24"/>
  <c r="BC5" i="24"/>
  <c r="BD5" i="24"/>
  <c r="AU6" i="24"/>
  <c r="AV6" i="24"/>
  <c r="AY6" i="24"/>
  <c r="AZ6" i="24"/>
  <c r="BC6" i="24"/>
  <c r="BD6" i="24"/>
  <c r="AU7" i="24"/>
  <c r="AV7" i="24"/>
  <c r="AY7" i="24"/>
  <c r="AZ7" i="24"/>
  <c r="BC7" i="24"/>
  <c r="BD7" i="24"/>
  <c r="AU8" i="24"/>
  <c r="AV8" i="24"/>
  <c r="AY8" i="24"/>
  <c r="AZ8" i="24"/>
  <c r="BC8" i="24"/>
  <c r="BD8" i="24"/>
  <c r="BD10" i="24" s="1"/>
  <c r="AU9" i="24"/>
  <c r="AV9" i="24"/>
  <c r="AY9" i="24"/>
  <c r="AZ9" i="24"/>
  <c r="BC9" i="24"/>
  <c r="BD9" i="24"/>
  <c r="AP10" i="24"/>
  <c r="AQ10" i="24"/>
  <c r="AR10" i="24"/>
  <c r="AS10" i="24"/>
  <c r="AT10" i="24"/>
  <c r="AW10" i="24"/>
  <c r="AX10" i="24"/>
  <c r="BA10" i="24"/>
  <c r="BB10" i="24"/>
  <c r="AZ10" i="24" l="1"/>
  <c r="AV10" i="24"/>
  <c r="L27" i="13"/>
  <c r="K27" i="13"/>
  <c r="L26" i="13"/>
  <c r="K26" i="13"/>
  <c r="L17" i="13"/>
  <c r="K17" i="13"/>
  <c r="K12" i="13" l="1"/>
  <c r="L12" i="13"/>
  <c r="K10" i="13"/>
  <c r="L10" i="13"/>
  <c r="K11" i="13"/>
  <c r="L11" i="13"/>
  <c r="K9" i="13"/>
  <c r="L9" i="13"/>
  <c r="U4" i="13"/>
  <c r="U5" i="13"/>
  <c r="U3" i="13"/>
  <c r="T4" i="13"/>
  <c r="T5" i="13"/>
  <c r="T3" i="13"/>
  <c r="L16" i="13"/>
  <c r="L18" i="13"/>
  <c r="L19" i="13"/>
  <c r="L20" i="13"/>
  <c r="K16" i="13"/>
  <c r="K18" i="13"/>
  <c r="K19" i="13"/>
  <c r="K20" i="13"/>
  <c r="L7" i="13"/>
  <c r="L8" i="13"/>
  <c r="L13" i="13"/>
  <c r="L14" i="13"/>
  <c r="L15" i="13"/>
  <c r="L6" i="13"/>
  <c r="K7" i="13"/>
  <c r="K8" i="13"/>
  <c r="K13" i="13"/>
  <c r="K14" i="13"/>
  <c r="K15" i="13"/>
  <c r="K6" i="13"/>
</calcChain>
</file>

<file path=xl/sharedStrings.xml><?xml version="1.0" encoding="utf-8"?>
<sst xmlns="http://schemas.openxmlformats.org/spreadsheetml/2006/main" count="612" uniqueCount="129">
  <si>
    <t>DyC</t>
  </si>
  <si>
    <t>SGD</t>
  </si>
  <si>
    <t>DE</t>
  </si>
  <si>
    <t>PSO</t>
  </si>
  <si>
    <t>Km</t>
  </si>
  <si>
    <t>Entreno</t>
  </si>
  <si>
    <t>Parámetros</t>
  </si>
  <si>
    <t>Wins</t>
  </si>
  <si>
    <t>Casi</t>
  </si>
  <si>
    <t>Lose</t>
  </si>
  <si>
    <t>Genetico</t>
  </si>
  <si>
    <t>…</t>
  </si>
  <si>
    <t>Inicializa</t>
  </si>
  <si>
    <t>Dendritas</t>
  </si>
  <si>
    <t>Maniobra</t>
  </si>
  <si>
    <t>Exitos</t>
  </si>
  <si>
    <t>Ejecución del Payaso</t>
  </si>
  <si>
    <t>Ocultas</t>
  </si>
  <si>
    <t>p:10, sel:3, mut:3, m:0.001, c:50%, i:3000</t>
  </si>
  <si>
    <t>p:10, c1:0.12, c2:0.15, lim:10, i:600</t>
  </si>
  <si>
    <t>Titulo</t>
  </si>
  <si>
    <t>m:10%, unir</t>
  </si>
  <si>
    <t>m:0%, unir</t>
  </si>
  <si>
    <t>m:50%, unir</t>
  </si>
  <si>
    <t>Maniob</t>
  </si>
  <si>
    <t>km</t>
  </si>
  <si>
    <t>PayasolanderANN</t>
  </si>
  <si>
    <t>Error Cuadratico Medio E</t>
  </si>
  <si>
    <t>continu. Ant. Explot. Lim:1, i:600+260</t>
  </si>
  <si>
    <t>2032 patrones, 64 bacheE, 1828 (90%) Entreno, 64 bacheV, 182 (9%) Validacion, 22 Testeo, 6 entradas (una nula), 6 clases</t>
  </si>
  <si>
    <t>dc:10, d:10%</t>
  </si>
  <si>
    <t>dc:20, d:10%</t>
  </si>
  <si>
    <t>dc:30, d:10%</t>
  </si>
  <si>
    <t>Kappa</t>
  </si>
  <si>
    <t>ECM</t>
  </si>
  <si>
    <t>ERL</t>
  </si>
  <si>
    <t>Estadisticas Generales</t>
  </si>
  <si>
    <t>Opti</t>
  </si>
  <si>
    <t>150 patrones, 30 bacheE, 120 (80%) Entreno, 11 bacheV, 22 (15%) Validacion, 8 Testeo, 4 entradas, 3 clases</t>
  </si>
  <si>
    <t># patrones, # bacheE, # (#%) Entreno, # bacheV, # (#%) Validacion, # Testeo, # entradas, # clases</t>
  </si>
  <si>
    <t>Estadísticas Generales</t>
  </si>
  <si>
    <t>dc:20, d:15%</t>
  </si>
  <si>
    <t>dc:10, d:20%</t>
  </si>
  <si>
    <t>m:1%, unir</t>
  </si>
  <si>
    <t>quit:0.5, unir:0.1</t>
  </si>
  <si>
    <t>mb:no, a:0.1, b:0.9, f:80%, pi:0%, i:100</t>
  </si>
  <si>
    <t>p:10, pvsh, h:0.75, c:10%, f:70%, pi:0%, i:100</t>
  </si>
  <si>
    <t>p:10, c1:1.47, c2:1.47, c3:0.8, f:no, pi:0%, i:100</t>
  </si>
  <si>
    <r>
      <t>Red MLP Entrenada por Payasolander:</t>
    </r>
    <r>
      <rPr>
        <sz val="11"/>
        <color theme="1"/>
        <rFont val="Calibri"/>
        <family val="2"/>
        <scheme val="minor"/>
      </rPr>
      <t xml:space="preserve"> todos los 1342 patrones como Entreno, 6 entradas (una nula), 2 salidas (0,1 imp, -1,0,1 gir), funciones sigmoidales (-1 a 1)</t>
    </r>
  </si>
  <si>
    <t>dc:20, d:20%</t>
  </si>
  <si>
    <t>dc:6, d:20%</t>
  </si>
  <si>
    <t>dc:3, d:20%</t>
  </si>
  <si>
    <t>dc:9, d:20%</t>
  </si>
  <si>
    <t>SGD, quit:0.017, unir:0.017</t>
  </si>
  <si>
    <t>DE, quit:0.04, unir:0.05</t>
  </si>
  <si>
    <t>15d, quit:0.01, unir:0.01</t>
  </si>
  <si>
    <t>178 patrones, 71 bacheE, 142 (80%) Entreno, 13 bacheV, 26 (15%) Validacion, 10 Testeo, 13 entradas, 3 clases</t>
  </si>
  <si>
    <t>dc:4, d:20%</t>
  </si>
  <si>
    <t>dc:8, d:20%</t>
  </si>
  <si>
    <t>dc:16, d:20%</t>
  </si>
  <si>
    <t>PSO, quit:0.14, unir:0.14</t>
  </si>
  <si>
    <t>24 (2)</t>
  </si>
  <si>
    <t>Vinos</t>
  </si>
  <si>
    <t>Iris</t>
  </si>
  <si>
    <t>2028 patrones, 128 bacheE, 1622 (80%) Entreno, 128 bacheV, 304 (15%) Validacion, 102 Testeo,2 entradas, 2 clases</t>
  </si>
  <si>
    <t>dc:40, d:10%</t>
  </si>
  <si>
    <t>dc:60, d:10%</t>
  </si>
  <si>
    <t>24d (2), quit:0.008, unir:0.01</t>
  </si>
  <si>
    <t>SGD, quit:0.002, unir:0.002</t>
  </si>
  <si>
    <t>DE, quit:0.64, unir:0.64</t>
  </si>
  <si>
    <t>SGD, quit:0.04, unir:0.04</t>
  </si>
  <si>
    <t>dc:60, d:5%</t>
  </si>
  <si>
    <t>dc:50, d:10%</t>
  </si>
  <si>
    <t>dc:120, d:3%</t>
  </si>
  <si>
    <t>SGD, quit:0.03, unir:0.03</t>
  </si>
  <si>
    <t>dc:5, d:20%</t>
  </si>
  <si>
    <t>dc:20, d:5%</t>
  </si>
  <si>
    <t>Letter Image Recognition</t>
  </si>
  <si>
    <t>20000 patrones, 1024 bacheE, 14000 (70%) Entreno, 1024 bacheV, 4000 (20%) Validacion, 2000 Testeo, 16 entradas, 26 clases</t>
  </si>
  <si>
    <t>1260 patrones, 64 bacheE, 1008 (80%) Entreno, 64 bacheV, 189 (15%) Validacion, 63 Testeo, 2 entradas, 3 clases</t>
  </si>
  <si>
    <t>Espiral 2, Set Artificial</t>
  </si>
  <si>
    <t>Ejemplito, Set Artificial</t>
  </si>
  <si>
    <t>Glass</t>
  </si>
  <si>
    <t>214 patrones, 32 bacheE, 203 (95%) Entreno, 10 bacheV, 10 (5%) Validacion, 1 Testeo, 9 entradas, 6 clases</t>
  </si>
  <si>
    <t>dc:3, d:10%</t>
  </si>
  <si>
    <t>dc:6, d:10%</t>
  </si>
  <si>
    <t>dc:9, d:10%</t>
  </si>
  <si>
    <t>SGD, quit:0.05, unir:0.05</t>
  </si>
  <si>
    <t>SGD, quit:0.1, unir:0.1</t>
  </si>
  <si>
    <t>961 patrones, 96 bacheE, 864 (90%) Entreno, 36 bacheV, 72 (7.5%) Validacion, 25 Testeo, 5 entradas, 2 clases</t>
  </si>
  <si>
    <t>Mamografia</t>
  </si>
  <si>
    <t>39d, quit:0.25, unir:0.25</t>
  </si>
  <si>
    <t>SGD, quit:0.012, unir:0.012</t>
  </si>
  <si>
    <t>SGD, quit:0.6, unir:0.6</t>
  </si>
  <si>
    <t>3613 patrones, 128 bacheE, 3251 (90%) Entreno, 64 bacheV, 289 (8%) Validacion, 73 Testeo, 6 entradas (una nula), 6 clases</t>
  </si>
  <si>
    <t>Muestra tomada de jugadas manuales donde se procuró llevar al payaso al centro vertical y luego descender por el centro horizontal, tipo tubo</t>
  </si>
  <si>
    <t>Muestra tomada de jugadas manuales donde se inicio en cada punto de la pantalla, como un muestreo, maniobrando normalmente para aterrizar</t>
  </si>
  <si>
    <t>Problema</t>
  </si>
  <si>
    <t>K-medias</t>
  </si>
  <si>
    <t>Espiral</t>
  </si>
  <si>
    <t>Ejemplito</t>
  </si>
  <si>
    <t>Letras</t>
  </si>
  <si>
    <t>PayasoLander</t>
  </si>
  <si>
    <t>%preciE</t>
  </si>
  <si>
    <t>#den</t>
  </si>
  <si>
    <t>dc:5, d:215%</t>
  </si>
  <si>
    <t>20000 patrones, 1024 bacheE, 10000 (50%) Entreno, 2048 bacheV, 9800 (49%) Validacion, 200 Testeo, 16 entradas, 26 clases</t>
  </si>
  <si>
    <t>mb:no, a:0.1, b:0.9, f:80%, pi:0%, i:20</t>
  </si>
  <si>
    <t>p:10, pvsh, h:0.75, c:10%, f:70%, pi:0%, i:20</t>
  </si>
  <si>
    <t>p:10, c1:1.47, c2:1.47, c3:0.8, f:no, pi:0%, i:20</t>
  </si>
  <si>
    <t>m:20%, unir</t>
  </si>
  <si>
    <t>Algoritmos</t>
  </si>
  <si>
    <t>PayasoLanderANN (30 vuelos)</t>
  </si>
  <si>
    <t>Óptima Solución</t>
  </si>
  <si>
    <t>Comparación Algoritmos de Entreno</t>
  </si>
  <si>
    <t>Comparación Algoritmos Inicializadores</t>
  </si>
  <si>
    <t>%preciT</t>
  </si>
  <si>
    <t>Espiral2</t>
  </si>
  <si>
    <t>Km-DE</t>
  </si>
  <si>
    <t>%Éxitos</t>
  </si>
  <si>
    <t>%Maniobra</t>
  </si>
  <si>
    <t>Dif. Generalización Entreno</t>
  </si>
  <si>
    <t>Dif. Generalización Inicialización</t>
  </si>
  <si>
    <t>Poker</t>
  </si>
  <si>
    <t>MT</t>
  </si>
  <si>
    <t>ME</t>
  </si>
  <si>
    <t>T</t>
  </si>
  <si>
    <t>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</si>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</sst>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EF99-451A-4357-9BD0-A91842088E25}">
  <dimension ref="A1:O27"/>
  <sheetViews>
    <sheetView tabSelected="1" workbookViewId="0">
      <selection activeCell="H19" sqref="H19"/>
    </sheetView>
  </sheetViews>
  <sheetFormatPr baseColWidth="10" defaultRowHeight="15" x14ac:dyDescent="0.25"/>
  <cols>
    <col min="1" max="1" width="9.5703125" style="1" customWidth="1"/>
    <col min="2" max="2" width="8.5703125" style="1" customWidth="1"/>
    <col min="3" max="3" width="9.5703125" style="1" customWidth="1"/>
    <col min="4" max="4" width="10.42578125" style="1" customWidth="1"/>
    <col min="5" max="6" width="10.7109375" style="1" customWidth="1"/>
    <col min="7" max="7" width="40.28515625" style="1" customWidth="1"/>
    <col min="8" max="12" width="11.42578125" style="1"/>
    <col min="13" max="13" width="12.85546875" style="1" customWidth="1"/>
    <col min="14" max="16384" width="11.42578125" style="1"/>
  </cols>
  <sheetData>
    <row r="1" spans="1:13" ht="22.5" customHeight="1" x14ac:dyDescent="0.25">
      <c r="A1" s="55" t="s">
        <v>20</v>
      </c>
      <c r="B1" s="55"/>
      <c r="C1" s="55"/>
      <c r="D1" s="55"/>
      <c r="E1" s="55"/>
      <c r="F1" s="55"/>
      <c r="G1" s="55"/>
      <c r="H1" s="6"/>
      <c r="I1" s="6"/>
      <c r="J1" s="6"/>
      <c r="K1" s="6"/>
      <c r="L1" s="6"/>
      <c r="M1" s="6"/>
    </row>
    <row r="2" spans="1:13" x14ac:dyDescent="0.25">
      <c r="A2" s="56" t="s">
        <v>39</v>
      </c>
      <c r="B2" s="56"/>
      <c r="C2" s="56"/>
      <c r="D2" s="56"/>
      <c r="E2" s="56"/>
      <c r="F2" s="56"/>
      <c r="G2" s="56"/>
      <c r="H2" s="8"/>
      <c r="I2" s="8"/>
      <c r="J2" s="8"/>
      <c r="K2" s="8"/>
      <c r="L2" s="8"/>
      <c r="M2" s="8"/>
    </row>
    <row r="3" spans="1:13" x14ac:dyDescent="0.25">
      <c r="A3" s="57" t="s">
        <v>12</v>
      </c>
      <c r="B3" s="57" t="s">
        <v>5</v>
      </c>
      <c r="C3" s="57" t="s">
        <v>13</v>
      </c>
      <c r="D3" s="57" t="s">
        <v>40</v>
      </c>
      <c r="E3" s="57"/>
      <c r="F3" s="57"/>
      <c r="G3" s="57" t="s">
        <v>6</v>
      </c>
      <c r="H3" s="6"/>
      <c r="I3" s="6"/>
      <c r="J3" s="6"/>
      <c r="K3" s="6"/>
      <c r="L3" s="6"/>
      <c r="M3" s="6"/>
    </row>
    <row r="4" spans="1:13" x14ac:dyDescent="0.25">
      <c r="A4" s="57"/>
      <c r="B4" s="57"/>
      <c r="C4" s="57"/>
      <c r="D4" s="4" t="s">
        <v>34</v>
      </c>
      <c r="E4" s="4" t="s">
        <v>35</v>
      </c>
      <c r="F4" s="4" t="s">
        <v>33</v>
      </c>
      <c r="G4" s="57"/>
      <c r="H4" s="6"/>
      <c r="I4" s="6"/>
      <c r="J4" s="6"/>
      <c r="K4" s="6"/>
      <c r="L4" s="6"/>
      <c r="M4" s="6"/>
    </row>
    <row r="5" spans="1:13" x14ac:dyDescent="0.25">
      <c r="A5" s="5" t="s">
        <v>4</v>
      </c>
      <c r="B5" s="9" t="s">
        <v>11</v>
      </c>
      <c r="C5" s="9"/>
      <c r="D5" s="9"/>
      <c r="E5" s="9"/>
      <c r="F5" s="9"/>
      <c r="G5" s="9" t="s">
        <v>42</v>
      </c>
      <c r="H5" s="8"/>
      <c r="I5" s="8"/>
      <c r="J5" s="8"/>
      <c r="K5" s="8"/>
      <c r="L5" s="8"/>
      <c r="M5" s="8"/>
    </row>
    <row r="6" spans="1:13" x14ac:dyDescent="0.25">
      <c r="A6" s="5" t="s">
        <v>4</v>
      </c>
      <c r="B6" s="9" t="s">
        <v>11</v>
      </c>
      <c r="C6" s="9"/>
      <c r="D6" s="9"/>
      <c r="E6" s="9"/>
      <c r="F6" s="9"/>
      <c r="G6" s="9" t="s">
        <v>41</v>
      </c>
      <c r="H6" s="8"/>
      <c r="I6" s="8"/>
      <c r="J6" s="8"/>
      <c r="K6" s="8"/>
      <c r="L6" s="8"/>
      <c r="M6" s="8"/>
    </row>
    <row r="7" spans="1:13" x14ac:dyDescent="0.25">
      <c r="A7" s="5" t="s">
        <v>4</v>
      </c>
      <c r="B7" s="9" t="s">
        <v>11</v>
      </c>
      <c r="C7" s="9"/>
      <c r="D7" s="9"/>
      <c r="E7" s="9"/>
      <c r="F7" s="9"/>
      <c r="G7" s="9" t="s">
        <v>32</v>
      </c>
      <c r="H7" s="8"/>
      <c r="I7" s="8"/>
      <c r="J7" s="8"/>
      <c r="K7" s="8"/>
      <c r="L7" s="8"/>
      <c r="M7" s="8"/>
    </row>
    <row r="8" spans="1:13" x14ac:dyDescent="0.25">
      <c r="A8" s="5" t="s">
        <v>4</v>
      </c>
      <c r="B8" s="9" t="s">
        <v>1</v>
      </c>
      <c r="C8" s="9"/>
      <c r="D8" s="9"/>
      <c r="E8" s="9"/>
      <c r="F8" s="9"/>
      <c r="G8" s="9" t="s">
        <v>45</v>
      </c>
      <c r="H8" s="8"/>
      <c r="I8" s="8"/>
      <c r="J8" s="8"/>
      <c r="K8" s="8"/>
      <c r="L8" s="8"/>
      <c r="M8" s="8"/>
    </row>
    <row r="9" spans="1:13" x14ac:dyDescent="0.25">
      <c r="A9" s="5" t="s">
        <v>4</v>
      </c>
      <c r="B9" s="9" t="s">
        <v>2</v>
      </c>
      <c r="C9" s="9"/>
      <c r="D9" s="9"/>
      <c r="E9" s="9"/>
      <c r="F9" s="9"/>
      <c r="G9" s="9" t="s">
        <v>46</v>
      </c>
      <c r="H9" s="8"/>
      <c r="I9" s="8"/>
      <c r="J9" s="8"/>
      <c r="K9" s="8"/>
      <c r="L9" s="8"/>
      <c r="M9" s="8"/>
    </row>
    <row r="10" spans="1:13" x14ac:dyDescent="0.25">
      <c r="A10" s="5" t="s">
        <v>4</v>
      </c>
      <c r="B10" s="9" t="s">
        <v>3</v>
      </c>
      <c r="C10" s="9"/>
      <c r="D10" s="9"/>
      <c r="E10" s="9"/>
      <c r="F10" s="9"/>
      <c r="G10" s="9" t="s">
        <v>47</v>
      </c>
      <c r="H10" s="8"/>
      <c r="I10" s="8"/>
      <c r="J10" s="8"/>
      <c r="K10" s="8"/>
      <c r="L10" s="8"/>
      <c r="M10" s="8"/>
    </row>
    <row r="11" spans="1:13" x14ac:dyDescent="0.25">
      <c r="A11" s="15" t="s">
        <v>4</v>
      </c>
      <c r="B11" s="9" t="s">
        <v>37</v>
      </c>
      <c r="C11" s="9"/>
      <c r="D11" s="9"/>
      <c r="E11" s="9"/>
      <c r="F11" s="9"/>
      <c r="G11" s="15" t="s">
        <v>44</v>
      </c>
      <c r="H11" s="8"/>
      <c r="I11" s="8"/>
      <c r="J11" s="8"/>
      <c r="K11" s="8"/>
      <c r="L11" s="8"/>
      <c r="M11" s="8"/>
    </row>
    <row r="12" spans="1:13" x14ac:dyDescent="0.25">
      <c r="A12" s="5" t="s">
        <v>0</v>
      </c>
      <c r="B12" s="9" t="s">
        <v>11</v>
      </c>
      <c r="C12" s="9"/>
      <c r="D12" s="9"/>
      <c r="E12" s="9"/>
      <c r="F12" s="9"/>
      <c r="G12" s="9" t="s">
        <v>23</v>
      </c>
      <c r="H12" s="8"/>
      <c r="I12" s="8"/>
      <c r="J12" s="8"/>
      <c r="K12" s="8"/>
      <c r="L12" s="8"/>
      <c r="M12" s="8"/>
    </row>
    <row r="13" spans="1:13" x14ac:dyDescent="0.25">
      <c r="A13" s="5" t="s">
        <v>0</v>
      </c>
      <c r="B13" s="9" t="s">
        <v>11</v>
      </c>
      <c r="C13" s="9"/>
      <c r="D13" s="9"/>
      <c r="E13" s="9"/>
      <c r="F13" s="9"/>
      <c r="G13" s="9" t="s">
        <v>21</v>
      </c>
      <c r="H13" s="8"/>
      <c r="I13" s="8"/>
      <c r="J13" s="8"/>
      <c r="K13" s="8"/>
      <c r="L13" s="8"/>
      <c r="M13" s="8"/>
    </row>
    <row r="14" spans="1:13" x14ac:dyDescent="0.25">
      <c r="A14" s="5" t="s">
        <v>0</v>
      </c>
      <c r="B14" s="9" t="s">
        <v>11</v>
      </c>
      <c r="C14" s="9"/>
      <c r="D14" s="9"/>
      <c r="E14" s="9"/>
      <c r="F14" s="9"/>
      <c r="G14" s="9" t="s">
        <v>43</v>
      </c>
      <c r="H14" s="8"/>
      <c r="I14" s="8"/>
      <c r="J14" s="8"/>
      <c r="K14" s="8"/>
      <c r="L14" s="8"/>
      <c r="M14" s="8"/>
    </row>
    <row r="15" spans="1:13" x14ac:dyDescent="0.25">
      <c r="A15" s="5" t="s">
        <v>0</v>
      </c>
      <c r="B15" s="9" t="s">
        <v>1</v>
      </c>
      <c r="C15" s="9"/>
      <c r="D15" s="9"/>
      <c r="E15" s="9"/>
      <c r="F15" s="9"/>
      <c r="G15" s="9" t="s">
        <v>45</v>
      </c>
      <c r="H15" s="8"/>
      <c r="I15" s="8"/>
      <c r="J15" s="8"/>
      <c r="K15" s="8"/>
      <c r="L15" s="8"/>
      <c r="M15" s="8"/>
    </row>
    <row r="16" spans="1:13" x14ac:dyDescent="0.25">
      <c r="A16" s="5" t="s">
        <v>0</v>
      </c>
      <c r="B16" s="9" t="s">
        <v>2</v>
      </c>
      <c r="C16" s="9"/>
      <c r="D16" s="9"/>
      <c r="E16" s="9"/>
      <c r="F16" s="9"/>
      <c r="G16" s="9" t="s">
        <v>46</v>
      </c>
      <c r="H16" s="8"/>
      <c r="I16" s="8"/>
      <c r="J16" s="8"/>
      <c r="K16" s="8"/>
      <c r="L16" s="8"/>
      <c r="M16" s="8"/>
    </row>
    <row r="17" spans="1:15" x14ac:dyDescent="0.25">
      <c r="A17" s="5" t="s">
        <v>0</v>
      </c>
      <c r="B17" s="9" t="s">
        <v>3</v>
      </c>
      <c r="C17" s="9"/>
      <c r="D17" s="9"/>
      <c r="E17" s="9"/>
      <c r="F17" s="9"/>
      <c r="G17" s="9" t="s">
        <v>47</v>
      </c>
      <c r="H17" s="8"/>
      <c r="I17" s="8"/>
      <c r="J17" s="8"/>
      <c r="K17" s="8"/>
      <c r="L17" s="8"/>
      <c r="M17" s="8"/>
    </row>
    <row r="18" spans="1:15" x14ac:dyDescent="0.25">
      <c r="A18" s="7" t="s">
        <v>0</v>
      </c>
      <c r="B18" s="7" t="s">
        <v>37</v>
      </c>
      <c r="C18" s="7"/>
      <c r="D18" s="7"/>
      <c r="E18" s="7"/>
      <c r="F18" s="7"/>
      <c r="G18" s="7" t="s">
        <v>44</v>
      </c>
      <c r="H18" s="8"/>
      <c r="I18" s="8"/>
      <c r="J18" s="8"/>
      <c r="K18" s="8"/>
      <c r="L18" s="8"/>
      <c r="M18" s="8"/>
    </row>
    <row r="19" spans="1:15" x14ac:dyDescent="0.25">
      <c r="H19" s="8"/>
      <c r="I19" s="8"/>
      <c r="J19" s="8"/>
      <c r="K19" s="8"/>
      <c r="L19" s="8"/>
      <c r="M19" s="8"/>
    </row>
    <row r="20" spans="1:15" x14ac:dyDescent="0.25">
      <c r="H20" s="8"/>
      <c r="I20" s="8"/>
      <c r="J20" s="8"/>
      <c r="K20" s="8"/>
      <c r="L20" s="8"/>
      <c r="M20" s="8"/>
    </row>
    <row r="21" spans="1:15" x14ac:dyDescent="0.25">
      <c r="L21" s="8"/>
      <c r="M21" s="8"/>
    </row>
    <row r="27" spans="1:15" x14ac:dyDescent="0.25">
      <c r="O27" s="3"/>
    </row>
  </sheetData>
  <mergeCells count="7">
    <mergeCell ref="A1:G1"/>
    <mergeCell ref="A2:G2"/>
    <mergeCell ref="A3:A4"/>
    <mergeCell ref="B3:B4"/>
    <mergeCell ref="C3:C4"/>
    <mergeCell ref="D3:F3"/>
    <mergeCell ref="G3:G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5076-B62B-4EB8-B4EC-96DF92E6A06B}">
  <dimension ref="A1:BD23"/>
  <sheetViews>
    <sheetView zoomScale="86" zoomScaleNormal="86" workbookViewId="0">
      <selection activeCell="L20" sqref="L20"/>
    </sheetView>
  </sheetViews>
  <sheetFormatPr baseColWidth="10" defaultRowHeight="15" x14ac:dyDescent="0.25"/>
  <cols>
    <col min="1" max="1" width="14.5703125" style="1" customWidth="1"/>
    <col min="2" max="2" width="6.28515625" style="1" customWidth="1"/>
    <col min="3" max="3" width="8.28515625" style="1" customWidth="1"/>
    <col min="4" max="4" width="9.5703125" style="1" customWidth="1"/>
    <col min="5" max="5" width="8.140625" style="1" customWidth="1"/>
    <col min="6" max="6" width="9.140625" style="1" customWidth="1"/>
    <col min="7" max="7" width="8.42578125" style="1" customWidth="1"/>
    <col min="8" max="8" width="9.42578125" style="1" customWidth="1"/>
    <col min="9" max="9" width="8.28515625" style="1" customWidth="1"/>
    <col min="10" max="10" width="9.5703125" style="1" customWidth="1"/>
    <col min="11" max="11" width="6" style="1" customWidth="1"/>
    <col min="12" max="12" width="14" style="1" customWidth="1"/>
    <col min="13" max="13" width="6.28515625" style="1" customWidth="1"/>
    <col min="14" max="14" width="8.140625" style="1" customWidth="1"/>
    <col min="15" max="15" width="9.42578125" style="1" customWidth="1"/>
    <col min="16" max="16" width="6.5703125" style="1" customWidth="1"/>
    <col min="17" max="17" width="14.42578125" style="1" customWidth="1"/>
    <col min="18" max="18" width="6.28515625" style="1" customWidth="1"/>
    <col min="19" max="19" width="8" style="1" customWidth="1"/>
    <col min="20" max="20" width="9.42578125" style="1" customWidth="1"/>
    <col min="21" max="21" width="5.7109375" style="1" customWidth="1"/>
    <col min="22" max="22" width="8" style="1" customWidth="1"/>
    <col min="23" max="23" width="9.28515625" style="1" customWidth="1"/>
    <col min="24" max="24" width="7.140625" style="1" customWidth="1"/>
    <col min="25" max="25" width="11.28515625" style="1" customWidth="1"/>
    <col min="26" max="26" width="6.42578125" style="1" customWidth="1"/>
    <col min="27" max="27" width="8.7109375" style="1" customWidth="1"/>
    <col min="28" max="28" width="9" style="1" customWidth="1"/>
    <col min="29" max="29" width="8.7109375" style="1" customWidth="1"/>
    <col min="30" max="30" width="11.140625" style="1" customWidth="1"/>
    <col min="31" max="31" width="6.28515625" style="1" customWidth="1"/>
    <col min="32" max="32" width="14.140625" style="1" customWidth="1"/>
    <col min="33" max="33" width="9.5703125" style="1" customWidth="1"/>
    <col min="34" max="34" width="7.5703125" style="1" customWidth="1"/>
    <col min="35" max="36" width="7.85546875" style="1" customWidth="1"/>
    <col min="37" max="37" width="6.140625" style="41" customWidth="1"/>
    <col min="38" max="38" width="14.7109375" style="41" customWidth="1"/>
    <col min="39" max="39" width="14.42578125" style="1" customWidth="1"/>
    <col min="40" max="40" width="15" style="1" customWidth="1"/>
    <col min="41" max="16384" width="11.42578125" style="1"/>
  </cols>
  <sheetData>
    <row r="1" spans="1:56" x14ac:dyDescent="0.25">
      <c r="A1" s="57" t="s">
        <v>114</v>
      </c>
      <c r="B1" s="57"/>
      <c r="C1" s="57"/>
      <c r="D1" s="57"/>
      <c r="E1" s="57"/>
      <c r="F1" s="57"/>
      <c r="G1" s="57"/>
      <c r="H1" s="57"/>
      <c r="I1" s="57"/>
      <c r="J1" s="57"/>
      <c r="L1" s="57" t="s">
        <v>97</v>
      </c>
      <c r="M1" s="57" t="s">
        <v>113</v>
      </c>
      <c r="N1" s="57"/>
      <c r="O1" s="57"/>
      <c r="Q1" s="57" t="s">
        <v>115</v>
      </c>
      <c r="R1" s="57"/>
      <c r="S1" s="57"/>
      <c r="T1" s="57"/>
      <c r="U1" s="57"/>
      <c r="V1" s="57"/>
      <c r="W1" s="57"/>
      <c r="Y1" s="58" t="s">
        <v>112</v>
      </c>
      <c r="Z1" s="59"/>
      <c r="AA1" s="59"/>
      <c r="AB1" s="59"/>
      <c r="AC1" s="59"/>
      <c r="AD1" s="68"/>
      <c r="AF1" s="57" t="s">
        <v>97</v>
      </c>
      <c r="AG1" s="57" t="s">
        <v>121</v>
      </c>
      <c r="AH1" s="57"/>
      <c r="AI1" s="57"/>
      <c r="AJ1" s="57"/>
      <c r="AK1" s="39"/>
      <c r="AL1" s="57" t="s">
        <v>97</v>
      </c>
      <c r="AM1" s="57" t="s">
        <v>122</v>
      </c>
      <c r="AN1" s="57"/>
      <c r="AP1" s="69" t="s">
        <v>98</v>
      </c>
      <c r="AQ1" s="69"/>
      <c r="AR1" s="69"/>
      <c r="AS1" s="70" t="s">
        <v>1</v>
      </c>
      <c r="AT1" s="70"/>
      <c r="AU1" s="70"/>
      <c r="AV1" s="70"/>
      <c r="AW1" s="70" t="s">
        <v>2</v>
      </c>
      <c r="AX1" s="70"/>
      <c r="AY1" s="70"/>
      <c r="AZ1" s="70"/>
      <c r="BA1" s="70" t="s">
        <v>3</v>
      </c>
      <c r="BB1" s="70"/>
      <c r="BC1" s="70"/>
      <c r="BD1" s="70"/>
    </row>
    <row r="2" spans="1:56" x14ac:dyDescent="0.25">
      <c r="A2" s="57" t="s">
        <v>97</v>
      </c>
      <c r="B2" s="57" t="s">
        <v>98</v>
      </c>
      <c r="C2" s="57"/>
      <c r="D2" s="57"/>
      <c r="E2" s="57" t="s">
        <v>1</v>
      </c>
      <c r="F2" s="57"/>
      <c r="G2" s="57" t="s">
        <v>2</v>
      </c>
      <c r="H2" s="57"/>
      <c r="I2" s="57" t="s">
        <v>3</v>
      </c>
      <c r="J2" s="57"/>
      <c r="L2" s="57"/>
      <c r="M2" s="18" t="s">
        <v>104</v>
      </c>
      <c r="N2" s="18" t="s">
        <v>103</v>
      </c>
      <c r="O2" s="18" t="s">
        <v>116</v>
      </c>
      <c r="Q2" s="57" t="s">
        <v>97</v>
      </c>
      <c r="R2" s="57" t="s">
        <v>98</v>
      </c>
      <c r="S2" s="57"/>
      <c r="T2" s="57"/>
      <c r="U2" s="57" t="s">
        <v>0</v>
      </c>
      <c r="V2" s="57"/>
      <c r="W2" s="57"/>
      <c r="Y2" s="18" t="s">
        <v>111</v>
      </c>
      <c r="Z2" s="18" t="s">
        <v>104</v>
      </c>
      <c r="AA2" s="43" t="s">
        <v>103</v>
      </c>
      <c r="AB2" s="18" t="s">
        <v>116</v>
      </c>
      <c r="AC2" s="18" t="s">
        <v>119</v>
      </c>
      <c r="AD2" s="18" t="s">
        <v>120</v>
      </c>
      <c r="AF2" s="57"/>
      <c r="AG2" s="27" t="s">
        <v>98</v>
      </c>
      <c r="AH2" s="27" t="s">
        <v>1</v>
      </c>
      <c r="AI2" s="27" t="s">
        <v>2</v>
      </c>
      <c r="AJ2" s="27" t="s">
        <v>3</v>
      </c>
      <c r="AK2" s="39"/>
      <c r="AL2" s="57"/>
      <c r="AM2" s="27" t="s">
        <v>98</v>
      </c>
      <c r="AN2" s="27" t="s">
        <v>0</v>
      </c>
      <c r="AP2" s="54" t="s">
        <v>128</v>
      </c>
      <c r="AQ2" s="53" t="s">
        <v>127</v>
      </c>
      <c r="AR2" s="52" t="s">
        <v>126</v>
      </c>
      <c r="AS2" s="53" t="s">
        <v>127</v>
      </c>
      <c r="AT2" s="52" t="s">
        <v>126</v>
      </c>
      <c r="AU2" s="51" t="s">
        <v>125</v>
      </c>
      <c r="AV2" s="51" t="s">
        <v>124</v>
      </c>
      <c r="AW2" s="53" t="s">
        <v>127</v>
      </c>
      <c r="AX2" s="52" t="s">
        <v>126</v>
      </c>
      <c r="AY2" s="51" t="s">
        <v>125</v>
      </c>
      <c r="AZ2" s="51" t="s">
        <v>124</v>
      </c>
      <c r="BA2" s="53" t="s">
        <v>127</v>
      </c>
      <c r="BB2" s="52" t="s">
        <v>126</v>
      </c>
      <c r="BC2" s="51" t="s">
        <v>125</v>
      </c>
      <c r="BD2" s="51" t="s">
        <v>124</v>
      </c>
    </row>
    <row r="3" spans="1:56" x14ac:dyDescent="0.25">
      <c r="A3" s="57"/>
      <c r="B3" s="18" t="s">
        <v>104</v>
      </c>
      <c r="C3" s="18" t="s">
        <v>103</v>
      </c>
      <c r="D3" s="18" t="s">
        <v>116</v>
      </c>
      <c r="E3" s="18" t="s">
        <v>103</v>
      </c>
      <c r="F3" s="18" t="s">
        <v>116</v>
      </c>
      <c r="G3" s="18" t="s">
        <v>103</v>
      </c>
      <c r="H3" s="18" t="s">
        <v>116</v>
      </c>
      <c r="I3" s="18" t="s">
        <v>103</v>
      </c>
      <c r="J3" s="18" t="s">
        <v>116</v>
      </c>
      <c r="L3" s="18" t="s">
        <v>63</v>
      </c>
      <c r="M3" s="17">
        <v>5</v>
      </c>
      <c r="N3" s="25">
        <v>98.333299999999994</v>
      </c>
      <c r="O3" s="25">
        <v>96.666700000000006</v>
      </c>
      <c r="Q3" s="57"/>
      <c r="R3" s="18" t="s">
        <v>104</v>
      </c>
      <c r="S3" s="18" t="s">
        <v>103</v>
      </c>
      <c r="T3" s="18" t="s">
        <v>116</v>
      </c>
      <c r="U3" s="18" t="s">
        <v>104</v>
      </c>
      <c r="V3" s="18" t="s">
        <v>103</v>
      </c>
      <c r="W3" s="18" t="s">
        <v>116</v>
      </c>
      <c r="Y3" s="17" t="s">
        <v>4</v>
      </c>
      <c r="Z3" s="17">
        <v>94</v>
      </c>
      <c r="AA3" s="2">
        <v>34.200000000000003</v>
      </c>
      <c r="AB3" s="2">
        <v>32.32</v>
      </c>
      <c r="AC3" s="2">
        <v>36.67</v>
      </c>
      <c r="AD3" s="2">
        <v>70</v>
      </c>
      <c r="AF3" s="27" t="s">
        <v>63</v>
      </c>
      <c r="AG3" s="24">
        <v>1.6667000000000058</v>
      </c>
      <c r="AH3" s="24">
        <v>1.6662999999999926</v>
      </c>
      <c r="AI3" s="25">
        <v>0.83329999999999416</v>
      </c>
      <c r="AJ3" s="2">
        <v>3.3332999999999942</v>
      </c>
      <c r="AK3" s="40"/>
      <c r="AL3" s="27" t="s">
        <v>63</v>
      </c>
      <c r="AM3" s="2">
        <v>3.3334000000000117</v>
      </c>
      <c r="AN3" s="24">
        <v>0.83329999999999416</v>
      </c>
      <c r="AP3" s="50">
        <v>9</v>
      </c>
      <c r="AQ3" s="49">
        <v>95</v>
      </c>
      <c r="AR3" s="48">
        <v>96.67</v>
      </c>
      <c r="AS3" s="49">
        <v>98.33</v>
      </c>
      <c r="AT3" s="48">
        <v>96.67</v>
      </c>
      <c r="AU3" s="24">
        <f t="shared" ref="AU3:AU9" si="0">(AS3/$AQ3)*100-100</f>
        <v>3.5052631578947455</v>
      </c>
      <c r="AV3" s="24">
        <f t="shared" ref="AV3:AV9" si="1">(AT3/$AR3)*100-100</f>
        <v>0</v>
      </c>
      <c r="AW3" s="49">
        <v>97.5</v>
      </c>
      <c r="AX3" s="48">
        <v>96.67</v>
      </c>
      <c r="AY3" s="24">
        <f t="shared" ref="AY3:AY9" si="2">(AW3/$AQ3)*100-100</f>
        <v>2.6315789473684248</v>
      </c>
      <c r="AZ3" s="24">
        <f t="shared" ref="AZ3:AZ9" si="3">(AX3/$AR3)*100-100</f>
        <v>0</v>
      </c>
      <c r="BA3" s="49">
        <v>96.67</v>
      </c>
      <c r="BB3" s="48">
        <v>100</v>
      </c>
      <c r="BC3" s="24">
        <f t="shared" ref="BC3:BC9" si="4">(BA3/$AQ3)*100-100</f>
        <v>1.7578947368421183</v>
      </c>
      <c r="BD3" s="24">
        <f t="shared" ref="BD3:BD9" si="5">(BB3/$AR3)*100-100</f>
        <v>3.4447088031447208</v>
      </c>
    </row>
    <row r="4" spans="1:56" x14ac:dyDescent="0.25">
      <c r="A4" s="18" t="s">
        <v>63</v>
      </c>
      <c r="B4" s="17">
        <v>9</v>
      </c>
      <c r="C4" s="2">
        <v>95</v>
      </c>
      <c r="D4" s="2">
        <v>96.666700000000006</v>
      </c>
      <c r="E4" s="25">
        <v>98.332999999999998</v>
      </c>
      <c r="F4" s="2">
        <v>96.666700000000006</v>
      </c>
      <c r="G4" s="24">
        <v>97.5</v>
      </c>
      <c r="H4" s="2">
        <v>96.666700000000006</v>
      </c>
      <c r="I4" s="24">
        <v>96.666700000000006</v>
      </c>
      <c r="J4" s="37">
        <v>100</v>
      </c>
      <c r="L4" s="18" t="s">
        <v>62</v>
      </c>
      <c r="M4" s="17">
        <v>5</v>
      </c>
      <c r="N4" s="24">
        <v>88.028199999999998</v>
      </c>
      <c r="O4" s="24">
        <v>80.555599999999998</v>
      </c>
      <c r="Q4" s="18" t="s">
        <v>63</v>
      </c>
      <c r="R4" s="36">
        <v>12</v>
      </c>
      <c r="S4" s="2">
        <v>96.666700000000006</v>
      </c>
      <c r="T4" s="2">
        <v>93.333299999999994</v>
      </c>
      <c r="U4" s="36">
        <v>12</v>
      </c>
      <c r="V4" s="25">
        <v>97.5</v>
      </c>
      <c r="W4" s="37">
        <v>96.666700000000006</v>
      </c>
      <c r="Y4" s="17" t="s">
        <v>118</v>
      </c>
      <c r="Z4" s="17">
        <v>106</v>
      </c>
      <c r="AA4" s="2">
        <v>36.65</v>
      </c>
      <c r="AB4" s="2">
        <v>30.39</v>
      </c>
      <c r="AC4" s="2">
        <v>26.67</v>
      </c>
      <c r="AD4" s="2">
        <v>56.67</v>
      </c>
      <c r="AF4" s="27" t="s">
        <v>62</v>
      </c>
      <c r="AG4" s="25">
        <v>1.8780000000000001</v>
      </c>
      <c r="AH4" s="2">
        <v>3.2864000000000004</v>
      </c>
      <c r="AI4" s="24">
        <v>2.5822000000000003</v>
      </c>
      <c r="AJ4" s="2">
        <v>3.2864000000000004</v>
      </c>
      <c r="AK4" s="40"/>
      <c r="AL4" s="27" t="s">
        <v>62</v>
      </c>
      <c r="AM4" s="24">
        <v>1.721500000000006</v>
      </c>
      <c r="AN4" s="2">
        <v>18.701099999999997</v>
      </c>
      <c r="AP4" s="50">
        <v>41</v>
      </c>
      <c r="AQ4" s="49">
        <v>85.21</v>
      </c>
      <c r="AR4" s="48">
        <v>83.33</v>
      </c>
      <c r="AS4" s="49">
        <v>86.62</v>
      </c>
      <c r="AT4" s="48">
        <v>83.33</v>
      </c>
      <c r="AU4" s="24">
        <f t="shared" si="0"/>
        <v>1.654735359699572</v>
      </c>
      <c r="AV4" s="24">
        <f t="shared" si="1"/>
        <v>0</v>
      </c>
      <c r="AW4" s="49">
        <v>85.92</v>
      </c>
      <c r="AX4" s="48">
        <v>83.33</v>
      </c>
      <c r="AY4" s="24">
        <f t="shared" si="2"/>
        <v>0.83323553573524123</v>
      </c>
      <c r="AZ4" s="24">
        <f t="shared" si="3"/>
        <v>0</v>
      </c>
      <c r="BA4" s="49">
        <v>86.62</v>
      </c>
      <c r="BB4" s="48">
        <v>83.33</v>
      </c>
      <c r="BC4" s="24">
        <f t="shared" si="4"/>
        <v>1.654735359699572</v>
      </c>
      <c r="BD4" s="24">
        <f t="shared" si="5"/>
        <v>0</v>
      </c>
    </row>
    <row r="5" spans="1:56" x14ac:dyDescent="0.25">
      <c r="A5" s="18" t="s">
        <v>62</v>
      </c>
      <c r="B5" s="17">
        <v>41</v>
      </c>
      <c r="C5" s="2">
        <v>85.211299999999994</v>
      </c>
      <c r="D5" s="34">
        <v>83.333299999999994</v>
      </c>
      <c r="E5" s="25">
        <v>86.619699999999995</v>
      </c>
      <c r="F5" s="34">
        <v>83.333299999999994</v>
      </c>
      <c r="G5" s="24">
        <v>85.915499999999994</v>
      </c>
      <c r="H5" s="34">
        <v>83.333299999999994</v>
      </c>
      <c r="I5" s="25">
        <v>86.619699999999995</v>
      </c>
      <c r="J5" s="34">
        <v>83.333299999999994</v>
      </c>
      <c r="L5" s="18" t="s">
        <v>82</v>
      </c>
      <c r="M5" s="17">
        <v>23</v>
      </c>
      <c r="N5" s="25">
        <v>95.321600000000004</v>
      </c>
      <c r="O5" s="2">
        <v>60.4651</v>
      </c>
      <c r="Q5" s="18" t="s">
        <v>62</v>
      </c>
      <c r="R5" s="17">
        <v>31</v>
      </c>
      <c r="S5" s="2">
        <v>73.943700000000007</v>
      </c>
      <c r="T5" s="2">
        <v>72.222200000000001</v>
      </c>
      <c r="U5" s="36">
        <v>24</v>
      </c>
      <c r="V5" s="25">
        <v>96.478899999999996</v>
      </c>
      <c r="W5" s="37">
        <v>77.777799999999999</v>
      </c>
      <c r="Y5" s="17" t="s">
        <v>4</v>
      </c>
      <c r="Z5" s="17">
        <v>106</v>
      </c>
      <c r="AA5" s="2">
        <v>36.54</v>
      </c>
      <c r="AB5" s="2">
        <v>29.9</v>
      </c>
      <c r="AC5" s="2">
        <v>23.33</v>
      </c>
      <c r="AD5" s="2">
        <v>63.33</v>
      </c>
      <c r="AF5" s="27" t="s">
        <v>82</v>
      </c>
      <c r="AG5" s="2">
        <v>35.557600000000001</v>
      </c>
      <c r="AH5" s="37">
        <v>31.930100000000003</v>
      </c>
      <c r="AI5" s="25">
        <v>27.451900000000002</v>
      </c>
      <c r="AJ5" s="24">
        <v>27.944499999999998</v>
      </c>
      <c r="AK5" s="40"/>
      <c r="AL5" s="27" t="s">
        <v>82</v>
      </c>
      <c r="AM5" s="24">
        <v>15.1813</v>
      </c>
      <c r="AN5" s="2">
        <v>21.092700000000001</v>
      </c>
      <c r="AP5" s="50">
        <v>29</v>
      </c>
      <c r="AQ5" s="49">
        <v>71.92</v>
      </c>
      <c r="AR5" s="48">
        <v>36.36</v>
      </c>
      <c r="AS5" s="49">
        <v>95.57</v>
      </c>
      <c r="AT5" s="48">
        <v>63.64</v>
      </c>
      <c r="AU5" s="24">
        <f t="shared" si="0"/>
        <v>32.883759733036698</v>
      </c>
      <c r="AV5" s="24">
        <f t="shared" si="1"/>
        <v>75.027502750275033</v>
      </c>
      <c r="AW5" s="49">
        <v>72.91</v>
      </c>
      <c r="AX5" s="48">
        <v>45.45</v>
      </c>
      <c r="AY5" s="24">
        <f t="shared" si="2"/>
        <v>1.3765294771968826</v>
      </c>
      <c r="AZ5" s="24">
        <f t="shared" si="3"/>
        <v>25</v>
      </c>
      <c r="BA5" s="49">
        <v>73.400000000000006</v>
      </c>
      <c r="BB5" s="48">
        <v>45.45</v>
      </c>
      <c r="BC5" s="24">
        <f t="shared" si="4"/>
        <v>2.0578420467185765</v>
      </c>
      <c r="BD5" s="24">
        <f t="shared" si="5"/>
        <v>25</v>
      </c>
    </row>
    <row r="6" spans="1:56" x14ac:dyDescent="0.25">
      <c r="A6" s="18" t="s">
        <v>82</v>
      </c>
      <c r="B6" s="17">
        <v>29</v>
      </c>
      <c r="C6" s="2">
        <v>71.921199999999999</v>
      </c>
      <c r="D6" s="2">
        <v>36.363599999999998</v>
      </c>
      <c r="E6" s="25">
        <v>95.566500000000005</v>
      </c>
      <c r="F6" s="37">
        <v>63.636400000000002</v>
      </c>
      <c r="G6" s="24">
        <v>72.906400000000005</v>
      </c>
      <c r="H6" s="24">
        <v>45.454500000000003</v>
      </c>
      <c r="I6" s="24">
        <v>73.399000000000001</v>
      </c>
      <c r="J6" s="24">
        <v>45.454500000000003</v>
      </c>
      <c r="L6" s="18" t="s">
        <v>90</v>
      </c>
      <c r="M6" s="17">
        <v>10</v>
      </c>
      <c r="N6" s="2">
        <v>78.308800000000005</v>
      </c>
      <c r="O6" s="2">
        <v>71.724100000000007</v>
      </c>
      <c r="Q6" s="18" t="s">
        <v>82</v>
      </c>
      <c r="R6" s="36">
        <v>40</v>
      </c>
      <c r="S6" s="2">
        <v>78.817700000000002</v>
      </c>
      <c r="T6" s="37">
        <v>63.636400000000002</v>
      </c>
      <c r="U6" s="17">
        <v>44</v>
      </c>
      <c r="V6" s="25">
        <v>84.729100000000003</v>
      </c>
      <c r="W6" s="37">
        <v>63.636400000000002</v>
      </c>
      <c r="Y6" s="17" t="s">
        <v>4</v>
      </c>
      <c r="Z6" s="17">
        <v>208</v>
      </c>
      <c r="AA6" s="2">
        <v>42.56</v>
      </c>
      <c r="AB6" s="2">
        <v>28.92</v>
      </c>
      <c r="AC6" s="2">
        <v>20</v>
      </c>
      <c r="AD6" s="2">
        <v>80</v>
      </c>
      <c r="AF6" s="27" t="s">
        <v>90</v>
      </c>
      <c r="AG6" s="2">
        <v>1.7933999999999912</v>
      </c>
      <c r="AH6" s="2">
        <v>1.7933999999999912</v>
      </c>
      <c r="AI6" s="25">
        <v>0.53100000000000591</v>
      </c>
      <c r="AJ6" s="24">
        <v>0.93069999999998743</v>
      </c>
      <c r="AK6" s="40"/>
      <c r="AL6" s="27" t="s">
        <v>90</v>
      </c>
      <c r="AM6" s="24">
        <v>3.7180999999999926</v>
      </c>
      <c r="AN6" s="2">
        <v>11.642099999999999</v>
      </c>
      <c r="AP6" s="50">
        <v>10</v>
      </c>
      <c r="AQ6" s="49">
        <v>73.959999999999994</v>
      </c>
      <c r="AR6" s="48">
        <v>72.16</v>
      </c>
      <c r="AS6" s="49">
        <v>73.959999999999994</v>
      </c>
      <c r="AT6" s="48">
        <v>72.16</v>
      </c>
      <c r="AU6" s="24">
        <f t="shared" si="0"/>
        <v>0</v>
      </c>
      <c r="AV6" s="24">
        <f t="shared" si="1"/>
        <v>0</v>
      </c>
      <c r="AW6" s="49">
        <v>73.73</v>
      </c>
      <c r="AX6" s="48">
        <v>73.2</v>
      </c>
      <c r="AY6" s="24">
        <f t="shared" si="2"/>
        <v>-0.31097890751756552</v>
      </c>
      <c r="AZ6" s="24">
        <f t="shared" si="3"/>
        <v>1.4412416851441208</v>
      </c>
      <c r="BA6" s="49">
        <v>76.39</v>
      </c>
      <c r="BB6" s="48">
        <v>77.319999999999993</v>
      </c>
      <c r="BC6" s="24">
        <f t="shared" si="4"/>
        <v>3.2855597620335573</v>
      </c>
      <c r="BD6" s="24">
        <f t="shared" si="5"/>
        <v>7.1507760532150826</v>
      </c>
    </row>
    <row r="7" spans="1:56" x14ac:dyDescent="0.25">
      <c r="A7" s="18" t="s">
        <v>90</v>
      </c>
      <c r="B7" s="17">
        <v>10</v>
      </c>
      <c r="C7" s="2">
        <v>73.958299999999994</v>
      </c>
      <c r="D7" s="2">
        <v>72.164900000000003</v>
      </c>
      <c r="E7" s="2">
        <v>73.958299999999994</v>
      </c>
      <c r="F7" s="2">
        <v>72.164900000000003</v>
      </c>
      <c r="G7" s="2">
        <v>73.726900000000001</v>
      </c>
      <c r="H7" s="24">
        <v>73.195899999999995</v>
      </c>
      <c r="I7" s="25">
        <v>76.388900000000007</v>
      </c>
      <c r="J7" s="37">
        <v>77.319599999999994</v>
      </c>
      <c r="L7" s="18" t="s">
        <v>117</v>
      </c>
      <c r="M7" s="17">
        <v>40</v>
      </c>
      <c r="N7" s="25">
        <v>99.814999999999998</v>
      </c>
      <c r="O7" s="25">
        <v>97.783299999999997</v>
      </c>
      <c r="Q7" s="18" t="s">
        <v>90</v>
      </c>
      <c r="R7" s="36">
        <v>21</v>
      </c>
      <c r="S7" s="2">
        <v>71.759299999999996</v>
      </c>
      <c r="T7" s="2">
        <v>68.041200000000003</v>
      </c>
      <c r="U7" s="17">
        <v>96</v>
      </c>
      <c r="V7" s="25">
        <v>84.837999999999994</v>
      </c>
      <c r="W7" s="37">
        <v>73.195899999999995</v>
      </c>
      <c r="Y7" s="26" t="s">
        <v>0</v>
      </c>
      <c r="Z7" s="26">
        <v>834</v>
      </c>
      <c r="AA7" s="2">
        <v>87.31</v>
      </c>
      <c r="AB7" s="2">
        <v>21.08</v>
      </c>
      <c r="AC7" s="2">
        <v>10</v>
      </c>
      <c r="AD7" s="2">
        <v>36.67</v>
      </c>
      <c r="AF7" s="27" t="s">
        <v>99</v>
      </c>
      <c r="AG7" s="37">
        <v>1.9032999999999873</v>
      </c>
      <c r="AH7" s="2">
        <v>2.5213999999999999</v>
      </c>
      <c r="AI7" s="24">
        <v>1.5339999999999918</v>
      </c>
      <c r="AJ7" s="25">
        <v>0.73340000000000316</v>
      </c>
      <c r="AK7" s="40"/>
      <c r="AL7" s="27" t="s">
        <v>99</v>
      </c>
      <c r="AM7" s="24">
        <v>0.54760000000000275</v>
      </c>
      <c r="AN7" s="2">
        <v>1.5379999999999967</v>
      </c>
      <c r="AP7" s="50">
        <v>130</v>
      </c>
      <c r="AQ7" s="49">
        <v>64.150000000000006</v>
      </c>
      <c r="AR7" s="48">
        <v>61.97</v>
      </c>
      <c r="AS7" s="49">
        <v>83.8</v>
      </c>
      <c r="AT7" s="48">
        <v>75.66</v>
      </c>
      <c r="AU7" s="24">
        <f t="shared" si="0"/>
        <v>30.631332813717847</v>
      </c>
      <c r="AV7" s="24">
        <f t="shared" si="1"/>
        <v>22.091334516701622</v>
      </c>
      <c r="AW7" s="49">
        <v>64.09</v>
      </c>
      <c r="AX7" s="48">
        <v>61.76</v>
      </c>
      <c r="AY7" s="24">
        <f t="shared" si="2"/>
        <v>-9.3530787217460443E-2</v>
      </c>
      <c r="AZ7" s="24">
        <f t="shared" si="3"/>
        <v>-0.33887364853961799</v>
      </c>
      <c r="BA7" s="49">
        <v>64</v>
      </c>
      <c r="BB7" s="48">
        <v>62.03</v>
      </c>
      <c r="BC7" s="24">
        <f t="shared" si="4"/>
        <v>-0.23382696804365821</v>
      </c>
      <c r="BD7" s="24">
        <f t="shared" si="5"/>
        <v>9.6821042439884764E-2</v>
      </c>
    </row>
    <row r="8" spans="1:56" x14ac:dyDescent="0.25">
      <c r="A8" s="18" t="s">
        <v>99</v>
      </c>
      <c r="B8" s="17">
        <v>40</v>
      </c>
      <c r="C8" s="2">
        <v>95.499399999999994</v>
      </c>
      <c r="D8" s="2">
        <v>93.596100000000007</v>
      </c>
      <c r="E8" s="25">
        <v>97.349000000000004</v>
      </c>
      <c r="F8" s="37">
        <v>94.827600000000004</v>
      </c>
      <c r="G8" s="24">
        <v>95.622699999999995</v>
      </c>
      <c r="H8" s="24">
        <v>94.088700000000003</v>
      </c>
      <c r="I8" s="24">
        <v>95.561000000000007</v>
      </c>
      <c r="J8" s="37">
        <v>94.827600000000004</v>
      </c>
      <c r="L8" s="18" t="s">
        <v>100</v>
      </c>
      <c r="M8" s="17">
        <v>39</v>
      </c>
      <c r="N8" s="25">
        <v>97.023799999999994</v>
      </c>
      <c r="O8" s="25">
        <v>90.476200000000006</v>
      </c>
      <c r="Q8" s="18" t="s">
        <v>99</v>
      </c>
      <c r="R8" s="36">
        <v>40</v>
      </c>
      <c r="S8" s="2">
        <v>94.636300000000006</v>
      </c>
      <c r="T8" s="2">
        <v>94.088700000000003</v>
      </c>
      <c r="U8" s="17">
        <v>57</v>
      </c>
      <c r="V8" s="25">
        <v>98.828599999999994</v>
      </c>
      <c r="W8" s="37">
        <v>97.290599999999998</v>
      </c>
      <c r="AF8" s="27" t="s">
        <v>100</v>
      </c>
      <c r="AG8" s="25">
        <v>1.984099999999998</v>
      </c>
      <c r="AH8" s="2">
        <v>4.8611000000000075</v>
      </c>
      <c r="AI8" s="24">
        <v>2.0833000000000084</v>
      </c>
      <c r="AJ8" s="37">
        <v>2.4801999999999964</v>
      </c>
      <c r="AK8" s="40"/>
      <c r="AL8" s="27" t="s">
        <v>100</v>
      </c>
      <c r="AM8" s="24">
        <v>2.8769000000000062</v>
      </c>
      <c r="AN8" s="2">
        <v>8.4325999999999937</v>
      </c>
      <c r="AP8" s="50">
        <v>40</v>
      </c>
      <c r="AQ8" s="49">
        <v>95.5</v>
      </c>
      <c r="AR8" s="48">
        <v>93.6</v>
      </c>
      <c r="AS8" s="49">
        <v>97.35</v>
      </c>
      <c r="AT8" s="48">
        <v>94.83</v>
      </c>
      <c r="AU8" s="24">
        <f t="shared" si="0"/>
        <v>1.9371727748691114</v>
      </c>
      <c r="AV8" s="24">
        <f t="shared" si="1"/>
        <v>1.314102564102555</v>
      </c>
      <c r="AW8" s="49">
        <v>95.62</v>
      </c>
      <c r="AX8" s="48">
        <v>94.09</v>
      </c>
      <c r="AY8" s="24">
        <f t="shared" si="2"/>
        <v>0.12565445026177713</v>
      </c>
      <c r="AZ8" s="24">
        <f t="shared" si="3"/>
        <v>0.52350427350430095</v>
      </c>
      <c r="BA8" s="49">
        <v>95.56</v>
      </c>
      <c r="BB8" s="48">
        <v>94.83</v>
      </c>
      <c r="BC8" s="24">
        <f t="shared" si="4"/>
        <v>6.2827225130888564E-2</v>
      </c>
      <c r="BD8" s="24">
        <f t="shared" si="5"/>
        <v>1.314102564102555</v>
      </c>
    </row>
    <row r="9" spans="1:56" x14ac:dyDescent="0.25">
      <c r="A9" s="18" t="s">
        <v>100</v>
      </c>
      <c r="B9" s="17">
        <v>15</v>
      </c>
      <c r="C9" s="2">
        <v>79.761899999999997</v>
      </c>
      <c r="D9" s="2">
        <v>77.777799999999999</v>
      </c>
      <c r="E9" s="25">
        <v>89.384900000000002</v>
      </c>
      <c r="F9" s="37">
        <v>84.523799999999994</v>
      </c>
      <c r="G9" s="24">
        <v>80.257900000000006</v>
      </c>
      <c r="H9" s="24">
        <v>78.174599999999998</v>
      </c>
      <c r="I9" s="24">
        <v>81.051599999999993</v>
      </c>
      <c r="J9" s="24">
        <v>78.571399999999997</v>
      </c>
      <c r="L9" s="18" t="s">
        <v>101</v>
      </c>
      <c r="M9" s="17">
        <v>254</v>
      </c>
      <c r="N9" s="25">
        <v>91.814300000000003</v>
      </c>
      <c r="O9" s="24">
        <v>82.9833</v>
      </c>
      <c r="Q9" s="18" t="s">
        <v>100</v>
      </c>
      <c r="R9" s="36">
        <v>45</v>
      </c>
      <c r="S9" s="2">
        <v>91.369</v>
      </c>
      <c r="T9" s="37">
        <v>88.492099999999994</v>
      </c>
      <c r="U9" s="17">
        <v>60</v>
      </c>
      <c r="V9" s="25">
        <v>94.9405</v>
      </c>
      <c r="W9" s="2">
        <v>86.507900000000006</v>
      </c>
      <c r="AF9" s="27" t="s">
        <v>101</v>
      </c>
      <c r="AG9" s="24">
        <v>2.1800000000000068</v>
      </c>
      <c r="AH9" s="34">
        <v>8.14</v>
      </c>
      <c r="AI9" s="37">
        <v>2.3300000000000054</v>
      </c>
      <c r="AJ9" s="25">
        <v>1.9699999999999989</v>
      </c>
      <c r="AK9" s="40"/>
      <c r="AL9" s="27" t="s">
        <v>101</v>
      </c>
      <c r="AM9" s="2">
        <v>4.1400000000000006</v>
      </c>
      <c r="AN9" s="2">
        <v>0</v>
      </c>
      <c r="AP9" s="50">
        <v>15</v>
      </c>
      <c r="AQ9" s="49">
        <v>79.760000000000005</v>
      </c>
      <c r="AR9" s="48">
        <v>77.78</v>
      </c>
      <c r="AS9" s="49">
        <v>89.38</v>
      </c>
      <c r="AT9" s="48">
        <v>84.52</v>
      </c>
      <c r="AU9" s="24">
        <f t="shared" si="0"/>
        <v>12.061183550651933</v>
      </c>
      <c r="AV9" s="24">
        <f t="shared" si="1"/>
        <v>8.6654667009513844</v>
      </c>
      <c r="AW9" s="49">
        <v>80.260000000000005</v>
      </c>
      <c r="AX9" s="48">
        <v>78.17</v>
      </c>
      <c r="AY9" s="24">
        <f t="shared" si="2"/>
        <v>0.62688064192577997</v>
      </c>
      <c r="AZ9" s="24">
        <f t="shared" si="3"/>
        <v>0.50141424530727363</v>
      </c>
      <c r="BA9" s="49">
        <v>81.05</v>
      </c>
      <c r="BB9" s="48">
        <v>78.569999999999993</v>
      </c>
      <c r="BC9" s="24">
        <f t="shared" si="4"/>
        <v>1.6173520561684853</v>
      </c>
      <c r="BD9" s="24">
        <f t="shared" si="5"/>
        <v>1.0156852661352502</v>
      </c>
    </row>
    <row r="10" spans="1:56" x14ac:dyDescent="0.25">
      <c r="A10" s="18" t="s">
        <v>101</v>
      </c>
      <c r="B10" s="17">
        <v>130</v>
      </c>
      <c r="C10" s="34">
        <v>64.150000000000006</v>
      </c>
      <c r="D10" s="2">
        <v>61.97</v>
      </c>
      <c r="E10" s="25">
        <v>83.8</v>
      </c>
      <c r="F10" s="37">
        <v>75.66</v>
      </c>
      <c r="G10" s="2">
        <v>64.09</v>
      </c>
      <c r="H10" s="2">
        <v>61.76</v>
      </c>
      <c r="I10" s="2">
        <v>64</v>
      </c>
      <c r="J10" s="24">
        <v>62.03</v>
      </c>
      <c r="L10" s="18" t="s">
        <v>102</v>
      </c>
      <c r="M10" s="17">
        <v>68</v>
      </c>
      <c r="N10" s="2">
        <v>40.098500000000001</v>
      </c>
      <c r="O10" s="2">
        <v>35.2941</v>
      </c>
      <c r="Q10" s="18" t="s">
        <v>101</v>
      </c>
      <c r="R10" s="17">
        <v>299</v>
      </c>
      <c r="S10" s="2">
        <v>75.83</v>
      </c>
      <c r="T10" s="2">
        <v>71.69</v>
      </c>
      <c r="U10" s="17"/>
      <c r="V10" s="2"/>
      <c r="W10" s="2"/>
      <c r="AF10" s="27" t="s">
        <v>102</v>
      </c>
      <c r="AG10" s="24">
        <v>6.6407000000000025</v>
      </c>
      <c r="AH10" s="2">
        <v>10.634099999999997</v>
      </c>
      <c r="AI10" s="25">
        <v>6.2598999999999982</v>
      </c>
      <c r="AJ10" s="37">
        <v>7.3517999999999972</v>
      </c>
      <c r="AK10" s="40"/>
      <c r="AL10" s="27" t="s">
        <v>102</v>
      </c>
      <c r="AM10" s="24">
        <v>1.6734000000000009</v>
      </c>
      <c r="AN10" s="2">
        <v>28.824999999999999</v>
      </c>
      <c r="AP10" s="2">
        <f t="shared" ref="AP10:BD10" si="6">AVERAGE(AP3:AP9)</f>
        <v>39.142857142857146</v>
      </c>
      <c r="AQ10" s="2">
        <f t="shared" si="6"/>
        <v>80.785714285714292</v>
      </c>
      <c r="AR10" s="2">
        <f t="shared" si="6"/>
        <v>74.55285714285715</v>
      </c>
      <c r="AS10" s="2">
        <f t="shared" si="6"/>
        <v>89.287142857142854</v>
      </c>
      <c r="AT10" s="2">
        <f t="shared" si="6"/>
        <v>81.544285714285706</v>
      </c>
      <c r="AU10" s="2">
        <f t="shared" si="6"/>
        <v>11.810492484267129</v>
      </c>
      <c r="AV10" s="2">
        <f t="shared" si="6"/>
        <v>15.299772361718656</v>
      </c>
      <c r="AW10" s="2">
        <f t="shared" si="6"/>
        <v>81.432857142857159</v>
      </c>
      <c r="AX10" s="2">
        <f t="shared" si="6"/>
        <v>76.09571428571428</v>
      </c>
      <c r="AY10" s="2">
        <f t="shared" si="6"/>
        <v>0.74133847967901134</v>
      </c>
      <c r="AZ10" s="2">
        <f t="shared" si="6"/>
        <v>3.8753266507737254</v>
      </c>
      <c r="BA10" s="2">
        <f t="shared" si="6"/>
        <v>81.955714285714294</v>
      </c>
      <c r="BB10" s="2">
        <f t="shared" si="6"/>
        <v>77.361428571428561</v>
      </c>
      <c r="BC10" s="2">
        <f t="shared" si="6"/>
        <v>1.4574834597927915</v>
      </c>
      <c r="BD10" s="2">
        <f t="shared" si="6"/>
        <v>5.4317276755767852</v>
      </c>
    </row>
    <row r="11" spans="1:56" x14ac:dyDescent="0.25">
      <c r="A11" s="18" t="s">
        <v>102</v>
      </c>
      <c r="B11" s="17">
        <v>106</v>
      </c>
      <c r="C11" s="2">
        <v>36.542700000000004</v>
      </c>
      <c r="D11" s="2">
        <v>29.902000000000001</v>
      </c>
      <c r="E11" s="25">
        <v>40.536099999999998</v>
      </c>
      <c r="F11" s="2">
        <v>29.902000000000001</v>
      </c>
      <c r="G11" s="24">
        <v>36.652099999999997</v>
      </c>
      <c r="H11" s="37">
        <v>30.392199999999999</v>
      </c>
      <c r="I11" s="24">
        <v>37.253799999999998</v>
      </c>
      <c r="J11" s="2">
        <v>29.902000000000001</v>
      </c>
      <c r="L11" s="27" t="s">
        <v>123</v>
      </c>
      <c r="M11" s="26"/>
      <c r="N11" s="2"/>
      <c r="O11" s="2"/>
      <c r="Q11" s="18" t="s">
        <v>102</v>
      </c>
      <c r="R11" s="36">
        <v>70</v>
      </c>
      <c r="S11" s="2">
        <v>34.026299999999999</v>
      </c>
      <c r="T11" s="37">
        <v>32.352899999999998</v>
      </c>
      <c r="U11" s="17">
        <v>436</v>
      </c>
      <c r="V11" s="25">
        <v>52.8446</v>
      </c>
      <c r="W11" s="2">
        <v>24.019600000000001</v>
      </c>
      <c r="AF11" s="27" t="s">
        <v>123</v>
      </c>
      <c r="AG11" s="2"/>
      <c r="AH11" s="2"/>
      <c r="AI11" s="2"/>
      <c r="AJ11" s="2"/>
      <c r="AL11" s="42" t="s">
        <v>123</v>
      </c>
      <c r="AM11" s="2"/>
      <c r="AN11" s="2"/>
      <c r="AP11" s="47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</row>
    <row r="12" spans="1:56" x14ac:dyDescent="0.25">
      <c r="A12" s="27" t="s">
        <v>123</v>
      </c>
      <c r="B12" s="26">
        <v>27</v>
      </c>
      <c r="C12" s="2">
        <v>49.046999999999997</v>
      </c>
      <c r="D12" s="2">
        <v>47.481000000000002</v>
      </c>
      <c r="E12" s="2"/>
      <c r="F12" s="2"/>
      <c r="G12" s="2"/>
      <c r="H12" s="2"/>
      <c r="I12" s="2"/>
      <c r="J12" s="2"/>
      <c r="Q12" s="27" t="s">
        <v>123</v>
      </c>
      <c r="R12" s="26">
        <v>32</v>
      </c>
      <c r="S12" s="2">
        <v>46.814599999999999</v>
      </c>
      <c r="T12" s="2">
        <v>46.4114</v>
      </c>
      <c r="U12" s="26"/>
      <c r="V12" s="2"/>
      <c r="W12" s="2"/>
      <c r="AM12" s="44"/>
    </row>
    <row r="13" spans="1:56" x14ac:dyDescent="0.25"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</row>
    <row r="14" spans="1:56" x14ac:dyDescent="0.25">
      <c r="O14" s="44"/>
      <c r="P14" s="44"/>
      <c r="Q14" s="71"/>
      <c r="R14" s="71"/>
      <c r="S14" s="71"/>
      <c r="T14" s="71"/>
      <c r="U14" s="71"/>
      <c r="V14" s="71"/>
      <c r="W14" s="71"/>
      <c r="X14" s="71"/>
      <c r="Y14" s="71"/>
      <c r="Z14" s="44"/>
      <c r="AA14" s="44"/>
      <c r="AB14" s="44"/>
      <c r="AC14" s="44"/>
      <c r="AD14" s="44"/>
      <c r="AE14" s="44"/>
      <c r="AG14" s="44"/>
      <c r="AH14" s="44"/>
      <c r="AI14" s="44"/>
      <c r="AJ14" s="44"/>
      <c r="AM14" s="44"/>
      <c r="AN14" s="44"/>
    </row>
    <row r="15" spans="1:56" x14ac:dyDescent="0.25">
      <c r="O15" s="44"/>
      <c r="P15" s="44"/>
      <c r="Q15" s="71"/>
      <c r="R15" s="71"/>
      <c r="S15" s="71"/>
      <c r="T15" s="71"/>
      <c r="U15" s="71"/>
      <c r="V15" s="71"/>
      <c r="W15" s="71"/>
      <c r="X15" s="71"/>
      <c r="Y15" s="71"/>
      <c r="Z15" s="44"/>
      <c r="AA15" s="44"/>
      <c r="AB15" s="44"/>
      <c r="AC15" s="44"/>
      <c r="AD15" s="44"/>
      <c r="AE15" s="44"/>
    </row>
    <row r="16" spans="1:56" x14ac:dyDescent="0.25">
      <c r="O16" s="44"/>
      <c r="P16" s="44"/>
      <c r="Q16" s="71"/>
      <c r="R16" s="71"/>
      <c r="S16" s="71"/>
      <c r="T16" s="71"/>
      <c r="U16" s="71"/>
      <c r="V16" s="71"/>
      <c r="W16" s="71"/>
      <c r="X16" s="71"/>
      <c r="Y16" s="71"/>
      <c r="Z16" s="44"/>
      <c r="AA16" s="44"/>
      <c r="AB16" s="44"/>
      <c r="AC16" s="44"/>
      <c r="AD16" s="44"/>
      <c r="AE16" s="44"/>
    </row>
    <row r="17" spans="15:31" x14ac:dyDescent="0.25"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</row>
    <row r="18" spans="15:31" x14ac:dyDescent="0.25"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</row>
    <row r="19" spans="15:31" x14ac:dyDescent="0.25"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</row>
    <row r="20" spans="15:31" x14ac:dyDescent="0.25"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</row>
    <row r="21" spans="15:31" x14ac:dyDescent="0.25"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</row>
    <row r="22" spans="15:31" x14ac:dyDescent="0.25"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</row>
    <row r="23" spans="15:31" x14ac:dyDescent="0.25"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</row>
  </sheetData>
  <mergeCells count="21">
    <mergeCell ref="A1:J1"/>
    <mergeCell ref="Q1:W1"/>
    <mergeCell ref="L1:L2"/>
    <mergeCell ref="M1:O1"/>
    <mergeCell ref="Q2:Q3"/>
    <mergeCell ref="R2:T2"/>
    <mergeCell ref="U2:W2"/>
    <mergeCell ref="A2:A3"/>
    <mergeCell ref="B2:D2"/>
    <mergeCell ref="E2:F2"/>
    <mergeCell ref="G2:H2"/>
    <mergeCell ref="I2:J2"/>
    <mergeCell ref="AP1:AR1"/>
    <mergeCell ref="AS1:AV1"/>
    <mergeCell ref="AW1:AZ1"/>
    <mergeCell ref="BA1:BD1"/>
    <mergeCell ref="AF1:AF2"/>
    <mergeCell ref="AG1:AJ1"/>
    <mergeCell ref="AL1:AL2"/>
    <mergeCell ref="AM1:AN1"/>
    <mergeCell ref="Y1:A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8179-B5CF-45AD-A285-5580FD3554F8}">
  <dimension ref="A1:M19"/>
  <sheetViews>
    <sheetView workbookViewId="0">
      <selection activeCell="H20" sqref="H20"/>
    </sheetView>
  </sheetViews>
  <sheetFormatPr baseColWidth="10" defaultRowHeight="15" x14ac:dyDescent="0.25"/>
  <cols>
    <col min="1" max="1" width="9.5703125" style="1" customWidth="1"/>
    <col min="2" max="2" width="8.5703125" style="1" customWidth="1"/>
    <col min="3" max="3" width="9.5703125" style="1" customWidth="1"/>
    <col min="4" max="4" width="10.42578125" style="1" customWidth="1"/>
    <col min="5" max="6" width="10.7109375" style="1" customWidth="1"/>
    <col min="7" max="7" width="40.28515625" style="1" customWidth="1"/>
    <col min="8" max="12" width="11.42578125" style="1"/>
    <col min="13" max="13" width="12.85546875" style="1" customWidth="1"/>
    <col min="14" max="16384" width="11.42578125" style="1"/>
  </cols>
  <sheetData>
    <row r="1" spans="1:13" ht="22.5" customHeight="1" x14ac:dyDescent="0.25">
      <c r="A1" s="55" t="s">
        <v>63</v>
      </c>
      <c r="B1" s="55"/>
      <c r="C1" s="55"/>
      <c r="D1" s="55"/>
      <c r="E1" s="55"/>
      <c r="F1" s="55"/>
      <c r="G1" s="55"/>
      <c r="H1" s="6"/>
      <c r="I1" s="6"/>
      <c r="J1" s="6"/>
      <c r="K1" s="6"/>
      <c r="L1" s="6"/>
      <c r="M1" s="6"/>
    </row>
    <row r="2" spans="1:13" x14ac:dyDescent="0.25">
      <c r="A2" s="56" t="s">
        <v>38</v>
      </c>
      <c r="B2" s="56"/>
      <c r="C2" s="56"/>
      <c r="D2" s="56"/>
      <c r="E2" s="56"/>
      <c r="F2" s="56"/>
      <c r="G2" s="56"/>
      <c r="H2" s="8"/>
      <c r="I2" s="8"/>
      <c r="J2" s="8"/>
      <c r="K2" s="8"/>
      <c r="L2" s="8"/>
      <c r="M2" s="8"/>
    </row>
    <row r="3" spans="1:13" x14ac:dyDescent="0.25">
      <c r="A3" s="57" t="s">
        <v>12</v>
      </c>
      <c r="B3" s="57" t="s">
        <v>5</v>
      </c>
      <c r="C3" s="57" t="s">
        <v>13</v>
      </c>
      <c r="D3" s="57" t="s">
        <v>40</v>
      </c>
      <c r="E3" s="57"/>
      <c r="F3" s="57"/>
      <c r="G3" s="57" t="s">
        <v>6</v>
      </c>
      <c r="H3" s="6"/>
      <c r="I3" s="6"/>
      <c r="J3" s="6"/>
      <c r="K3" s="6"/>
      <c r="L3" s="6"/>
      <c r="M3" s="6"/>
    </row>
    <row r="4" spans="1:13" x14ac:dyDescent="0.25">
      <c r="A4" s="57"/>
      <c r="B4" s="57"/>
      <c r="C4" s="57"/>
      <c r="D4" s="16" t="s">
        <v>34</v>
      </c>
      <c r="E4" s="16" t="s">
        <v>35</v>
      </c>
      <c r="F4" s="16" t="s">
        <v>33</v>
      </c>
      <c r="G4" s="57"/>
      <c r="H4" s="6"/>
      <c r="I4" s="6"/>
      <c r="J4" s="6"/>
      <c r="K4" s="6"/>
      <c r="L4" s="6"/>
      <c r="M4" s="6"/>
    </row>
    <row r="5" spans="1:13" x14ac:dyDescent="0.25">
      <c r="A5" s="15" t="s">
        <v>4</v>
      </c>
      <c r="B5" s="9" t="s">
        <v>11</v>
      </c>
      <c r="C5" s="10">
        <v>9</v>
      </c>
      <c r="D5" s="9">
        <v>4.6667E-2</v>
      </c>
      <c r="E5" s="9">
        <v>3.1821000000000002E-2</v>
      </c>
      <c r="F5" s="9">
        <v>0.93</v>
      </c>
      <c r="G5" s="9" t="s">
        <v>51</v>
      </c>
      <c r="H5" s="8"/>
      <c r="I5" s="8"/>
      <c r="J5" s="8"/>
      <c r="K5" s="8"/>
      <c r="L5" s="8"/>
      <c r="M5" s="8"/>
    </row>
    <row r="6" spans="1:13" x14ac:dyDescent="0.25">
      <c r="A6" s="15" t="s">
        <v>4</v>
      </c>
      <c r="B6" s="9" t="s">
        <v>11</v>
      </c>
      <c r="C6" s="9">
        <v>18</v>
      </c>
      <c r="D6" s="10">
        <v>0.02</v>
      </c>
      <c r="E6" s="9">
        <v>3.1129E-2</v>
      </c>
      <c r="F6" s="10">
        <v>0.97</v>
      </c>
      <c r="G6" s="9" t="s">
        <v>50</v>
      </c>
      <c r="H6" s="8"/>
      <c r="I6" s="8"/>
      <c r="J6" s="8"/>
      <c r="K6" s="8"/>
      <c r="L6" s="8"/>
      <c r="M6" s="8"/>
    </row>
    <row r="7" spans="1:13" x14ac:dyDescent="0.25">
      <c r="A7" s="15" t="s">
        <v>4</v>
      </c>
      <c r="B7" s="9" t="s">
        <v>11</v>
      </c>
      <c r="C7" s="9">
        <v>26</v>
      </c>
      <c r="D7" s="9">
        <v>2.6667E-2</v>
      </c>
      <c r="E7" s="10">
        <v>3.0683999999999999E-2</v>
      </c>
      <c r="F7" s="9">
        <v>0.96</v>
      </c>
      <c r="G7" s="9" t="s">
        <v>52</v>
      </c>
      <c r="H7" s="8"/>
      <c r="I7" s="8"/>
      <c r="J7" s="8"/>
      <c r="K7" s="8"/>
      <c r="L7" s="8"/>
      <c r="M7" s="8"/>
    </row>
    <row r="8" spans="1:13" x14ac:dyDescent="0.25">
      <c r="A8" s="15" t="s">
        <v>4</v>
      </c>
      <c r="B8" s="9" t="s">
        <v>1</v>
      </c>
      <c r="C8" s="9">
        <v>9</v>
      </c>
      <c r="D8" s="11">
        <v>0.02</v>
      </c>
      <c r="E8" s="19">
        <v>3.1710000000000002E-2</v>
      </c>
      <c r="F8" s="11">
        <v>0.97</v>
      </c>
      <c r="G8" s="9" t="s">
        <v>45</v>
      </c>
      <c r="H8" s="8"/>
      <c r="I8" s="8"/>
      <c r="J8" s="8"/>
      <c r="K8" s="8"/>
      <c r="L8" s="8"/>
      <c r="M8" s="8"/>
    </row>
    <row r="9" spans="1:13" x14ac:dyDescent="0.25">
      <c r="A9" s="15" t="s">
        <v>4</v>
      </c>
      <c r="B9" s="9" t="s">
        <v>2</v>
      </c>
      <c r="C9" s="9">
        <v>9</v>
      </c>
      <c r="D9" s="9">
        <v>4.6667E-2</v>
      </c>
      <c r="E9" s="19">
        <v>3.1782999999999999E-2</v>
      </c>
      <c r="F9" s="9">
        <v>0.93</v>
      </c>
      <c r="G9" s="9" t="s">
        <v>46</v>
      </c>
      <c r="H9" s="8"/>
      <c r="I9" s="8"/>
      <c r="J9" s="8"/>
      <c r="K9" s="8"/>
      <c r="L9" s="8"/>
      <c r="M9" s="8"/>
    </row>
    <row r="10" spans="1:13" x14ac:dyDescent="0.25">
      <c r="A10" s="15" t="s">
        <v>4</v>
      </c>
      <c r="B10" s="9" t="s">
        <v>3</v>
      </c>
      <c r="C10" s="9">
        <v>9</v>
      </c>
      <c r="D10" s="19">
        <v>2.6667E-2</v>
      </c>
      <c r="E10" s="11">
        <v>2.7886000000000001E-2</v>
      </c>
      <c r="F10" s="19">
        <v>0.96</v>
      </c>
      <c r="G10" s="9" t="s">
        <v>47</v>
      </c>
      <c r="H10" s="8"/>
      <c r="I10" s="8"/>
      <c r="J10" s="8"/>
      <c r="K10" s="8"/>
      <c r="L10" s="8"/>
      <c r="M10" s="8"/>
    </row>
    <row r="11" spans="1:13" x14ac:dyDescent="0.25">
      <c r="A11" s="22" t="s">
        <v>4</v>
      </c>
      <c r="B11" s="9" t="s">
        <v>37</v>
      </c>
      <c r="C11" s="20">
        <v>5</v>
      </c>
      <c r="D11" s="9">
        <v>0.02</v>
      </c>
      <c r="E11" s="20">
        <v>3.1604E-2</v>
      </c>
      <c r="F11" s="9">
        <v>0.97</v>
      </c>
      <c r="G11" s="15" t="s">
        <v>53</v>
      </c>
      <c r="H11" s="8"/>
      <c r="I11" s="8"/>
      <c r="J11" s="8"/>
      <c r="K11" s="8"/>
      <c r="L11" s="8"/>
      <c r="M11" s="8"/>
    </row>
    <row r="12" spans="1:13" x14ac:dyDescent="0.25">
      <c r="A12" s="15" t="s">
        <v>0</v>
      </c>
      <c r="B12" s="9" t="s">
        <v>11</v>
      </c>
      <c r="C12" s="10">
        <v>8</v>
      </c>
      <c r="D12" s="9">
        <v>4.6667E-2</v>
      </c>
      <c r="E12" s="10">
        <v>4.1109E-2</v>
      </c>
      <c r="F12" s="9">
        <v>0.93</v>
      </c>
      <c r="G12" s="9" t="s">
        <v>23</v>
      </c>
      <c r="H12" s="8"/>
      <c r="I12" s="8"/>
      <c r="J12" s="8"/>
      <c r="K12" s="8"/>
      <c r="L12" s="8"/>
      <c r="M12" s="8"/>
    </row>
    <row r="13" spans="1:13" x14ac:dyDescent="0.25">
      <c r="A13" s="15" t="s">
        <v>0</v>
      </c>
      <c r="B13" s="9" t="s">
        <v>11</v>
      </c>
      <c r="C13" s="9">
        <v>12</v>
      </c>
      <c r="D13" s="9">
        <v>2.6667E-2</v>
      </c>
      <c r="E13" s="9">
        <v>4.2444000000000003E-2</v>
      </c>
      <c r="F13" s="9">
        <v>0.96</v>
      </c>
      <c r="G13" s="9" t="s">
        <v>21</v>
      </c>
      <c r="H13" s="8"/>
      <c r="I13" s="8"/>
      <c r="J13" s="8"/>
      <c r="K13" s="8"/>
      <c r="L13" s="8"/>
      <c r="M13" s="8"/>
    </row>
    <row r="14" spans="1:13" x14ac:dyDescent="0.25">
      <c r="A14" s="15" t="s">
        <v>0</v>
      </c>
      <c r="B14" s="9" t="s">
        <v>11</v>
      </c>
      <c r="C14" s="9">
        <v>15</v>
      </c>
      <c r="D14" s="10">
        <v>6.6670000000000002E-3</v>
      </c>
      <c r="E14" s="9">
        <v>4.1467999999999998E-2</v>
      </c>
      <c r="F14" s="10">
        <v>0.99</v>
      </c>
      <c r="G14" s="9" t="s">
        <v>22</v>
      </c>
      <c r="H14" s="8"/>
      <c r="I14" s="8"/>
      <c r="J14" s="8"/>
      <c r="K14" s="8"/>
      <c r="L14" s="8"/>
      <c r="M14" s="8"/>
    </row>
    <row r="15" spans="1:13" x14ac:dyDescent="0.25">
      <c r="A15" s="15" t="s">
        <v>0</v>
      </c>
      <c r="B15" s="9" t="s">
        <v>1</v>
      </c>
      <c r="C15" s="9">
        <v>8</v>
      </c>
      <c r="D15" s="9" t="s">
        <v>11</v>
      </c>
      <c r="E15" s="9" t="s">
        <v>11</v>
      </c>
      <c r="F15" s="9" t="s">
        <v>11</v>
      </c>
      <c r="G15" s="9" t="s">
        <v>45</v>
      </c>
      <c r="H15" s="8"/>
      <c r="I15" s="8"/>
      <c r="J15" s="8"/>
      <c r="K15" s="8"/>
      <c r="L15" s="8"/>
      <c r="M15" s="8"/>
    </row>
    <row r="16" spans="1:13" x14ac:dyDescent="0.25">
      <c r="A16" s="15" t="s">
        <v>0</v>
      </c>
      <c r="B16" s="9" t="s">
        <v>2</v>
      </c>
      <c r="C16" s="9">
        <v>8</v>
      </c>
      <c r="D16" s="11">
        <v>2.6667E-2</v>
      </c>
      <c r="E16" s="19">
        <v>3.8847E-2</v>
      </c>
      <c r="F16" s="11">
        <v>0.96</v>
      </c>
      <c r="G16" s="9" t="s">
        <v>46</v>
      </c>
      <c r="H16" s="8"/>
      <c r="I16" s="8"/>
      <c r="J16" s="8"/>
      <c r="K16" s="8"/>
      <c r="L16" s="8"/>
      <c r="M16" s="8"/>
    </row>
    <row r="17" spans="1:13" x14ac:dyDescent="0.25">
      <c r="A17" s="15" t="s">
        <v>0</v>
      </c>
      <c r="B17" s="9" t="s">
        <v>3</v>
      </c>
      <c r="C17" s="9">
        <v>8</v>
      </c>
      <c r="D17" s="9">
        <v>7.3332999999999995E-2</v>
      </c>
      <c r="E17" s="11">
        <v>3.3371999999999999E-2</v>
      </c>
      <c r="F17" s="9">
        <v>0.89</v>
      </c>
      <c r="G17" s="9" t="s">
        <v>47</v>
      </c>
      <c r="H17" s="8"/>
      <c r="I17" s="8"/>
      <c r="J17" s="8"/>
      <c r="K17" s="8"/>
      <c r="L17" s="8"/>
      <c r="M17" s="8"/>
    </row>
    <row r="18" spans="1:13" x14ac:dyDescent="0.25">
      <c r="A18" s="15" t="s">
        <v>0</v>
      </c>
      <c r="B18" s="15" t="s">
        <v>37</v>
      </c>
      <c r="C18" s="21">
        <v>6</v>
      </c>
      <c r="D18" s="15">
        <v>0.04</v>
      </c>
      <c r="E18" s="15">
        <v>3.9294999999999997E-2</v>
      </c>
      <c r="F18" s="15">
        <v>0.94</v>
      </c>
      <c r="G18" s="15" t="s">
        <v>54</v>
      </c>
      <c r="H18" s="8"/>
      <c r="I18" s="8"/>
      <c r="J18" s="8"/>
      <c r="K18" s="8"/>
      <c r="L18" s="8"/>
      <c r="M18" s="8"/>
    </row>
    <row r="19" spans="1:13" x14ac:dyDescent="0.25">
      <c r="A19" s="15" t="s">
        <v>0</v>
      </c>
      <c r="B19" s="15" t="s">
        <v>37</v>
      </c>
      <c r="C19" s="15">
        <v>9</v>
      </c>
      <c r="D19" s="21">
        <v>0.02</v>
      </c>
      <c r="E19" s="21">
        <v>3.8202E-2</v>
      </c>
      <c r="F19" s="21">
        <v>0.97</v>
      </c>
      <c r="G19" s="15" t="s">
        <v>55</v>
      </c>
      <c r="H19" s="8"/>
      <c r="I19" s="8"/>
      <c r="J19" s="8"/>
      <c r="K19" s="8"/>
      <c r="L19" s="8"/>
      <c r="M19" s="8"/>
    </row>
  </sheetData>
  <mergeCells count="7">
    <mergeCell ref="A1:G1"/>
    <mergeCell ref="A2:G2"/>
    <mergeCell ref="A3:A4"/>
    <mergeCell ref="B3:B4"/>
    <mergeCell ref="C3:C4"/>
    <mergeCell ref="D3:F3"/>
    <mergeCell ref="G3:G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4813-4BC5-4B82-901C-FD01354E3B73}">
  <dimension ref="A1:O27"/>
  <sheetViews>
    <sheetView workbookViewId="0">
      <selection activeCell="H19" sqref="H19"/>
    </sheetView>
  </sheetViews>
  <sheetFormatPr baseColWidth="10" defaultRowHeight="15" x14ac:dyDescent="0.25"/>
  <cols>
    <col min="1" max="1" width="9.5703125" style="1" customWidth="1"/>
    <col min="2" max="2" width="8.5703125" style="1" customWidth="1"/>
    <col min="3" max="3" width="9.5703125" style="1" customWidth="1"/>
    <col min="4" max="4" width="10.42578125" style="1" customWidth="1"/>
    <col min="5" max="6" width="10.7109375" style="1" customWidth="1"/>
    <col min="7" max="7" width="40.28515625" style="1" customWidth="1"/>
    <col min="8" max="12" width="11.42578125" style="1"/>
    <col min="13" max="13" width="12.85546875" style="1" customWidth="1"/>
    <col min="14" max="16384" width="11.42578125" style="1"/>
  </cols>
  <sheetData>
    <row r="1" spans="1:13" ht="22.5" customHeight="1" x14ac:dyDescent="0.25">
      <c r="A1" s="55" t="s">
        <v>62</v>
      </c>
      <c r="B1" s="55"/>
      <c r="C1" s="55"/>
      <c r="D1" s="55"/>
      <c r="E1" s="55"/>
      <c r="F1" s="55"/>
      <c r="G1" s="55"/>
      <c r="H1" s="6"/>
      <c r="I1" s="6"/>
      <c r="J1" s="6"/>
      <c r="K1" s="6"/>
      <c r="L1" s="6"/>
      <c r="M1" s="6"/>
    </row>
    <row r="2" spans="1:13" x14ac:dyDescent="0.25">
      <c r="A2" s="56" t="s">
        <v>56</v>
      </c>
      <c r="B2" s="56"/>
      <c r="C2" s="56"/>
      <c r="D2" s="56"/>
      <c r="E2" s="56"/>
      <c r="F2" s="56"/>
      <c r="G2" s="56"/>
      <c r="H2" s="8"/>
      <c r="I2" s="8"/>
      <c r="J2" s="8"/>
      <c r="K2" s="8"/>
      <c r="L2" s="8"/>
      <c r="M2" s="8"/>
    </row>
    <row r="3" spans="1:13" x14ac:dyDescent="0.25">
      <c r="A3" s="57" t="s">
        <v>12</v>
      </c>
      <c r="B3" s="57" t="s">
        <v>5</v>
      </c>
      <c r="C3" s="57" t="s">
        <v>13</v>
      </c>
      <c r="D3" s="57" t="s">
        <v>40</v>
      </c>
      <c r="E3" s="57"/>
      <c r="F3" s="57"/>
      <c r="G3" s="57" t="s">
        <v>6</v>
      </c>
      <c r="H3" s="6"/>
      <c r="I3" s="6"/>
      <c r="J3" s="6"/>
      <c r="K3" s="6"/>
      <c r="L3" s="6"/>
      <c r="M3" s="6"/>
    </row>
    <row r="4" spans="1:13" x14ac:dyDescent="0.25">
      <c r="A4" s="57"/>
      <c r="B4" s="57"/>
      <c r="C4" s="57"/>
      <c r="D4" s="16" t="s">
        <v>34</v>
      </c>
      <c r="E4" s="16" t="s">
        <v>35</v>
      </c>
      <c r="F4" s="16" t="s">
        <v>33</v>
      </c>
      <c r="G4" s="57"/>
      <c r="H4" s="6"/>
      <c r="I4" s="6"/>
      <c r="J4" s="6"/>
      <c r="K4" s="6"/>
      <c r="L4" s="6"/>
      <c r="M4" s="6"/>
    </row>
    <row r="5" spans="1:13" x14ac:dyDescent="0.25">
      <c r="A5" s="15" t="s">
        <v>4</v>
      </c>
      <c r="B5" s="9" t="s">
        <v>11</v>
      </c>
      <c r="C5" s="10">
        <v>11</v>
      </c>
      <c r="D5" s="9">
        <v>0.303371</v>
      </c>
      <c r="E5" s="9">
        <v>0.18295500000000001</v>
      </c>
      <c r="F5" s="9">
        <v>0.54259100000000005</v>
      </c>
      <c r="G5" s="9" t="s">
        <v>57</v>
      </c>
      <c r="H5" s="8"/>
      <c r="I5" s="8"/>
      <c r="J5" s="8"/>
      <c r="K5" s="8"/>
      <c r="L5" s="8"/>
      <c r="M5" s="8"/>
    </row>
    <row r="6" spans="1:13" x14ac:dyDescent="0.25">
      <c r="A6" s="15" t="s">
        <v>4</v>
      </c>
      <c r="B6" s="9" t="s">
        <v>11</v>
      </c>
      <c r="C6" s="9">
        <v>21</v>
      </c>
      <c r="D6" s="9">
        <v>0.23033699999999999</v>
      </c>
      <c r="E6" s="9">
        <v>6.5575999999999995E-2</v>
      </c>
      <c r="F6" s="9">
        <v>0.64884799999999998</v>
      </c>
      <c r="G6" s="9" t="s">
        <v>58</v>
      </c>
      <c r="H6" s="8"/>
      <c r="I6" s="8"/>
      <c r="J6" s="8"/>
      <c r="K6" s="8"/>
      <c r="L6" s="8"/>
      <c r="M6" s="8"/>
    </row>
    <row r="7" spans="1:13" x14ac:dyDescent="0.25">
      <c r="A7" s="15" t="s">
        <v>4</v>
      </c>
      <c r="B7" s="9" t="s">
        <v>11</v>
      </c>
      <c r="C7" s="9">
        <v>41</v>
      </c>
      <c r="D7" s="10">
        <v>0.15168499999999999</v>
      </c>
      <c r="E7" s="10">
        <v>6.2975000000000003E-2</v>
      </c>
      <c r="F7" s="10">
        <v>0.77072799999999997</v>
      </c>
      <c r="G7" s="9" t="s">
        <v>59</v>
      </c>
      <c r="H7" s="8"/>
      <c r="I7" s="8"/>
      <c r="J7" s="8"/>
      <c r="K7" s="8"/>
      <c r="L7" s="8"/>
      <c r="M7" s="8"/>
    </row>
    <row r="8" spans="1:13" x14ac:dyDescent="0.25">
      <c r="A8" s="15" t="s">
        <v>4</v>
      </c>
      <c r="B8" s="9" t="s">
        <v>1</v>
      </c>
      <c r="C8" s="9">
        <v>41</v>
      </c>
      <c r="D8" s="11">
        <v>0.14044899999999999</v>
      </c>
      <c r="E8" s="11">
        <v>6.0936999999999998E-2</v>
      </c>
      <c r="F8" s="19">
        <v>0.78694900000000001</v>
      </c>
      <c r="G8" s="9" t="s">
        <v>45</v>
      </c>
      <c r="H8" s="8"/>
      <c r="I8" s="8"/>
      <c r="J8" s="8"/>
      <c r="K8" s="8"/>
      <c r="L8" s="8"/>
      <c r="M8" s="8"/>
    </row>
    <row r="9" spans="1:13" x14ac:dyDescent="0.25">
      <c r="A9" s="15" t="s">
        <v>4</v>
      </c>
      <c r="B9" s="9" t="s">
        <v>2</v>
      </c>
      <c r="C9" s="9">
        <v>41</v>
      </c>
      <c r="D9" s="19">
        <v>0.146067</v>
      </c>
      <c r="E9" s="19">
        <v>6.2772999999999995E-2</v>
      </c>
      <c r="F9" s="19">
        <v>0.77903</v>
      </c>
      <c r="G9" s="9" t="s">
        <v>46</v>
      </c>
      <c r="H9" s="8"/>
      <c r="I9" s="8"/>
      <c r="J9" s="8"/>
      <c r="K9" s="8"/>
      <c r="L9" s="8"/>
      <c r="M9" s="8"/>
    </row>
    <row r="10" spans="1:13" x14ac:dyDescent="0.25">
      <c r="A10" s="15" t="s">
        <v>4</v>
      </c>
      <c r="B10" s="9" t="s">
        <v>3</v>
      </c>
      <c r="C10" s="9">
        <v>41</v>
      </c>
      <c r="D10" s="11">
        <v>0.14044899999999999</v>
      </c>
      <c r="E10" s="19">
        <v>6.1643000000000003E-2</v>
      </c>
      <c r="F10" s="23">
        <v>0.78761999999999999</v>
      </c>
      <c r="G10" s="9" t="s">
        <v>47</v>
      </c>
      <c r="H10" s="8"/>
      <c r="I10" s="8"/>
      <c r="J10" s="8"/>
      <c r="K10" s="8"/>
      <c r="L10" s="8"/>
      <c r="M10" s="8"/>
    </row>
    <row r="11" spans="1:13" x14ac:dyDescent="0.25">
      <c r="A11" s="22" t="s">
        <v>4</v>
      </c>
      <c r="B11" s="9" t="s">
        <v>37</v>
      </c>
      <c r="C11" s="20">
        <v>5</v>
      </c>
      <c r="D11" s="20">
        <v>0.13483100000000001</v>
      </c>
      <c r="E11" s="20">
        <v>5.4502000000000002E-2</v>
      </c>
      <c r="F11" s="20">
        <v>0.79400099999999996</v>
      </c>
      <c r="G11" s="15" t="s">
        <v>60</v>
      </c>
      <c r="H11" s="8"/>
      <c r="I11" s="8"/>
      <c r="J11" s="8"/>
      <c r="K11" s="8"/>
      <c r="L11" s="8"/>
      <c r="M11" s="8"/>
    </row>
    <row r="12" spans="1:13" x14ac:dyDescent="0.25">
      <c r="A12" s="15" t="s">
        <v>0</v>
      </c>
      <c r="B12" s="9" t="s">
        <v>11</v>
      </c>
      <c r="C12" s="10">
        <v>11</v>
      </c>
      <c r="D12" s="9">
        <v>0.146067</v>
      </c>
      <c r="E12" s="9">
        <v>0.10219300000000001</v>
      </c>
      <c r="F12" s="9">
        <v>0.77493599999999996</v>
      </c>
      <c r="G12" s="9" t="s">
        <v>23</v>
      </c>
      <c r="H12" s="8"/>
      <c r="I12" s="8"/>
      <c r="J12" s="8"/>
      <c r="K12" s="8"/>
      <c r="L12" s="8"/>
      <c r="M12" s="8"/>
    </row>
    <row r="13" spans="1:13" x14ac:dyDescent="0.25">
      <c r="A13" s="15" t="s">
        <v>0</v>
      </c>
      <c r="B13" s="9" t="s">
        <v>11</v>
      </c>
      <c r="C13" s="9">
        <v>24</v>
      </c>
      <c r="D13" s="9">
        <v>7.3034000000000002E-2</v>
      </c>
      <c r="E13" s="9">
        <v>5.1989E-2</v>
      </c>
      <c r="F13" s="9">
        <v>0.88867499999999999</v>
      </c>
      <c r="G13" s="9" t="s">
        <v>21</v>
      </c>
      <c r="H13" s="8"/>
      <c r="I13" s="8"/>
      <c r="J13" s="8"/>
      <c r="K13" s="8"/>
      <c r="L13" s="8"/>
      <c r="M13" s="8"/>
    </row>
    <row r="14" spans="1:13" x14ac:dyDescent="0.25">
      <c r="A14" s="15" t="s">
        <v>0</v>
      </c>
      <c r="B14" s="9" t="s">
        <v>11</v>
      </c>
      <c r="C14" s="9">
        <v>24</v>
      </c>
      <c r="D14" s="10">
        <v>4.4943999999999998E-2</v>
      </c>
      <c r="E14" s="10">
        <v>4.0432999999999997E-2</v>
      </c>
      <c r="F14" s="10">
        <v>0.93159400000000003</v>
      </c>
      <c r="G14" s="9" t="s">
        <v>22</v>
      </c>
      <c r="H14" s="8"/>
      <c r="I14" s="8"/>
      <c r="J14" s="8"/>
      <c r="K14" s="8"/>
      <c r="L14" s="8"/>
      <c r="M14" s="8"/>
    </row>
    <row r="15" spans="1:13" x14ac:dyDescent="0.25">
      <c r="A15" s="15" t="s">
        <v>0</v>
      </c>
      <c r="B15" s="9" t="s">
        <v>1</v>
      </c>
      <c r="C15" s="9" t="s">
        <v>61</v>
      </c>
      <c r="D15" s="9" t="s">
        <v>11</v>
      </c>
      <c r="E15" s="9" t="s">
        <v>11</v>
      </c>
      <c r="F15" s="9" t="s">
        <v>11</v>
      </c>
      <c r="G15" s="9" t="s">
        <v>45</v>
      </c>
      <c r="H15" s="8"/>
      <c r="I15" s="8"/>
      <c r="J15" s="8"/>
      <c r="K15" s="8"/>
      <c r="L15" s="8"/>
      <c r="M15" s="8"/>
    </row>
    <row r="16" spans="1:13" x14ac:dyDescent="0.25">
      <c r="A16" s="15" t="s">
        <v>0</v>
      </c>
      <c r="B16" s="9" t="s">
        <v>2</v>
      </c>
      <c r="C16" s="9" t="s">
        <v>61</v>
      </c>
      <c r="D16" s="9">
        <v>5.0562000000000003E-2</v>
      </c>
      <c r="E16" s="11">
        <v>3.6975000000000001E-2</v>
      </c>
      <c r="F16" s="9">
        <v>0.92304399999999998</v>
      </c>
      <c r="G16" s="9" t="s">
        <v>46</v>
      </c>
      <c r="H16" s="8"/>
      <c r="I16" s="8"/>
      <c r="J16" s="8"/>
      <c r="K16" s="8"/>
      <c r="L16" s="8"/>
      <c r="M16" s="8"/>
    </row>
    <row r="17" spans="1:15" x14ac:dyDescent="0.25">
      <c r="A17" s="15" t="s">
        <v>0</v>
      </c>
      <c r="B17" s="9" t="s">
        <v>3</v>
      </c>
      <c r="C17" s="9" t="s">
        <v>61</v>
      </c>
      <c r="D17" s="9">
        <v>7.3034000000000002E-2</v>
      </c>
      <c r="E17" s="19">
        <v>3.8531999999999997E-2</v>
      </c>
      <c r="F17" s="9">
        <v>0.88895800000000003</v>
      </c>
      <c r="G17" s="9" t="s">
        <v>47</v>
      </c>
      <c r="H17" s="8"/>
      <c r="I17" s="8"/>
      <c r="J17" s="8"/>
      <c r="K17" s="8"/>
      <c r="L17" s="8"/>
      <c r="M17" s="8"/>
    </row>
    <row r="18" spans="1:15" x14ac:dyDescent="0.25">
      <c r="A18" s="15" t="s">
        <v>0</v>
      </c>
      <c r="B18" s="15" t="s">
        <v>37</v>
      </c>
      <c r="C18" s="21">
        <v>13</v>
      </c>
      <c r="D18" s="15">
        <v>5.0562000000000003E-2</v>
      </c>
      <c r="E18" s="15">
        <v>4.1189000000000003E-2</v>
      </c>
      <c r="F18" s="15">
        <v>0.92312499999999997</v>
      </c>
      <c r="G18" s="15" t="s">
        <v>67</v>
      </c>
      <c r="H18" s="8"/>
      <c r="I18" s="8"/>
      <c r="J18" s="8"/>
      <c r="K18" s="8"/>
      <c r="L18" s="8"/>
      <c r="M18" s="8"/>
    </row>
    <row r="19" spans="1:15" x14ac:dyDescent="0.25">
      <c r="G19" s="8"/>
      <c r="H19" s="8"/>
      <c r="I19" s="8"/>
      <c r="J19" s="8"/>
      <c r="K19" s="8"/>
      <c r="L19" s="8"/>
      <c r="M19" s="8"/>
    </row>
    <row r="20" spans="1:15" x14ac:dyDescent="0.25">
      <c r="H20" s="8"/>
      <c r="I20" s="8"/>
      <c r="J20" s="8"/>
      <c r="K20" s="8"/>
      <c r="L20" s="8"/>
      <c r="M20" s="8"/>
    </row>
    <row r="21" spans="1:15" x14ac:dyDescent="0.25">
      <c r="L21" s="8"/>
      <c r="M21" s="8"/>
    </row>
    <row r="27" spans="1:15" x14ac:dyDescent="0.25">
      <c r="O27" s="3"/>
    </row>
  </sheetData>
  <mergeCells count="7">
    <mergeCell ref="A1:G1"/>
    <mergeCell ref="A2:G2"/>
    <mergeCell ref="A3:A4"/>
    <mergeCell ref="B3:B4"/>
    <mergeCell ref="C3:C4"/>
    <mergeCell ref="D3:F3"/>
    <mergeCell ref="G3:G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DB54-0F87-405C-9E5C-2380479DF287}">
  <dimension ref="A1:O27"/>
  <sheetViews>
    <sheetView workbookViewId="0">
      <selection activeCell="H19" sqref="H19"/>
    </sheetView>
  </sheetViews>
  <sheetFormatPr baseColWidth="10" defaultRowHeight="15" x14ac:dyDescent="0.25"/>
  <cols>
    <col min="1" max="1" width="9.5703125" style="1" customWidth="1"/>
    <col min="2" max="2" width="8.5703125" style="1" customWidth="1"/>
    <col min="3" max="3" width="9.5703125" style="1" customWidth="1"/>
    <col min="4" max="4" width="10.42578125" style="1" customWidth="1"/>
    <col min="5" max="6" width="10.7109375" style="1" customWidth="1"/>
    <col min="7" max="7" width="40.28515625" style="1" customWidth="1"/>
    <col min="8" max="12" width="11.42578125" style="1"/>
    <col min="13" max="13" width="12.85546875" style="1" customWidth="1"/>
    <col min="14" max="16384" width="11.42578125" style="1"/>
  </cols>
  <sheetData>
    <row r="1" spans="1:13" ht="22.5" customHeight="1" x14ac:dyDescent="0.25">
      <c r="A1" s="55" t="s">
        <v>82</v>
      </c>
      <c r="B1" s="55"/>
      <c r="C1" s="55"/>
      <c r="D1" s="55"/>
      <c r="E1" s="55"/>
      <c r="F1" s="55"/>
      <c r="G1" s="55"/>
      <c r="H1" s="6"/>
      <c r="I1" s="6"/>
      <c r="J1" s="6"/>
      <c r="K1" s="6"/>
      <c r="L1" s="6"/>
      <c r="M1" s="6"/>
    </row>
    <row r="2" spans="1:13" x14ac:dyDescent="0.25">
      <c r="A2" s="56" t="s">
        <v>83</v>
      </c>
      <c r="B2" s="56"/>
      <c r="C2" s="56"/>
      <c r="D2" s="56"/>
      <c r="E2" s="56"/>
      <c r="F2" s="56"/>
      <c r="G2" s="56"/>
      <c r="H2" s="8"/>
      <c r="I2" s="8"/>
      <c r="J2" s="8"/>
      <c r="K2" s="8"/>
      <c r="L2" s="8"/>
      <c r="M2" s="8"/>
    </row>
    <row r="3" spans="1:13" x14ac:dyDescent="0.25">
      <c r="A3" s="57" t="s">
        <v>12</v>
      </c>
      <c r="B3" s="57" t="s">
        <v>5</v>
      </c>
      <c r="C3" s="57" t="s">
        <v>13</v>
      </c>
      <c r="D3" s="57" t="s">
        <v>40</v>
      </c>
      <c r="E3" s="57"/>
      <c r="F3" s="57"/>
      <c r="G3" s="57" t="s">
        <v>6</v>
      </c>
      <c r="H3" s="6"/>
      <c r="I3" s="6"/>
      <c r="J3" s="6"/>
      <c r="K3" s="6"/>
      <c r="L3" s="6"/>
      <c r="M3" s="6"/>
    </row>
    <row r="4" spans="1:13" x14ac:dyDescent="0.25">
      <c r="A4" s="57"/>
      <c r="B4" s="57"/>
      <c r="C4" s="57"/>
      <c r="D4" s="16" t="s">
        <v>34</v>
      </c>
      <c r="E4" s="16" t="s">
        <v>35</v>
      </c>
      <c r="F4" s="16" t="s">
        <v>33</v>
      </c>
      <c r="G4" s="57"/>
      <c r="H4" s="6"/>
      <c r="I4" s="6"/>
      <c r="J4" s="6"/>
      <c r="K4" s="6"/>
      <c r="L4" s="6"/>
      <c r="M4" s="6"/>
    </row>
    <row r="5" spans="1:13" x14ac:dyDescent="0.25">
      <c r="A5" s="15" t="s">
        <v>4</v>
      </c>
      <c r="B5" s="9" t="s">
        <v>11</v>
      </c>
      <c r="C5" s="10">
        <v>11</v>
      </c>
      <c r="D5" s="9">
        <v>0.34112100000000001</v>
      </c>
      <c r="E5" s="9">
        <v>8.7438000000000002E-2</v>
      </c>
      <c r="F5" s="9">
        <v>0.52941499999999997</v>
      </c>
      <c r="G5" s="9" t="s">
        <v>84</v>
      </c>
      <c r="H5" s="8"/>
      <c r="I5" s="8"/>
      <c r="J5" s="8"/>
      <c r="K5" s="8"/>
      <c r="L5" s="8"/>
      <c r="M5" s="8"/>
    </row>
    <row r="6" spans="1:13" x14ac:dyDescent="0.25">
      <c r="A6" s="15" t="s">
        <v>4</v>
      </c>
      <c r="B6" s="9" t="s">
        <v>11</v>
      </c>
      <c r="C6" s="9">
        <v>20</v>
      </c>
      <c r="D6" s="9">
        <v>0.31308399999999997</v>
      </c>
      <c r="E6" s="9">
        <v>8.5012000000000004E-2</v>
      </c>
      <c r="F6" s="9">
        <v>0.579148</v>
      </c>
      <c r="G6" s="9" t="s">
        <v>85</v>
      </c>
      <c r="H6" s="8"/>
      <c r="I6" s="8"/>
      <c r="J6" s="8"/>
      <c r="K6" s="8"/>
      <c r="L6" s="8"/>
      <c r="M6" s="8"/>
    </row>
    <row r="7" spans="1:13" x14ac:dyDescent="0.25">
      <c r="A7" s="15" t="s">
        <v>4</v>
      </c>
      <c r="B7" s="9" t="s">
        <v>11</v>
      </c>
      <c r="C7" s="9">
        <v>29</v>
      </c>
      <c r="D7" s="10">
        <v>0.29906500000000003</v>
      </c>
      <c r="E7" s="10">
        <v>8.0815999999999999E-2</v>
      </c>
      <c r="F7" s="10">
        <v>0.59815700000000005</v>
      </c>
      <c r="G7" s="9" t="s">
        <v>86</v>
      </c>
      <c r="H7" s="8"/>
      <c r="I7" s="8"/>
      <c r="J7" s="8"/>
      <c r="K7" s="8"/>
      <c r="L7" s="8"/>
      <c r="M7" s="8"/>
    </row>
    <row r="8" spans="1:13" x14ac:dyDescent="0.25">
      <c r="A8" s="15" t="s">
        <v>4</v>
      </c>
      <c r="B8" s="9" t="s">
        <v>1</v>
      </c>
      <c r="C8" s="9">
        <v>29</v>
      </c>
      <c r="D8" s="11">
        <v>6.0748000000000003E-2</v>
      </c>
      <c r="E8" s="11">
        <v>7.9286999999999996E-2</v>
      </c>
      <c r="F8" s="11">
        <v>0.91740200000000005</v>
      </c>
      <c r="G8" s="9" t="s">
        <v>45</v>
      </c>
      <c r="H8" s="8"/>
      <c r="I8" s="8"/>
      <c r="J8" s="8"/>
      <c r="K8" s="8"/>
      <c r="L8" s="8"/>
      <c r="M8" s="8"/>
    </row>
    <row r="9" spans="1:13" x14ac:dyDescent="0.25">
      <c r="A9" s="15" t="s">
        <v>4</v>
      </c>
      <c r="B9" s="9" t="s">
        <v>2</v>
      </c>
      <c r="C9" s="9">
        <v>29</v>
      </c>
      <c r="D9" s="19">
        <v>0.29906500000000003</v>
      </c>
      <c r="E9" s="9">
        <v>8.0910999999999997E-2</v>
      </c>
      <c r="F9" s="19">
        <v>0.59885200000000005</v>
      </c>
      <c r="G9" s="9" t="s">
        <v>46</v>
      </c>
      <c r="H9" s="8"/>
      <c r="I9" s="8"/>
      <c r="J9" s="8"/>
      <c r="K9" s="8"/>
      <c r="L9" s="8"/>
      <c r="M9" s="8"/>
    </row>
    <row r="10" spans="1:13" x14ac:dyDescent="0.25">
      <c r="A10" s="15" t="s">
        <v>4</v>
      </c>
      <c r="B10" s="9" t="s">
        <v>3</v>
      </c>
      <c r="C10" s="9">
        <v>29</v>
      </c>
      <c r="D10" s="19">
        <v>0.28037400000000001</v>
      </c>
      <c r="E10" s="19">
        <v>8.0391000000000004E-2</v>
      </c>
      <c r="F10" s="19">
        <v>0.62392400000000003</v>
      </c>
      <c r="G10" s="9" t="s">
        <v>47</v>
      </c>
      <c r="H10" s="8"/>
      <c r="I10" s="8"/>
      <c r="J10" s="8"/>
      <c r="K10" s="8"/>
      <c r="L10" s="8"/>
      <c r="M10" s="8"/>
    </row>
    <row r="11" spans="1:13" x14ac:dyDescent="0.25">
      <c r="A11" s="22" t="s">
        <v>4</v>
      </c>
      <c r="B11" s="9" t="s">
        <v>37</v>
      </c>
      <c r="C11" s="20">
        <v>25</v>
      </c>
      <c r="D11" s="9">
        <v>7.0093000000000003E-2</v>
      </c>
      <c r="E11" s="9">
        <v>7.954E-2</v>
      </c>
      <c r="F11" s="9">
        <v>0.90429599999999999</v>
      </c>
      <c r="G11" s="15" t="s">
        <v>87</v>
      </c>
      <c r="H11" s="8"/>
      <c r="I11" s="8"/>
      <c r="J11" s="8"/>
      <c r="K11" s="8"/>
      <c r="L11" s="8"/>
      <c r="M11" s="8"/>
    </row>
    <row r="12" spans="1:13" x14ac:dyDescent="0.25">
      <c r="A12" s="15" t="s">
        <v>0</v>
      </c>
      <c r="B12" s="9" t="s">
        <v>11</v>
      </c>
      <c r="C12" s="10">
        <v>22</v>
      </c>
      <c r="D12" s="9">
        <v>0.44392500000000001</v>
      </c>
      <c r="E12" s="9">
        <v>9.6467999999999998E-2</v>
      </c>
      <c r="F12" s="9">
        <v>0.39574999999999999</v>
      </c>
      <c r="G12" s="9" t="s">
        <v>23</v>
      </c>
      <c r="H12" s="8"/>
      <c r="I12" s="8"/>
      <c r="J12" s="8"/>
      <c r="K12" s="8"/>
      <c r="L12" s="8"/>
      <c r="M12" s="8"/>
    </row>
    <row r="13" spans="1:13" x14ac:dyDescent="0.25">
      <c r="A13" s="15" t="s">
        <v>0</v>
      </c>
      <c r="B13" s="9" t="s">
        <v>11</v>
      </c>
      <c r="C13" s="9">
        <v>44</v>
      </c>
      <c r="D13" s="9">
        <v>0.163551</v>
      </c>
      <c r="E13" s="9">
        <v>8.5255999999999998E-2</v>
      </c>
      <c r="F13" s="9">
        <v>0.77921200000000002</v>
      </c>
      <c r="G13" s="9" t="s">
        <v>21</v>
      </c>
      <c r="H13" s="8"/>
      <c r="I13" s="8"/>
      <c r="J13" s="8"/>
      <c r="K13" s="8"/>
      <c r="L13" s="8"/>
      <c r="M13" s="8"/>
    </row>
    <row r="14" spans="1:13" x14ac:dyDescent="0.25">
      <c r="A14" s="15" t="s">
        <v>0</v>
      </c>
      <c r="B14" s="9" t="s">
        <v>11</v>
      </c>
      <c r="C14" s="9">
        <v>68</v>
      </c>
      <c r="D14" s="10">
        <v>1.4019E-2</v>
      </c>
      <c r="E14" s="10">
        <v>8.4268999999999997E-2</v>
      </c>
      <c r="F14" s="10">
        <v>0.98100399999999999</v>
      </c>
      <c r="G14" s="9" t="s">
        <v>22</v>
      </c>
      <c r="H14" s="8"/>
      <c r="I14" s="8"/>
      <c r="J14" s="8"/>
      <c r="K14" s="8"/>
      <c r="L14" s="8"/>
      <c r="M14" s="8"/>
    </row>
    <row r="15" spans="1:13" x14ac:dyDescent="0.25">
      <c r="A15" s="15" t="s">
        <v>0</v>
      </c>
      <c r="B15" s="9" t="s">
        <v>1</v>
      </c>
      <c r="C15" s="9">
        <v>44</v>
      </c>
      <c r="D15" s="11">
        <v>0.11215</v>
      </c>
      <c r="E15" s="9">
        <v>8.5566000000000003E-2</v>
      </c>
      <c r="F15" s="11">
        <v>0.84776799999999997</v>
      </c>
      <c r="G15" s="9" t="s">
        <v>45</v>
      </c>
      <c r="H15" s="8"/>
      <c r="I15" s="8"/>
      <c r="J15" s="8"/>
      <c r="K15" s="8"/>
      <c r="L15" s="8"/>
      <c r="M15" s="8"/>
    </row>
    <row r="16" spans="1:13" x14ac:dyDescent="0.25">
      <c r="A16" s="15" t="s">
        <v>0</v>
      </c>
      <c r="B16" s="9" t="s">
        <v>2</v>
      </c>
      <c r="C16" s="9">
        <v>44</v>
      </c>
      <c r="D16" s="19">
        <v>0.15420600000000001</v>
      </c>
      <c r="E16" s="9">
        <v>8.5484000000000004E-2</v>
      </c>
      <c r="F16" s="19">
        <v>0.790489</v>
      </c>
      <c r="G16" s="9" t="s">
        <v>46</v>
      </c>
      <c r="H16" s="8"/>
      <c r="I16" s="8"/>
      <c r="J16" s="8"/>
      <c r="K16" s="8"/>
      <c r="L16" s="8"/>
      <c r="M16" s="8"/>
    </row>
    <row r="17" spans="1:15" x14ac:dyDescent="0.25">
      <c r="A17" s="15" t="s">
        <v>0</v>
      </c>
      <c r="B17" s="9" t="s">
        <v>3</v>
      </c>
      <c r="C17" s="9">
        <v>44</v>
      </c>
      <c r="D17" s="9">
        <v>0.16822400000000001</v>
      </c>
      <c r="E17" s="11">
        <v>8.4923999999999999E-2</v>
      </c>
      <c r="F17" s="9">
        <v>0.76956199999999997</v>
      </c>
      <c r="G17" s="9" t="s">
        <v>47</v>
      </c>
      <c r="H17" s="8"/>
      <c r="I17" s="8"/>
      <c r="J17" s="8"/>
      <c r="K17" s="8"/>
      <c r="L17" s="8"/>
      <c r="M17" s="8"/>
    </row>
    <row r="18" spans="1:15" x14ac:dyDescent="0.25">
      <c r="A18" s="15" t="s">
        <v>0</v>
      </c>
      <c r="B18" s="15" t="s">
        <v>37</v>
      </c>
      <c r="C18" s="21">
        <v>33</v>
      </c>
      <c r="D18" s="21">
        <v>0.107477</v>
      </c>
      <c r="E18" s="21">
        <v>8.4682999999999994E-2</v>
      </c>
      <c r="F18" s="21">
        <v>0.85319299999999998</v>
      </c>
      <c r="G18" s="15" t="s">
        <v>88</v>
      </c>
      <c r="H18" s="8"/>
      <c r="I18" s="8"/>
      <c r="J18" s="8"/>
      <c r="K18" s="8"/>
      <c r="L18" s="8"/>
      <c r="M18" s="8"/>
    </row>
    <row r="19" spans="1:15" x14ac:dyDescent="0.25">
      <c r="H19" s="8"/>
      <c r="I19" s="8"/>
      <c r="J19" s="8"/>
      <c r="K19" s="8"/>
      <c r="L19" s="8"/>
      <c r="M19" s="8"/>
    </row>
    <row r="20" spans="1:15" x14ac:dyDescent="0.25">
      <c r="H20" s="8"/>
      <c r="I20" s="8"/>
      <c r="J20" s="8"/>
      <c r="K20" s="8"/>
      <c r="L20" s="8"/>
      <c r="M20" s="8"/>
    </row>
    <row r="21" spans="1:15" x14ac:dyDescent="0.25">
      <c r="L21" s="8"/>
      <c r="M21" s="8"/>
    </row>
    <row r="27" spans="1:15" x14ac:dyDescent="0.25">
      <c r="O27" s="3"/>
    </row>
  </sheetData>
  <mergeCells count="7">
    <mergeCell ref="A1:G1"/>
    <mergeCell ref="A2:G2"/>
    <mergeCell ref="A3:A4"/>
    <mergeCell ref="B3:B4"/>
    <mergeCell ref="C3:C4"/>
    <mergeCell ref="D3:F3"/>
    <mergeCell ref="G3:G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50D3-0EED-4AA3-B8ED-4D8D6198E747}">
  <dimension ref="A1:O19"/>
  <sheetViews>
    <sheetView workbookViewId="0">
      <selection activeCell="H11" sqref="H11"/>
    </sheetView>
  </sheetViews>
  <sheetFormatPr baseColWidth="10" defaultRowHeight="15" x14ac:dyDescent="0.25"/>
  <cols>
    <col min="1" max="1" width="9.5703125" style="1" customWidth="1"/>
    <col min="2" max="2" width="8.5703125" style="1" customWidth="1"/>
    <col min="3" max="3" width="9.5703125" style="1" customWidth="1"/>
    <col min="4" max="4" width="10.42578125" style="1" customWidth="1"/>
    <col min="5" max="6" width="10.7109375" style="1" customWidth="1"/>
    <col min="7" max="7" width="40.28515625" style="1" customWidth="1"/>
    <col min="8" max="12" width="11.42578125" style="1"/>
    <col min="13" max="13" width="12.85546875" style="1" customWidth="1"/>
    <col min="14" max="16384" width="11.42578125" style="1"/>
  </cols>
  <sheetData>
    <row r="1" spans="1:13" ht="22.5" customHeight="1" x14ac:dyDescent="0.25">
      <c r="A1" s="55" t="s">
        <v>90</v>
      </c>
      <c r="B1" s="55"/>
      <c r="C1" s="55"/>
      <c r="D1" s="55"/>
      <c r="E1" s="55"/>
      <c r="F1" s="55"/>
      <c r="G1" s="55"/>
      <c r="H1" s="6"/>
      <c r="I1" s="6"/>
      <c r="J1" s="6"/>
      <c r="K1" s="6"/>
      <c r="L1" s="6"/>
      <c r="M1" s="6"/>
    </row>
    <row r="2" spans="1:13" x14ac:dyDescent="0.25">
      <c r="A2" s="56" t="s">
        <v>89</v>
      </c>
      <c r="B2" s="56"/>
      <c r="C2" s="56"/>
      <c r="D2" s="56"/>
      <c r="E2" s="56"/>
      <c r="F2" s="56"/>
      <c r="G2" s="56"/>
      <c r="H2" s="8"/>
      <c r="I2" s="8"/>
      <c r="J2" s="8"/>
      <c r="K2" s="8"/>
      <c r="L2" s="8"/>
      <c r="M2" s="8"/>
    </row>
    <row r="3" spans="1:13" x14ac:dyDescent="0.25">
      <c r="A3" s="57" t="s">
        <v>12</v>
      </c>
      <c r="B3" s="57" t="s">
        <v>5</v>
      </c>
      <c r="C3" s="57" t="s">
        <v>13</v>
      </c>
      <c r="D3" s="57" t="s">
        <v>40</v>
      </c>
      <c r="E3" s="57"/>
      <c r="F3" s="57"/>
      <c r="G3" s="57" t="s">
        <v>6</v>
      </c>
      <c r="H3" s="6"/>
      <c r="I3" s="6"/>
      <c r="J3" s="6"/>
      <c r="K3" s="6"/>
      <c r="L3" s="6"/>
      <c r="M3" s="6"/>
    </row>
    <row r="4" spans="1:13" x14ac:dyDescent="0.25">
      <c r="A4" s="57"/>
      <c r="B4" s="57"/>
      <c r="C4" s="57"/>
      <c r="D4" s="16" t="s">
        <v>34</v>
      </c>
      <c r="E4" s="16" t="s">
        <v>35</v>
      </c>
      <c r="F4" s="16" t="s">
        <v>33</v>
      </c>
      <c r="G4" s="57"/>
      <c r="H4" s="6"/>
      <c r="I4" s="6"/>
      <c r="J4" s="6"/>
      <c r="K4" s="6"/>
      <c r="L4" s="6"/>
      <c r="M4" s="6"/>
    </row>
    <row r="5" spans="1:13" x14ac:dyDescent="0.25">
      <c r="A5" s="15" t="s">
        <v>4</v>
      </c>
      <c r="B5" s="9" t="s">
        <v>11</v>
      </c>
      <c r="C5" s="10">
        <v>10</v>
      </c>
      <c r="D5" s="9">
        <v>0.26222699999999999</v>
      </c>
      <c r="E5" s="10">
        <v>4.1491E-2</v>
      </c>
      <c r="F5" s="9">
        <v>0.46955200000000002</v>
      </c>
      <c r="G5" s="9" t="s">
        <v>75</v>
      </c>
      <c r="H5" s="8"/>
      <c r="I5" s="8"/>
      <c r="J5" s="8"/>
      <c r="K5" s="8"/>
      <c r="L5" s="8"/>
      <c r="M5" s="8"/>
    </row>
    <row r="6" spans="1:13" x14ac:dyDescent="0.25">
      <c r="A6" s="15" t="s">
        <v>4</v>
      </c>
      <c r="B6" s="9" t="s">
        <v>11</v>
      </c>
      <c r="C6" s="9">
        <v>20</v>
      </c>
      <c r="D6" s="9">
        <v>0.27471400000000001</v>
      </c>
      <c r="E6" s="9">
        <v>4.2748000000000001E-2</v>
      </c>
      <c r="F6" s="9">
        <v>0.45497199999999999</v>
      </c>
      <c r="G6" s="9" t="s">
        <v>30</v>
      </c>
      <c r="H6" s="8"/>
      <c r="I6" s="8"/>
      <c r="J6" s="8"/>
      <c r="K6" s="8"/>
      <c r="L6" s="8"/>
      <c r="M6" s="8"/>
    </row>
    <row r="7" spans="1:13" x14ac:dyDescent="0.25">
      <c r="A7" s="15" t="s">
        <v>4</v>
      </c>
      <c r="B7" s="9" t="s">
        <v>11</v>
      </c>
      <c r="C7" s="9">
        <v>39</v>
      </c>
      <c r="D7" s="10">
        <v>0.242456</v>
      </c>
      <c r="E7" s="9">
        <v>4.3219E-2</v>
      </c>
      <c r="F7" s="10">
        <v>0.51370499999999997</v>
      </c>
      <c r="G7" s="9" t="s">
        <v>76</v>
      </c>
      <c r="H7" s="8"/>
      <c r="I7" s="8"/>
      <c r="J7" s="8"/>
      <c r="K7" s="8"/>
      <c r="L7" s="8"/>
      <c r="M7" s="8"/>
    </row>
    <row r="8" spans="1:13" x14ac:dyDescent="0.25">
      <c r="A8" s="22" t="s">
        <v>4</v>
      </c>
      <c r="B8" s="9" t="s">
        <v>37</v>
      </c>
      <c r="C8" s="20">
        <v>2</v>
      </c>
      <c r="D8" s="20">
        <v>0.22580600000000001</v>
      </c>
      <c r="E8" s="20">
        <v>3.8517000000000003E-2</v>
      </c>
      <c r="F8" s="20">
        <v>0.54904600000000003</v>
      </c>
      <c r="G8" s="15" t="s">
        <v>91</v>
      </c>
      <c r="H8" s="8"/>
      <c r="I8" s="8"/>
      <c r="J8" s="8"/>
      <c r="K8" s="8"/>
      <c r="L8" s="8"/>
      <c r="M8" s="8"/>
    </row>
    <row r="9" spans="1:13" x14ac:dyDescent="0.25">
      <c r="A9" s="15" t="s">
        <v>0</v>
      </c>
      <c r="B9" s="9" t="s">
        <v>11</v>
      </c>
      <c r="C9" s="10">
        <v>19</v>
      </c>
      <c r="D9" s="9">
        <v>0.22476599999999999</v>
      </c>
      <c r="E9" s="10">
        <v>4.0548000000000001E-2</v>
      </c>
      <c r="F9" s="9">
        <v>0.54532999999999998</v>
      </c>
      <c r="G9" s="9" t="s">
        <v>23</v>
      </c>
      <c r="H9" s="8"/>
      <c r="I9" s="8"/>
      <c r="J9" s="8"/>
      <c r="K9" s="8"/>
      <c r="L9" s="8"/>
      <c r="M9" s="8"/>
    </row>
    <row r="10" spans="1:13" x14ac:dyDescent="0.25">
      <c r="A10" s="15" t="s">
        <v>0</v>
      </c>
      <c r="B10" s="9" t="s">
        <v>11</v>
      </c>
      <c r="C10" s="9">
        <v>96</v>
      </c>
      <c r="D10" s="10">
        <v>0.16337099999999999</v>
      </c>
      <c r="E10" s="9">
        <v>4.0593999999999998E-2</v>
      </c>
      <c r="F10" s="10">
        <v>0.67039400000000005</v>
      </c>
      <c r="G10" s="9" t="s">
        <v>21</v>
      </c>
      <c r="H10" s="8"/>
      <c r="I10" s="8"/>
      <c r="J10" s="8"/>
      <c r="K10" s="8"/>
      <c r="L10" s="8"/>
      <c r="M10" s="8"/>
    </row>
    <row r="11" spans="1:13" x14ac:dyDescent="0.25">
      <c r="H11" s="8"/>
      <c r="I11" s="8"/>
      <c r="J11" s="8"/>
      <c r="K11" s="8"/>
      <c r="L11" s="8"/>
      <c r="M11" s="8"/>
    </row>
    <row r="12" spans="1:13" x14ac:dyDescent="0.25">
      <c r="H12" s="8"/>
      <c r="I12" s="8"/>
      <c r="J12" s="8"/>
      <c r="K12" s="8"/>
      <c r="L12" s="8"/>
      <c r="M12" s="8"/>
    </row>
    <row r="13" spans="1:13" x14ac:dyDescent="0.25">
      <c r="L13" s="8"/>
      <c r="M13" s="8"/>
    </row>
    <row r="19" spans="15:15" x14ac:dyDescent="0.25">
      <c r="O19" s="3"/>
    </row>
  </sheetData>
  <mergeCells count="7">
    <mergeCell ref="A1:G1"/>
    <mergeCell ref="A2:G2"/>
    <mergeCell ref="A3:A4"/>
    <mergeCell ref="B3:B4"/>
    <mergeCell ref="C3:C4"/>
    <mergeCell ref="D3:F3"/>
    <mergeCell ref="G3:G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E6D32-F559-4E7A-B4D3-FDE8083C837B}">
  <dimension ref="A1:O27"/>
  <sheetViews>
    <sheetView workbookViewId="0">
      <selection activeCell="H19" sqref="H19"/>
    </sheetView>
  </sheetViews>
  <sheetFormatPr baseColWidth="10" defaultRowHeight="15" x14ac:dyDescent="0.25"/>
  <cols>
    <col min="1" max="1" width="9.5703125" style="1" customWidth="1"/>
    <col min="2" max="2" width="8.5703125" style="1" customWidth="1"/>
    <col min="3" max="3" width="9.5703125" style="1" customWidth="1"/>
    <col min="4" max="4" width="10.42578125" style="1" customWidth="1"/>
    <col min="5" max="6" width="10.7109375" style="1" customWidth="1"/>
    <col min="7" max="7" width="40.28515625" style="1" customWidth="1"/>
    <col min="8" max="12" width="11.42578125" style="1"/>
    <col min="13" max="13" width="12.85546875" style="1" customWidth="1"/>
    <col min="14" max="16384" width="11.42578125" style="1"/>
  </cols>
  <sheetData>
    <row r="1" spans="1:13" ht="22.5" customHeight="1" x14ac:dyDescent="0.25">
      <c r="A1" s="55" t="s">
        <v>80</v>
      </c>
      <c r="B1" s="55"/>
      <c r="C1" s="55"/>
      <c r="D1" s="55"/>
      <c r="E1" s="55"/>
      <c r="F1" s="55"/>
      <c r="G1" s="55"/>
      <c r="H1" s="6"/>
      <c r="I1" s="6"/>
      <c r="J1" s="6"/>
      <c r="K1" s="6"/>
      <c r="L1" s="6"/>
      <c r="M1" s="6"/>
    </row>
    <row r="2" spans="1:13" x14ac:dyDescent="0.25">
      <c r="A2" s="56" t="s">
        <v>64</v>
      </c>
      <c r="B2" s="56"/>
      <c r="C2" s="56"/>
      <c r="D2" s="56"/>
      <c r="E2" s="56"/>
      <c r="F2" s="56"/>
      <c r="G2" s="56"/>
      <c r="H2" s="8"/>
      <c r="I2" s="8"/>
      <c r="J2" s="8"/>
      <c r="K2" s="8"/>
      <c r="L2" s="8"/>
      <c r="M2" s="8"/>
    </row>
    <row r="3" spans="1:13" x14ac:dyDescent="0.25">
      <c r="A3" s="57" t="s">
        <v>12</v>
      </c>
      <c r="B3" s="57" t="s">
        <v>5</v>
      </c>
      <c r="C3" s="57" t="s">
        <v>13</v>
      </c>
      <c r="D3" s="57" t="s">
        <v>40</v>
      </c>
      <c r="E3" s="57"/>
      <c r="F3" s="57"/>
      <c r="G3" s="57" t="s">
        <v>6</v>
      </c>
      <c r="H3" s="6"/>
      <c r="I3" s="6"/>
      <c r="J3" s="6"/>
      <c r="K3" s="6"/>
      <c r="L3" s="6"/>
      <c r="M3" s="6"/>
    </row>
    <row r="4" spans="1:13" x14ac:dyDescent="0.25">
      <c r="A4" s="57"/>
      <c r="B4" s="57"/>
      <c r="C4" s="57"/>
      <c r="D4" s="16" t="s">
        <v>34</v>
      </c>
      <c r="E4" s="16" t="s">
        <v>35</v>
      </c>
      <c r="F4" s="16" t="s">
        <v>33</v>
      </c>
      <c r="G4" s="57"/>
      <c r="H4" s="6"/>
      <c r="I4" s="6"/>
      <c r="J4" s="6"/>
      <c r="K4" s="6"/>
      <c r="L4" s="6"/>
      <c r="M4" s="6"/>
    </row>
    <row r="5" spans="1:13" x14ac:dyDescent="0.25">
      <c r="A5" s="15" t="s">
        <v>4</v>
      </c>
      <c r="B5" s="9" t="s">
        <v>11</v>
      </c>
      <c r="C5" s="10">
        <v>40</v>
      </c>
      <c r="D5" s="9">
        <v>4.8816999999999999E-2</v>
      </c>
      <c r="E5" s="9">
        <v>3.2983999999999999E-2</v>
      </c>
      <c r="F5" s="9">
        <v>0.90237100000000003</v>
      </c>
      <c r="G5" s="9" t="s">
        <v>31</v>
      </c>
      <c r="H5" s="8"/>
      <c r="I5" s="8"/>
      <c r="J5" s="8"/>
      <c r="K5" s="8"/>
      <c r="L5" s="8"/>
      <c r="M5" s="8"/>
    </row>
    <row r="6" spans="1:13" x14ac:dyDescent="0.25">
      <c r="A6" s="15" t="s">
        <v>4</v>
      </c>
      <c r="B6" s="9" t="s">
        <v>11</v>
      </c>
      <c r="C6" s="9">
        <v>79</v>
      </c>
      <c r="D6" s="9">
        <v>8.3829999999999998E-3</v>
      </c>
      <c r="E6" s="9">
        <v>5.5389999999999997E-3</v>
      </c>
      <c r="F6" s="9">
        <v>0.98323499999999997</v>
      </c>
      <c r="G6" s="9" t="s">
        <v>65</v>
      </c>
      <c r="H6" s="8"/>
      <c r="I6" s="8"/>
      <c r="J6" s="8"/>
      <c r="K6" s="8"/>
      <c r="L6" s="8"/>
      <c r="M6" s="8"/>
    </row>
    <row r="7" spans="1:13" x14ac:dyDescent="0.25">
      <c r="A7" s="15" t="s">
        <v>4</v>
      </c>
      <c r="B7" s="9" t="s">
        <v>11</v>
      </c>
      <c r="C7" s="9">
        <v>118</v>
      </c>
      <c r="D7" s="10">
        <v>5.9170000000000004E-3</v>
      </c>
      <c r="E7" s="10">
        <v>3.2439999999999999E-3</v>
      </c>
      <c r="F7" s="10">
        <v>0.98816599999999999</v>
      </c>
      <c r="G7" s="9" t="s">
        <v>66</v>
      </c>
      <c r="H7" s="8"/>
      <c r="I7" s="8"/>
      <c r="J7" s="8"/>
      <c r="K7" s="8"/>
      <c r="L7" s="8"/>
      <c r="M7" s="8"/>
    </row>
    <row r="8" spans="1:13" x14ac:dyDescent="0.25">
      <c r="A8" s="15" t="s">
        <v>4</v>
      </c>
      <c r="B8" s="9" t="s">
        <v>1</v>
      </c>
      <c r="C8" s="9">
        <v>118</v>
      </c>
      <c r="D8" s="11">
        <v>3.9449999999999997E-3</v>
      </c>
      <c r="E8" s="11">
        <v>2.2650000000000001E-3</v>
      </c>
      <c r="F8" s="11">
        <v>0.99211000000000005</v>
      </c>
      <c r="G8" s="9" t="s">
        <v>45</v>
      </c>
      <c r="H8" s="8"/>
      <c r="I8" s="8"/>
      <c r="J8" s="8"/>
      <c r="K8" s="8"/>
      <c r="L8" s="8"/>
      <c r="M8" s="8"/>
    </row>
    <row r="9" spans="1:13" x14ac:dyDescent="0.25">
      <c r="A9" s="15" t="s">
        <v>4</v>
      </c>
      <c r="B9" s="9" t="s">
        <v>2</v>
      </c>
      <c r="C9" s="9">
        <v>118</v>
      </c>
      <c r="D9" s="19">
        <v>5.424E-3</v>
      </c>
      <c r="E9" s="19">
        <v>3.058E-3</v>
      </c>
      <c r="F9" s="19">
        <v>0.98915200000000003</v>
      </c>
      <c r="G9" s="9" t="s">
        <v>46</v>
      </c>
      <c r="H9" s="8"/>
      <c r="I9" s="8"/>
      <c r="J9" s="8"/>
      <c r="K9" s="8"/>
      <c r="L9" s="8"/>
      <c r="M9" s="8"/>
    </row>
    <row r="10" spans="1:13" x14ac:dyDescent="0.25">
      <c r="A10" s="15" t="s">
        <v>4</v>
      </c>
      <c r="B10" s="9" t="s">
        <v>3</v>
      </c>
      <c r="C10" s="9">
        <v>118</v>
      </c>
      <c r="D10" s="11">
        <v>3.9449999999999997E-3</v>
      </c>
      <c r="E10" s="19">
        <v>2.686E-3</v>
      </c>
      <c r="F10" s="11">
        <v>0.99211000000000005</v>
      </c>
      <c r="G10" s="9" t="s">
        <v>47</v>
      </c>
      <c r="H10" s="8"/>
      <c r="I10" s="8"/>
      <c r="J10" s="8"/>
      <c r="K10" s="8"/>
      <c r="L10" s="8"/>
      <c r="M10" s="8"/>
    </row>
    <row r="11" spans="1:13" x14ac:dyDescent="0.25">
      <c r="A11" s="22" t="s">
        <v>4</v>
      </c>
      <c r="B11" s="9" t="s">
        <v>37</v>
      </c>
      <c r="C11" s="20">
        <v>40</v>
      </c>
      <c r="D11" s="9">
        <v>5.9170000000000004E-3</v>
      </c>
      <c r="E11" s="20">
        <v>1.7149999999999999E-3</v>
      </c>
      <c r="F11" s="9">
        <v>0.98816599999999999</v>
      </c>
      <c r="G11" s="15" t="s">
        <v>68</v>
      </c>
      <c r="H11" s="8"/>
      <c r="I11" s="8"/>
      <c r="J11" s="8"/>
      <c r="K11" s="8"/>
      <c r="L11" s="8"/>
      <c r="M11" s="8"/>
    </row>
    <row r="12" spans="1:13" x14ac:dyDescent="0.25">
      <c r="A12" s="15" t="s">
        <v>0</v>
      </c>
      <c r="B12" s="9" t="s">
        <v>11</v>
      </c>
      <c r="C12" s="10">
        <v>35</v>
      </c>
      <c r="D12" s="9">
        <v>6.7060999999999996E-2</v>
      </c>
      <c r="E12" s="9">
        <v>4.4983000000000002E-2</v>
      </c>
      <c r="F12" s="9">
        <v>0.86588699999999996</v>
      </c>
      <c r="G12" s="9" t="s">
        <v>23</v>
      </c>
      <c r="H12" s="8"/>
      <c r="I12" s="8"/>
      <c r="J12" s="8"/>
      <c r="K12" s="8"/>
      <c r="L12" s="8"/>
      <c r="M12" s="8"/>
    </row>
    <row r="13" spans="1:13" x14ac:dyDescent="0.25">
      <c r="A13" s="15" t="s">
        <v>0</v>
      </c>
      <c r="B13" s="9" t="s">
        <v>11</v>
      </c>
      <c r="C13" s="9">
        <v>57</v>
      </c>
      <c r="D13" s="9">
        <v>1.4793000000000001E-2</v>
      </c>
      <c r="E13" s="9">
        <v>5.7590000000000002E-3</v>
      </c>
      <c r="F13" s="9">
        <v>0.970414</v>
      </c>
      <c r="G13" s="9" t="s">
        <v>21</v>
      </c>
      <c r="H13" s="8"/>
      <c r="I13" s="8"/>
      <c r="J13" s="8"/>
      <c r="K13" s="8"/>
      <c r="L13" s="8"/>
      <c r="M13" s="8"/>
    </row>
    <row r="14" spans="1:13" x14ac:dyDescent="0.25">
      <c r="A14" s="15" t="s">
        <v>0</v>
      </c>
      <c r="B14" s="9" t="s">
        <v>11</v>
      </c>
      <c r="C14" s="9">
        <v>67</v>
      </c>
      <c r="D14" s="10">
        <v>1.9719999999999998E-3</v>
      </c>
      <c r="E14" s="10">
        <v>1.333E-3</v>
      </c>
      <c r="F14" s="10">
        <v>0.99605500000000002</v>
      </c>
      <c r="G14" s="9" t="s">
        <v>43</v>
      </c>
      <c r="H14" s="8"/>
      <c r="I14" s="8"/>
      <c r="J14" s="8"/>
      <c r="K14" s="8"/>
      <c r="L14" s="8"/>
      <c r="M14" s="8"/>
    </row>
    <row r="15" spans="1:13" x14ac:dyDescent="0.25">
      <c r="A15" s="15" t="s">
        <v>0</v>
      </c>
      <c r="B15" s="9" t="s">
        <v>1</v>
      </c>
      <c r="C15" s="9">
        <v>35</v>
      </c>
      <c r="D15" s="11">
        <v>3.8462000000000003E-2</v>
      </c>
      <c r="E15" s="11">
        <v>2.4251999999999999E-2</v>
      </c>
      <c r="F15" s="11">
        <v>0.92307899999999998</v>
      </c>
      <c r="G15" s="9" t="s">
        <v>45</v>
      </c>
      <c r="H15" s="8"/>
      <c r="I15" s="8"/>
      <c r="J15" s="8"/>
      <c r="K15" s="8"/>
      <c r="L15" s="8"/>
      <c r="M15" s="8"/>
    </row>
    <row r="16" spans="1:13" x14ac:dyDescent="0.25">
      <c r="A16" s="15" t="s">
        <v>0</v>
      </c>
      <c r="B16" s="9" t="s">
        <v>2</v>
      </c>
      <c r="C16" s="9">
        <v>35</v>
      </c>
      <c r="D16" s="19">
        <v>5.9665000000000003E-2</v>
      </c>
      <c r="E16" s="19">
        <v>4.1859E-2</v>
      </c>
      <c r="F16" s="19">
        <v>0.88067799999999996</v>
      </c>
      <c r="G16" s="9" t="s">
        <v>46</v>
      </c>
      <c r="H16" s="8"/>
      <c r="I16" s="8"/>
      <c r="J16" s="8"/>
      <c r="K16" s="8"/>
      <c r="L16" s="8"/>
      <c r="M16" s="8"/>
    </row>
    <row r="17" spans="1:15" x14ac:dyDescent="0.25">
      <c r="A17" s="15" t="s">
        <v>0</v>
      </c>
      <c r="B17" s="9" t="s">
        <v>3</v>
      </c>
      <c r="C17" s="9">
        <v>35</v>
      </c>
      <c r="D17" s="19">
        <v>5.3254000000000003E-2</v>
      </c>
      <c r="E17" s="19">
        <v>3.7220999999999997E-2</v>
      </c>
      <c r="F17" s="19">
        <v>0.89349599999999996</v>
      </c>
      <c r="G17" s="9" t="s">
        <v>47</v>
      </c>
      <c r="H17" s="8"/>
      <c r="I17" s="8"/>
      <c r="J17" s="8"/>
      <c r="K17" s="8"/>
      <c r="L17" s="8"/>
      <c r="M17" s="8"/>
    </row>
    <row r="18" spans="1:15" x14ac:dyDescent="0.25">
      <c r="A18" s="15" t="s">
        <v>0</v>
      </c>
      <c r="B18" s="15" t="s">
        <v>37</v>
      </c>
      <c r="C18" s="21">
        <v>31</v>
      </c>
      <c r="D18" s="15">
        <v>4.0926999999999998E-2</v>
      </c>
      <c r="E18" s="15">
        <v>2.7078999999999999E-2</v>
      </c>
      <c r="F18" s="15">
        <v>0.91814700000000005</v>
      </c>
      <c r="G18" s="15" t="s">
        <v>70</v>
      </c>
      <c r="H18" s="8"/>
      <c r="I18" s="8"/>
      <c r="J18" s="8"/>
      <c r="K18" s="8"/>
      <c r="L18" s="8"/>
      <c r="M18" s="8"/>
    </row>
    <row r="19" spans="1:15" x14ac:dyDescent="0.25">
      <c r="H19" s="8"/>
      <c r="I19" s="8"/>
      <c r="J19" s="8"/>
      <c r="K19" s="8"/>
      <c r="L19" s="8"/>
      <c r="M19" s="8"/>
    </row>
    <row r="20" spans="1:15" x14ac:dyDescent="0.25">
      <c r="H20" s="8"/>
      <c r="I20" s="8"/>
      <c r="J20" s="8"/>
      <c r="K20" s="8"/>
      <c r="L20" s="8"/>
      <c r="M20" s="8"/>
    </row>
    <row r="21" spans="1:15" x14ac:dyDescent="0.25">
      <c r="L21" s="8"/>
      <c r="M21" s="8"/>
    </row>
    <row r="27" spans="1:15" x14ac:dyDescent="0.25">
      <c r="O27" s="3"/>
    </row>
  </sheetData>
  <mergeCells count="7">
    <mergeCell ref="A1:G1"/>
    <mergeCell ref="A2:G2"/>
    <mergeCell ref="A3:A4"/>
    <mergeCell ref="B3:B4"/>
    <mergeCell ref="C3:C4"/>
    <mergeCell ref="D3:F3"/>
    <mergeCell ref="G3:G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6F155-ED62-478C-9258-B334B342085C}">
  <dimension ref="A1:O21"/>
  <sheetViews>
    <sheetView workbookViewId="0">
      <selection activeCell="H19" sqref="H19"/>
    </sheetView>
  </sheetViews>
  <sheetFormatPr baseColWidth="10" defaultRowHeight="15" x14ac:dyDescent="0.25"/>
  <cols>
    <col min="1" max="1" width="9.5703125" style="1" customWidth="1"/>
    <col min="2" max="2" width="8.5703125" style="1" customWidth="1"/>
    <col min="3" max="3" width="9.5703125" style="1" customWidth="1"/>
    <col min="4" max="4" width="10.42578125" style="1" customWidth="1"/>
    <col min="5" max="6" width="10.7109375" style="1" customWidth="1"/>
    <col min="7" max="7" width="40.28515625" style="1" customWidth="1"/>
    <col min="8" max="12" width="11.42578125" style="1"/>
    <col min="13" max="13" width="12.85546875" style="1" customWidth="1"/>
    <col min="14" max="16384" width="11.42578125" style="1"/>
  </cols>
  <sheetData>
    <row r="1" spans="1:13" ht="22.5" customHeight="1" x14ac:dyDescent="0.25">
      <c r="A1" s="55" t="s">
        <v>81</v>
      </c>
      <c r="B1" s="55"/>
      <c r="C1" s="55"/>
      <c r="D1" s="55"/>
      <c r="E1" s="55"/>
      <c r="F1" s="55"/>
      <c r="G1" s="55"/>
      <c r="H1" s="6"/>
      <c r="I1" s="6"/>
      <c r="J1" s="6"/>
      <c r="K1" s="6"/>
      <c r="L1" s="6"/>
      <c r="M1" s="6"/>
    </row>
    <row r="2" spans="1:13" x14ac:dyDescent="0.25">
      <c r="A2" s="56" t="s">
        <v>79</v>
      </c>
      <c r="B2" s="56"/>
      <c r="C2" s="56"/>
      <c r="D2" s="56"/>
      <c r="E2" s="56"/>
      <c r="F2" s="56"/>
      <c r="G2" s="56"/>
      <c r="H2" s="8"/>
      <c r="I2" s="8"/>
      <c r="J2" s="8"/>
      <c r="K2" s="8"/>
      <c r="L2" s="8"/>
      <c r="M2" s="8"/>
    </row>
    <row r="3" spans="1:13" x14ac:dyDescent="0.25">
      <c r="A3" s="57" t="s">
        <v>12</v>
      </c>
      <c r="B3" s="57" t="s">
        <v>5</v>
      </c>
      <c r="C3" s="57" t="s">
        <v>13</v>
      </c>
      <c r="D3" s="57" t="s">
        <v>40</v>
      </c>
      <c r="E3" s="57"/>
      <c r="F3" s="57"/>
      <c r="G3" s="57" t="s">
        <v>6</v>
      </c>
      <c r="H3" s="6"/>
      <c r="I3" s="6"/>
      <c r="J3" s="6"/>
      <c r="K3" s="6"/>
      <c r="L3" s="6"/>
      <c r="M3" s="6"/>
    </row>
    <row r="4" spans="1:13" x14ac:dyDescent="0.25">
      <c r="A4" s="57"/>
      <c r="B4" s="57"/>
      <c r="C4" s="57"/>
      <c r="D4" s="16" t="s">
        <v>34</v>
      </c>
      <c r="E4" s="16" t="s">
        <v>35</v>
      </c>
      <c r="F4" s="16" t="s">
        <v>33</v>
      </c>
      <c r="G4" s="57"/>
      <c r="H4" s="6"/>
      <c r="I4" s="6"/>
      <c r="J4" s="6"/>
      <c r="K4" s="6"/>
      <c r="L4" s="6"/>
      <c r="M4" s="6"/>
    </row>
    <row r="5" spans="1:13" s="30" customFormat="1" x14ac:dyDescent="0.25">
      <c r="A5" s="9" t="s">
        <v>4</v>
      </c>
      <c r="B5" s="9" t="s">
        <v>11</v>
      </c>
      <c r="C5" s="10">
        <v>15</v>
      </c>
      <c r="D5" s="9">
        <v>0.206349</v>
      </c>
      <c r="E5" s="9">
        <v>6.6040000000000001E-2</v>
      </c>
      <c r="F5" s="9">
        <v>0.69047599999999998</v>
      </c>
      <c r="G5" s="9" t="s">
        <v>75</v>
      </c>
      <c r="H5" s="29"/>
      <c r="I5" s="29"/>
      <c r="J5" s="29"/>
      <c r="K5" s="29"/>
      <c r="L5" s="29"/>
      <c r="M5" s="29"/>
    </row>
    <row r="6" spans="1:13" s="30" customFormat="1" x14ac:dyDescent="0.25">
      <c r="A6" s="9" t="s">
        <v>4</v>
      </c>
      <c r="B6" s="9" t="s">
        <v>11</v>
      </c>
      <c r="C6" s="9">
        <v>30</v>
      </c>
      <c r="D6" s="9">
        <v>0.110317</v>
      </c>
      <c r="E6" s="10">
        <v>2.5308000000000001E-2</v>
      </c>
      <c r="F6" s="9">
        <v>0.83452400000000004</v>
      </c>
      <c r="G6" s="9" t="s">
        <v>42</v>
      </c>
      <c r="H6" s="29"/>
      <c r="I6" s="29"/>
      <c r="J6" s="29"/>
      <c r="K6" s="29"/>
      <c r="L6" s="29"/>
      <c r="M6" s="29"/>
    </row>
    <row r="7" spans="1:13" x14ac:dyDescent="0.25">
      <c r="A7" s="15" t="s">
        <v>4</v>
      </c>
      <c r="B7" s="9" t="s">
        <v>11</v>
      </c>
      <c r="C7" s="9">
        <v>60</v>
      </c>
      <c r="D7" s="10">
        <v>8.0158999999999994E-2</v>
      </c>
      <c r="E7" s="9">
        <v>6.0843000000000001E-2</v>
      </c>
      <c r="F7" s="10">
        <v>0.87976200000000004</v>
      </c>
      <c r="G7" s="9" t="s">
        <v>49</v>
      </c>
      <c r="H7" s="8"/>
      <c r="I7" s="8"/>
      <c r="J7" s="8"/>
      <c r="K7" s="8"/>
      <c r="L7" s="8"/>
      <c r="M7" s="8"/>
    </row>
    <row r="8" spans="1:13" x14ac:dyDescent="0.25">
      <c r="A8" s="15" t="s">
        <v>4</v>
      </c>
      <c r="B8" s="9" t="s">
        <v>1</v>
      </c>
      <c r="C8" s="9">
        <v>60</v>
      </c>
      <c r="D8" s="23">
        <v>4.3651000000000002E-2</v>
      </c>
      <c r="E8" s="11">
        <v>6.0474E-2</v>
      </c>
      <c r="F8" s="11">
        <v>0.93452400000000002</v>
      </c>
      <c r="G8" s="9" t="s">
        <v>45</v>
      </c>
      <c r="H8" s="8"/>
      <c r="J8" s="8"/>
      <c r="K8" s="8"/>
      <c r="L8" s="8"/>
      <c r="M8" s="8"/>
    </row>
    <row r="9" spans="1:13" x14ac:dyDescent="0.25">
      <c r="A9" s="15" t="s">
        <v>4</v>
      </c>
      <c r="B9" s="9" t="s">
        <v>2</v>
      </c>
      <c r="C9" s="9">
        <v>60</v>
      </c>
      <c r="D9" s="9">
        <v>8.4126999999999993E-2</v>
      </c>
      <c r="E9" s="19">
        <v>6.0805999999999999E-2</v>
      </c>
      <c r="F9" s="9">
        <v>0.87380999999999998</v>
      </c>
      <c r="G9" s="9" t="s">
        <v>46</v>
      </c>
      <c r="H9" s="8"/>
      <c r="I9" s="8"/>
      <c r="J9" s="8"/>
      <c r="K9" s="8"/>
      <c r="L9" s="8"/>
      <c r="M9" s="8"/>
    </row>
    <row r="10" spans="1:13" x14ac:dyDescent="0.25">
      <c r="A10" s="15" t="s">
        <v>4</v>
      </c>
      <c r="B10" s="9" t="s">
        <v>3</v>
      </c>
      <c r="C10" s="9">
        <v>60</v>
      </c>
      <c r="D10" s="19">
        <v>7.9365000000000005E-2</v>
      </c>
      <c r="E10" s="19">
        <v>6.0666999999999999E-2</v>
      </c>
      <c r="F10" s="19">
        <v>0.88095199999999996</v>
      </c>
      <c r="G10" s="9" t="s">
        <v>47</v>
      </c>
      <c r="H10" s="8"/>
      <c r="I10" s="8"/>
      <c r="J10" s="8"/>
      <c r="K10" s="8"/>
      <c r="L10" s="8"/>
      <c r="M10" s="8"/>
    </row>
    <row r="11" spans="1:13" x14ac:dyDescent="0.25">
      <c r="A11" s="22" t="s">
        <v>4</v>
      </c>
      <c r="B11" s="9" t="s">
        <v>37</v>
      </c>
      <c r="C11" s="20">
        <v>39</v>
      </c>
      <c r="D11" s="20">
        <v>4.2856999999999999E-2</v>
      </c>
      <c r="E11" s="9">
        <v>6.1029E-2</v>
      </c>
      <c r="F11" s="20">
        <v>0.93571400000000005</v>
      </c>
      <c r="G11" s="15" t="s">
        <v>74</v>
      </c>
      <c r="H11" s="8"/>
      <c r="I11" s="8"/>
      <c r="J11" s="8"/>
      <c r="K11" s="8"/>
      <c r="L11" s="8"/>
      <c r="M11" s="8"/>
    </row>
    <row r="12" spans="1:13" x14ac:dyDescent="0.25">
      <c r="A12" s="12" t="s">
        <v>0</v>
      </c>
      <c r="B12" s="28" t="s">
        <v>11</v>
      </c>
      <c r="C12" s="10">
        <v>31</v>
      </c>
      <c r="D12" s="28">
        <v>0.155556</v>
      </c>
      <c r="E12" s="28">
        <v>4.1912999999999999E-2</v>
      </c>
      <c r="F12" s="28">
        <v>0.76666699999999999</v>
      </c>
      <c r="G12" s="17" t="s">
        <v>23</v>
      </c>
      <c r="H12" s="8"/>
      <c r="I12" s="8"/>
      <c r="J12" s="8"/>
      <c r="K12" s="8"/>
      <c r="L12" s="8"/>
      <c r="M12" s="8"/>
    </row>
    <row r="13" spans="1:13" x14ac:dyDescent="0.25">
      <c r="A13" s="15" t="s">
        <v>0</v>
      </c>
      <c r="B13" s="9" t="s">
        <v>11</v>
      </c>
      <c r="C13" s="9">
        <v>60</v>
      </c>
      <c r="D13" s="9">
        <v>6.7460000000000006E-2</v>
      </c>
      <c r="E13" s="9">
        <v>5.9320999999999999E-2</v>
      </c>
      <c r="F13" s="9">
        <v>0.89881</v>
      </c>
      <c r="G13" s="9" t="s">
        <v>21</v>
      </c>
      <c r="H13" s="8"/>
      <c r="I13" s="8"/>
      <c r="J13" s="8"/>
      <c r="K13" s="8"/>
      <c r="L13" s="8"/>
      <c r="M13" s="8"/>
    </row>
    <row r="14" spans="1:13" x14ac:dyDescent="0.25">
      <c r="A14" s="17" t="s">
        <v>0</v>
      </c>
      <c r="B14" s="9" t="s">
        <v>11</v>
      </c>
      <c r="C14" s="9">
        <v>88</v>
      </c>
      <c r="D14" s="10">
        <v>3.5714000000000003E-2</v>
      </c>
      <c r="E14" s="10">
        <v>8.2590000000000007E-3</v>
      </c>
      <c r="F14" s="10">
        <v>0.94642899999999996</v>
      </c>
      <c r="G14" s="9" t="s">
        <v>43</v>
      </c>
      <c r="H14" s="8"/>
      <c r="I14" s="8"/>
      <c r="J14" s="8"/>
      <c r="K14" s="8"/>
      <c r="L14" s="8"/>
      <c r="M14" s="8"/>
    </row>
    <row r="15" spans="1:13" x14ac:dyDescent="0.25">
      <c r="A15" s="17" t="s">
        <v>0</v>
      </c>
      <c r="B15" s="9" t="s">
        <v>1</v>
      </c>
      <c r="C15" s="28">
        <v>60</v>
      </c>
      <c r="D15" s="23">
        <v>3.3333000000000002E-2</v>
      </c>
      <c r="E15" s="11">
        <v>5.8969000000000001E-2</v>
      </c>
      <c r="F15" s="11">
        <v>0.95</v>
      </c>
      <c r="G15" s="9" t="s">
        <v>45</v>
      </c>
      <c r="L15" s="8"/>
      <c r="M15" s="8"/>
    </row>
    <row r="16" spans="1:13" x14ac:dyDescent="0.25">
      <c r="A16" s="17" t="s">
        <v>0</v>
      </c>
      <c r="B16" s="9" t="s">
        <v>2</v>
      </c>
      <c r="C16" s="28">
        <v>60</v>
      </c>
      <c r="D16" s="28">
        <v>7.0635000000000003E-2</v>
      </c>
      <c r="E16" s="19">
        <v>5.9069999999999998E-2</v>
      </c>
      <c r="F16" s="28">
        <v>0.89404799999999995</v>
      </c>
      <c r="G16" s="9" t="s">
        <v>46</v>
      </c>
    </row>
    <row r="17" spans="1:15" x14ac:dyDescent="0.25">
      <c r="A17" s="17" t="s">
        <v>0</v>
      </c>
      <c r="B17" s="9" t="s">
        <v>3</v>
      </c>
      <c r="C17" s="28">
        <v>60</v>
      </c>
      <c r="D17" s="28">
        <v>6.9841E-2</v>
      </c>
      <c r="E17" s="19">
        <v>5.9268000000000001E-2</v>
      </c>
      <c r="F17" s="28">
        <v>0.89523799999999998</v>
      </c>
      <c r="G17" s="9" t="s">
        <v>47</v>
      </c>
    </row>
    <row r="18" spans="1:15" x14ac:dyDescent="0.25">
      <c r="A18" s="17" t="s">
        <v>0</v>
      </c>
      <c r="B18" s="9" t="s">
        <v>37</v>
      </c>
      <c r="C18" s="20">
        <v>46</v>
      </c>
      <c r="D18" s="20">
        <v>3.1746000000000003E-2</v>
      </c>
      <c r="E18" s="20">
        <v>5.8881000000000003E-2</v>
      </c>
      <c r="F18" s="20">
        <v>0.95238100000000003</v>
      </c>
      <c r="G18" s="17" t="s">
        <v>92</v>
      </c>
    </row>
    <row r="21" spans="1:15" x14ac:dyDescent="0.25">
      <c r="O21" s="3"/>
    </row>
  </sheetData>
  <mergeCells count="7">
    <mergeCell ref="A1:G1"/>
    <mergeCell ref="A2:G2"/>
    <mergeCell ref="A3:A4"/>
    <mergeCell ref="B3:B4"/>
    <mergeCell ref="C3:C4"/>
    <mergeCell ref="D3:F3"/>
    <mergeCell ref="G3:G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CB03B-22FA-4491-A5D8-875E360E3774}">
  <dimension ref="A1:O18"/>
  <sheetViews>
    <sheetView workbookViewId="0">
      <selection activeCell="H18" sqref="H18"/>
    </sheetView>
  </sheetViews>
  <sheetFormatPr baseColWidth="10" defaultRowHeight="15" x14ac:dyDescent="0.25"/>
  <cols>
    <col min="1" max="1" width="9.5703125" style="1" customWidth="1"/>
    <col min="2" max="2" width="8.5703125" style="1" customWidth="1"/>
    <col min="3" max="3" width="9.5703125" style="1" customWidth="1"/>
    <col min="4" max="4" width="10.42578125" style="1" customWidth="1"/>
    <col min="5" max="6" width="10.7109375" style="1" customWidth="1"/>
    <col min="7" max="7" width="49.7109375" style="1" customWidth="1"/>
    <col min="8" max="12" width="11.42578125" style="1"/>
    <col min="13" max="13" width="12.85546875" style="1" customWidth="1"/>
    <col min="14" max="16384" width="11.42578125" style="1"/>
  </cols>
  <sheetData>
    <row r="1" spans="1:13" ht="22.5" customHeight="1" x14ac:dyDescent="0.25">
      <c r="A1" s="55" t="s">
        <v>77</v>
      </c>
      <c r="B1" s="55"/>
      <c r="C1" s="55"/>
      <c r="D1" s="55"/>
      <c r="E1" s="55"/>
      <c r="F1" s="55"/>
      <c r="G1" s="55"/>
      <c r="H1" s="6"/>
      <c r="I1" s="6"/>
      <c r="J1" s="6"/>
      <c r="K1" s="6"/>
      <c r="L1" s="6"/>
      <c r="M1" s="6"/>
    </row>
    <row r="2" spans="1:13" x14ac:dyDescent="0.25">
      <c r="A2" s="56" t="s">
        <v>78</v>
      </c>
      <c r="B2" s="56"/>
      <c r="C2" s="56"/>
      <c r="D2" s="56"/>
      <c r="E2" s="56"/>
      <c r="F2" s="56"/>
      <c r="G2" s="56"/>
      <c r="H2" s="8"/>
      <c r="I2" s="8"/>
      <c r="J2" s="8"/>
      <c r="K2" s="8"/>
      <c r="L2" s="8"/>
      <c r="M2" s="8"/>
    </row>
    <row r="3" spans="1:13" x14ac:dyDescent="0.25">
      <c r="A3" s="57" t="s">
        <v>12</v>
      </c>
      <c r="B3" s="57" t="s">
        <v>5</v>
      </c>
      <c r="C3" s="57" t="s">
        <v>13</v>
      </c>
      <c r="D3" s="57" t="s">
        <v>40</v>
      </c>
      <c r="E3" s="57"/>
      <c r="F3" s="57"/>
      <c r="G3" s="57" t="s">
        <v>6</v>
      </c>
      <c r="H3" s="6"/>
      <c r="I3" s="6"/>
      <c r="J3" s="6"/>
      <c r="K3" s="6"/>
      <c r="L3" s="6"/>
      <c r="M3" s="6"/>
    </row>
    <row r="4" spans="1:13" x14ac:dyDescent="0.25">
      <c r="A4" s="57"/>
      <c r="B4" s="57"/>
      <c r="C4" s="57"/>
      <c r="D4" s="16" t="s">
        <v>34</v>
      </c>
      <c r="E4" s="16" t="s">
        <v>35</v>
      </c>
      <c r="F4" s="16" t="s">
        <v>33</v>
      </c>
      <c r="G4" s="57"/>
      <c r="H4" s="6"/>
      <c r="I4" s="6"/>
      <c r="J4" s="6"/>
      <c r="K4" s="6"/>
      <c r="L4" s="6"/>
      <c r="M4" s="6"/>
    </row>
    <row r="5" spans="1:13" x14ac:dyDescent="0.25">
      <c r="A5" s="15" t="s">
        <v>4</v>
      </c>
      <c r="B5" s="9" t="s">
        <v>11</v>
      </c>
      <c r="C5" s="10">
        <v>130</v>
      </c>
      <c r="D5" s="9">
        <v>0.39589999999999997</v>
      </c>
      <c r="E5" s="9">
        <v>0.13086100000000001</v>
      </c>
      <c r="F5" s="9">
        <v>0.58823899999999996</v>
      </c>
      <c r="G5" s="9" t="s">
        <v>75</v>
      </c>
      <c r="H5" s="8"/>
      <c r="I5" s="8"/>
      <c r="J5" s="8"/>
      <c r="K5" s="8"/>
      <c r="L5" s="8"/>
      <c r="M5" s="8"/>
    </row>
    <row r="6" spans="1:13" x14ac:dyDescent="0.25">
      <c r="A6" s="15" t="s">
        <v>4</v>
      </c>
      <c r="B6" s="9" t="s">
        <v>11</v>
      </c>
      <c r="C6" s="9">
        <v>254</v>
      </c>
      <c r="D6" s="9">
        <v>0.27155000000000001</v>
      </c>
      <c r="E6" s="9">
        <v>0.11724</v>
      </c>
      <c r="F6" s="9">
        <v>0.71757800000000005</v>
      </c>
      <c r="G6" s="9" t="s">
        <v>30</v>
      </c>
      <c r="H6" s="8"/>
      <c r="I6" s="8"/>
      <c r="J6" s="8"/>
      <c r="K6" s="8"/>
      <c r="L6" s="8"/>
      <c r="M6" s="8"/>
    </row>
    <row r="7" spans="1:13" x14ac:dyDescent="0.25">
      <c r="A7" s="15" t="s">
        <v>4</v>
      </c>
      <c r="B7" s="9" t="s">
        <v>11</v>
      </c>
      <c r="C7" s="9">
        <v>496</v>
      </c>
      <c r="D7" s="10">
        <v>0.1799</v>
      </c>
      <c r="E7" s="10">
        <v>0.106706</v>
      </c>
      <c r="F7" s="10">
        <v>0.81289500000000003</v>
      </c>
      <c r="G7" s="9" t="s">
        <v>76</v>
      </c>
      <c r="H7" s="8"/>
      <c r="I7" s="8"/>
      <c r="J7" s="8"/>
      <c r="K7" s="8"/>
      <c r="L7" s="8"/>
      <c r="M7" s="8"/>
    </row>
    <row r="8" spans="1:13" x14ac:dyDescent="0.25">
      <c r="A8" s="22" t="s">
        <v>4</v>
      </c>
      <c r="B8" s="9" t="s">
        <v>1</v>
      </c>
      <c r="C8" s="9">
        <v>254</v>
      </c>
      <c r="D8" s="11">
        <v>0.10835</v>
      </c>
      <c r="E8" s="11">
        <v>0.110306</v>
      </c>
      <c r="F8" s="11">
        <v>0.88731199999999999</v>
      </c>
      <c r="G8" s="9" t="s">
        <v>45</v>
      </c>
      <c r="H8" s="8"/>
      <c r="I8" s="8"/>
      <c r="J8" s="8"/>
      <c r="K8" s="8"/>
      <c r="L8" s="8"/>
      <c r="M8" s="8"/>
    </row>
    <row r="9" spans="1:13" x14ac:dyDescent="0.25">
      <c r="A9" s="15" t="s">
        <v>4</v>
      </c>
      <c r="B9" s="9" t="s">
        <v>2</v>
      </c>
      <c r="C9" s="9">
        <v>254</v>
      </c>
      <c r="D9" s="9">
        <v>0.27229999999999999</v>
      </c>
      <c r="E9" s="9">
        <v>0.117255</v>
      </c>
      <c r="F9" s="9">
        <v>0.71679800000000005</v>
      </c>
      <c r="G9" s="9" t="s">
        <v>46</v>
      </c>
      <c r="H9" s="8"/>
      <c r="I9" s="8"/>
      <c r="J9" s="8"/>
      <c r="K9" s="8"/>
      <c r="L9" s="8"/>
      <c r="M9" s="8"/>
    </row>
    <row r="10" spans="1:13" x14ac:dyDescent="0.25">
      <c r="A10" s="15" t="s">
        <v>4</v>
      </c>
      <c r="B10" s="9" t="s">
        <v>3</v>
      </c>
      <c r="C10" s="9">
        <v>254</v>
      </c>
      <c r="D10" s="9">
        <v>0.27334999999999998</v>
      </c>
      <c r="E10" s="19">
        <v>0.11717900000000001</v>
      </c>
      <c r="F10" s="9">
        <v>0.71570599999999995</v>
      </c>
      <c r="G10" s="9" t="s">
        <v>47</v>
      </c>
      <c r="H10" s="8"/>
      <c r="I10" s="8"/>
      <c r="J10" s="8"/>
      <c r="K10" s="8"/>
      <c r="L10" s="8"/>
      <c r="M10" s="8"/>
    </row>
    <row r="11" spans="1:13" x14ac:dyDescent="0.25">
      <c r="H11" s="8"/>
      <c r="I11" s="8"/>
      <c r="J11" s="8"/>
      <c r="K11" s="8"/>
      <c r="L11" s="8"/>
      <c r="M11" s="8"/>
    </row>
    <row r="12" spans="1:13" x14ac:dyDescent="0.25">
      <c r="A12" s="56" t="s">
        <v>106</v>
      </c>
      <c r="B12" s="56"/>
      <c r="C12" s="56"/>
      <c r="D12" s="56"/>
      <c r="E12" s="56"/>
      <c r="F12" s="56"/>
      <c r="G12" s="56"/>
      <c r="L12" s="8"/>
      <c r="M12" s="8"/>
    </row>
    <row r="13" spans="1:13" x14ac:dyDescent="0.25">
      <c r="A13" s="17" t="s">
        <v>4</v>
      </c>
      <c r="B13" s="17" t="s">
        <v>11</v>
      </c>
      <c r="C13" s="17">
        <v>130</v>
      </c>
      <c r="D13" s="17">
        <v>0.36940000000000001</v>
      </c>
      <c r="E13" s="17">
        <v>0.17783499999999999</v>
      </c>
      <c r="F13" s="17">
        <v>0.61581300000000005</v>
      </c>
      <c r="G13" s="17" t="s">
        <v>105</v>
      </c>
    </row>
    <row r="14" spans="1:13" x14ac:dyDescent="0.25">
      <c r="A14" s="17" t="s">
        <v>4</v>
      </c>
      <c r="B14" s="17" t="s">
        <v>1</v>
      </c>
      <c r="C14" s="17">
        <v>130</v>
      </c>
      <c r="D14" s="22">
        <v>0.20269999999999999</v>
      </c>
      <c r="E14" s="22">
        <v>0.17389199999999999</v>
      </c>
      <c r="F14" s="22">
        <v>0.74684600000000001</v>
      </c>
      <c r="G14" s="9" t="s">
        <v>107</v>
      </c>
    </row>
    <row r="15" spans="1:13" x14ac:dyDescent="0.25">
      <c r="A15" s="17" t="s">
        <v>4</v>
      </c>
      <c r="B15" s="17" t="s">
        <v>2</v>
      </c>
      <c r="C15" s="17">
        <v>130</v>
      </c>
      <c r="D15" s="17">
        <v>0.37075000000000002</v>
      </c>
      <c r="E15" s="35">
        <v>0.17782400000000001</v>
      </c>
      <c r="F15" s="17">
        <v>0.61440899999999998</v>
      </c>
      <c r="G15" s="9" t="s">
        <v>108</v>
      </c>
    </row>
    <row r="16" spans="1:13" x14ac:dyDescent="0.25">
      <c r="A16" s="17" t="s">
        <v>4</v>
      </c>
      <c r="B16" s="17" t="s">
        <v>3</v>
      </c>
      <c r="C16" s="17">
        <v>130</v>
      </c>
      <c r="D16" s="17">
        <v>0.36985000000000001</v>
      </c>
      <c r="E16" s="35">
        <v>0.17781</v>
      </c>
      <c r="F16" s="17">
        <v>0.61534299999999997</v>
      </c>
      <c r="G16" s="9" t="s">
        <v>109</v>
      </c>
    </row>
    <row r="17" spans="1:15" x14ac:dyDescent="0.25">
      <c r="A17" s="17" t="s">
        <v>0</v>
      </c>
      <c r="B17" s="17" t="s">
        <v>11</v>
      </c>
      <c r="C17" s="17"/>
      <c r="D17" s="17"/>
      <c r="E17" s="17"/>
      <c r="F17" s="17"/>
      <c r="G17" s="17" t="s">
        <v>110</v>
      </c>
    </row>
    <row r="18" spans="1:15" x14ac:dyDescent="0.25">
      <c r="O18" s="3"/>
    </row>
  </sheetData>
  <mergeCells count="8">
    <mergeCell ref="A12:G12"/>
    <mergeCell ref="A1:G1"/>
    <mergeCell ref="A2:G2"/>
    <mergeCell ref="A3:A4"/>
    <mergeCell ref="B3:B4"/>
    <mergeCell ref="C3:C4"/>
    <mergeCell ref="D3:F3"/>
    <mergeCell ref="G3:G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EA1F-EDB4-4969-B108-9113FB8521FF}">
  <dimension ref="A1:AC38"/>
  <sheetViews>
    <sheetView zoomScale="80" zoomScaleNormal="80" workbookViewId="0">
      <selection activeCell="M21" sqref="M21"/>
    </sheetView>
  </sheetViews>
  <sheetFormatPr baseColWidth="10" defaultRowHeight="15" x14ac:dyDescent="0.25"/>
  <cols>
    <col min="1" max="1" width="9.5703125" style="1" customWidth="1"/>
    <col min="2" max="2" width="8.5703125" style="1" customWidth="1"/>
    <col min="3" max="3" width="9.5703125" style="1" customWidth="1"/>
    <col min="4" max="4" width="10.42578125" style="1" customWidth="1"/>
    <col min="5" max="6" width="10.7109375" style="1" customWidth="1"/>
    <col min="7" max="7" width="51.42578125" style="1" customWidth="1"/>
    <col min="8" max="8" width="6.140625" style="1" customWidth="1"/>
    <col min="9" max="10" width="6.28515625" style="1" customWidth="1"/>
    <col min="11" max="11" width="7.7109375" style="1" customWidth="1"/>
    <col min="12" max="12" width="8" style="1" customWidth="1"/>
    <col min="13" max="13" width="12" style="1" customWidth="1"/>
    <col min="14" max="14" width="11.5703125" style="1" customWidth="1"/>
    <col min="15" max="15" width="12.85546875" style="1" customWidth="1"/>
    <col min="16" max="16" width="24" style="1" customWidth="1"/>
    <col min="17" max="21" width="11.42578125" style="1"/>
    <col min="22" max="22" width="48.28515625" style="1" customWidth="1"/>
    <col min="23" max="16384" width="11.42578125" style="1"/>
  </cols>
  <sheetData>
    <row r="1" spans="1:29" ht="22.5" customHeight="1" x14ac:dyDescent="0.25">
      <c r="A1" s="60" t="s">
        <v>26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2"/>
      <c r="M1" s="14"/>
      <c r="N1" s="57" t="s">
        <v>48</v>
      </c>
      <c r="O1" s="57"/>
      <c r="P1" s="57"/>
      <c r="Q1" s="57"/>
      <c r="R1" s="57"/>
      <c r="S1" s="57"/>
      <c r="T1" s="57"/>
      <c r="U1" s="57"/>
      <c r="V1" s="57"/>
      <c r="W1" s="8"/>
      <c r="X1" s="8"/>
      <c r="Y1" s="8"/>
      <c r="Z1" s="8"/>
      <c r="AA1" s="8"/>
      <c r="AB1" s="8"/>
      <c r="AC1" s="8"/>
    </row>
    <row r="2" spans="1:29" x14ac:dyDescent="0.25">
      <c r="A2" s="63" t="s">
        <v>95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  <c r="M2" s="8"/>
      <c r="N2" s="16" t="s">
        <v>5</v>
      </c>
      <c r="O2" s="16" t="s">
        <v>17</v>
      </c>
      <c r="P2" s="16" t="s">
        <v>27</v>
      </c>
      <c r="Q2" s="16" t="s">
        <v>7</v>
      </c>
      <c r="R2" s="16" t="s">
        <v>8</v>
      </c>
      <c r="S2" s="16" t="s">
        <v>9</v>
      </c>
      <c r="T2" s="16" t="s">
        <v>15</v>
      </c>
      <c r="U2" s="16" t="s">
        <v>14</v>
      </c>
      <c r="V2" s="16" t="s">
        <v>6</v>
      </c>
      <c r="W2" s="8"/>
      <c r="X2" s="8"/>
      <c r="Y2" s="8"/>
      <c r="Z2" s="8"/>
      <c r="AA2" s="8"/>
      <c r="AB2" s="8"/>
      <c r="AC2" s="8"/>
    </row>
    <row r="3" spans="1:29" x14ac:dyDescent="0.25">
      <c r="A3" s="63" t="s">
        <v>29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5"/>
      <c r="M3" s="6"/>
      <c r="N3" s="15" t="s">
        <v>10</v>
      </c>
      <c r="O3" s="15">
        <v>20</v>
      </c>
      <c r="P3" s="15">
        <v>0.79213500000000003</v>
      </c>
      <c r="Q3" s="15">
        <v>1</v>
      </c>
      <c r="R3" s="15">
        <v>4</v>
      </c>
      <c r="S3" s="15">
        <v>25</v>
      </c>
      <c r="T3" s="2">
        <f>ROUND((Q3/(Q3+R3+S3))*100,2)</f>
        <v>3.33</v>
      </c>
      <c r="U3" s="2">
        <f>ROUND(((Q3+R3)/(Q3+R3+S3))*100,2)</f>
        <v>16.670000000000002</v>
      </c>
      <c r="V3" s="15" t="s">
        <v>18</v>
      </c>
      <c r="W3" s="8"/>
      <c r="X3" s="8"/>
      <c r="Y3" s="8"/>
      <c r="Z3" s="8"/>
      <c r="AA3" s="8"/>
      <c r="AB3" s="8"/>
      <c r="AC3" s="8"/>
    </row>
    <row r="4" spans="1:29" x14ac:dyDescent="0.25">
      <c r="A4" s="57" t="s">
        <v>12</v>
      </c>
      <c r="B4" s="57" t="s">
        <v>5</v>
      </c>
      <c r="C4" s="57" t="s">
        <v>13</v>
      </c>
      <c r="D4" s="58" t="s">
        <v>36</v>
      </c>
      <c r="E4" s="59"/>
      <c r="F4" s="59"/>
      <c r="G4" s="66" t="s">
        <v>6</v>
      </c>
      <c r="H4" s="58" t="s">
        <v>16</v>
      </c>
      <c r="I4" s="59"/>
      <c r="J4" s="59"/>
      <c r="K4" s="59"/>
      <c r="L4" s="68"/>
      <c r="M4" s="6"/>
      <c r="N4" s="12" t="s">
        <v>3</v>
      </c>
      <c r="O4" s="12">
        <v>20</v>
      </c>
      <c r="P4" s="12">
        <v>1.2367429999999999</v>
      </c>
      <c r="Q4" s="12">
        <v>19</v>
      </c>
      <c r="R4" s="12">
        <v>6</v>
      </c>
      <c r="S4" s="12">
        <v>6</v>
      </c>
      <c r="T4" s="2">
        <f t="shared" ref="T4:T5" si="0">ROUND((Q4/(Q4+R4+S4))*100,2)</f>
        <v>61.29</v>
      </c>
      <c r="U4" s="2">
        <f t="shared" ref="U4:U5" si="1">ROUND(((Q4+R4)/(Q4+R4+S4))*100,2)</f>
        <v>80.650000000000006</v>
      </c>
      <c r="V4" s="12" t="s">
        <v>19</v>
      </c>
      <c r="W4" s="8"/>
      <c r="X4" s="8"/>
      <c r="Y4" s="8"/>
      <c r="Z4" s="8"/>
      <c r="AA4" s="8"/>
      <c r="AB4" s="8"/>
      <c r="AC4" s="8"/>
    </row>
    <row r="5" spans="1:29" x14ac:dyDescent="0.25">
      <c r="A5" s="57"/>
      <c r="B5" s="57"/>
      <c r="C5" s="57"/>
      <c r="D5" s="16" t="s">
        <v>34</v>
      </c>
      <c r="E5" s="16" t="s">
        <v>35</v>
      </c>
      <c r="F5" s="16" t="s">
        <v>33</v>
      </c>
      <c r="G5" s="67"/>
      <c r="H5" s="16" t="s">
        <v>7</v>
      </c>
      <c r="I5" s="16" t="s">
        <v>8</v>
      </c>
      <c r="J5" s="16" t="s">
        <v>9</v>
      </c>
      <c r="K5" s="16" t="s">
        <v>15</v>
      </c>
      <c r="L5" s="16" t="s">
        <v>24</v>
      </c>
      <c r="M5" s="13"/>
      <c r="N5" s="12" t="s">
        <v>3</v>
      </c>
      <c r="O5" s="12">
        <v>20</v>
      </c>
      <c r="P5" s="12">
        <v>1.161378</v>
      </c>
      <c r="Q5" s="12">
        <v>26</v>
      </c>
      <c r="R5" s="12">
        <v>1</v>
      </c>
      <c r="S5" s="12">
        <v>3</v>
      </c>
      <c r="T5" s="2">
        <f t="shared" si="0"/>
        <v>86.67</v>
      </c>
      <c r="U5" s="2">
        <f t="shared" si="1"/>
        <v>90</v>
      </c>
      <c r="V5" s="12" t="s">
        <v>28</v>
      </c>
      <c r="W5" s="8"/>
      <c r="X5" s="8"/>
      <c r="Y5" s="8"/>
      <c r="Z5" s="8"/>
      <c r="AA5" s="8"/>
      <c r="AB5" s="8"/>
      <c r="AC5" s="8"/>
    </row>
    <row r="6" spans="1:29" x14ac:dyDescent="0.25">
      <c r="A6" s="15" t="s">
        <v>4</v>
      </c>
      <c r="B6" s="9" t="s">
        <v>11</v>
      </c>
      <c r="C6" s="10">
        <v>37</v>
      </c>
      <c r="D6" s="9">
        <v>0.68454700000000002</v>
      </c>
      <c r="E6" s="9">
        <v>0.36985400000000002</v>
      </c>
      <c r="F6" s="9">
        <v>0.11271299999999999</v>
      </c>
      <c r="G6" s="9" t="s">
        <v>30</v>
      </c>
      <c r="H6" s="9">
        <v>4</v>
      </c>
      <c r="I6" s="9">
        <v>5</v>
      </c>
      <c r="J6" s="15">
        <v>21</v>
      </c>
      <c r="K6" s="2">
        <f>ROUND((H6/(H6+I6+J6))*100,2)</f>
        <v>13.33</v>
      </c>
      <c r="L6" s="2">
        <f>ROUND(((H6+I6)/(H6+I6+J6))*100,2)</f>
        <v>30</v>
      </c>
      <c r="M6" s="8"/>
      <c r="N6" s="8"/>
      <c r="O6" s="8"/>
      <c r="U6" s="8"/>
      <c r="V6" s="8"/>
      <c r="W6" s="8"/>
      <c r="X6" s="8"/>
      <c r="Y6" s="8"/>
      <c r="Z6" s="8"/>
      <c r="AA6" s="8"/>
      <c r="AB6" s="8"/>
      <c r="AC6" s="8"/>
    </row>
    <row r="7" spans="1:29" x14ac:dyDescent="0.25">
      <c r="A7" s="15" t="s">
        <v>4</v>
      </c>
      <c r="B7" s="9" t="s">
        <v>11</v>
      </c>
      <c r="C7" s="9">
        <v>70</v>
      </c>
      <c r="D7" s="9">
        <v>0.65649599999999997</v>
      </c>
      <c r="E7" s="9">
        <v>0.32122899999999999</v>
      </c>
      <c r="F7" s="9">
        <v>0.14709800000000001</v>
      </c>
      <c r="G7" s="9" t="s">
        <v>31</v>
      </c>
      <c r="H7" s="9">
        <v>2</v>
      </c>
      <c r="I7" s="9">
        <v>8</v>
      </c>
      <c r="J7" s="15">
        <v>20</v>
      </c>
      <c r="K7" s="2">
        <f t="shared" ref="K7:K8" si="2">ROUND((H7/(H7+I7+J7))*100,2)</f>
        <v>6.67</v>
      </c>
      <c r="L7" s="2">
        <f t="shared" ref="L7:L8" si="3">ROUND(((H7+I7)/(H7+I7+J7))*100,2)</f>
        <v>33.33</v>
      </c>
      <c r="M7" s="8"/>
      <c r="N7" s="8"/>
      <c r="O7" s="8"/>
      <c r="U7" s="8"/>
      <c r="V7" s="8"/>
      <c r="W7" s="8"/>
      <c r="X7" s="8"/>
      <c r="Y7" s="8"/>
      <c r="Z7" s="8"/>
      <c r="AA7" s="8"/>
      <c r="AB7" s="8"/>
      <c r="AC7" s="8"/>
    </row>
    <row r="8" spans="1:29" x14ac:dyDescent="0.25">
      <c r="A8" s="22" t="s">
        <v>4</v>
      </c>
      <c r="B8" s="9" t="s">
        <v>11</v>
      </c>
      <c r="C8" s="9">
        <v>106</v>
      </c>
      <c r="D8" s="28">
        <v>0.64124000000000003</v>
      </c>
      <c r="E8" s="28">
        <v>0.29788700000000001</v>
      </c>
      <c r="F8" s="28">
        <v>0.17608399999999999</v>
      </c>
      <c r="G8" s="9" t="s">
        <v>32</v>
      </c>
      <c r="H8" s="9">
        <v>7</v>
      </c>
      <c r="I8" s="9">
        <v>12</v>
      </c>
      <c r="J8" s="15">
        <v>11</v>
      </c>
      <c r="K8" s="24">
        <f t="shared" si="2"/>
        <v>23.33</v>
      </c>
      <c r="L8" s="24">
        <f t="shared" si="3"/>
        <v>63.33</v>
      </c>
      <c r="M8" s="8"/>
      <c r="N8" s="8"/>
      <c r="O8" s="8"/>
    </row>
    <row r="9" spans="1:29" x14ac:dyDescent="0.25">
      <c r="A9" s="15" t="s">
        <v>4</v>
      </c>
      <c r="B9" s="9" t="s">
        <v>11</v>
      </c>
      <c r="C9" s="9">
        <v>139</v>
      </c>
      <c r="D9" s="9">
        <v>0.637795</v>
      </c>
      <c r="E9" s="9">
        <v>0.276312</v>
      </c>
      <c r="F9" s="9">
        <v>0.18015999999999999</v>
      </c>
      <c r="G9" s="9" t="s">
        <v>65</v>
      </c>
      <c r="H9" s="9">
        <v>3</v>
      </c>
      <c r="I9" s="9">
        <v>15</v>
      </c>
      <c r="J9" s="15">
        <v>12</v>
      </c>
      <c r="K9" s="2">
        <f>ROUND((H9/(H9+I9+J9))*100,2)</f>
        <v>10</v>
      </c>
      <c r="L9" s="2">
        <f>ROUND(((H9+I9)/(H9+I9+J9))*100,2)</f>
        <v>60</v>
      </c>
      <c r="M9" s="8"/>
      <c r="N9" s="8"/>
      <c r="O9" s="8"/>
    </row>
    <row r="10" spans="1:29" x14ac:dyDescent="0.25">
      <c r="A10" s="15" t="s">
        <v>4</v>
      </c>
      <c r="B10" s="9" t="s">
        <v>11</v>
      </c>
      <c r="C10" s="9">
        <v>174</v>
      </c>
      <c r="D10" s="9">
        <v>0.60629900000000003</v>
      </c>
      <c r="E10" s="9">
        <v>0.25331700000000001</v>
      </c>
      <c r="F10" s="9">
        <v>0.221443</v>
      </c>
      <c r="G10" s="9" t="s">
        <v>72</v>
      </c>
      <c r="H10" s="9">
        <v>0</v>
      </c>
      <c r="I10" s="9">
        <v>17</v>
      </c>
      <c r="J10" s="15">
        <v>13</v>
      </c>
      <c r="K10" s="2">
        <f t="shared" ref="K10:K12" si="4">ROUND((H10/(H10+I10+J10))*100,2)</f>
        <v>0</v>
      </c>
      <c r="L10" s="2">
        <f t="shared" ref="L10:L12" si="5">ROUND(((H10+I10)/(H10+I10+J10))*100,2)</f>
        <v>56.67</v>
      </c>
      <c r="M10" s="8"/>
      <c r="N10" s="8"/>
      <c r="O10" s="8"/>
    </row>
    <row r="11" spans="1:29" x14ac:dyDescent="0.25">
      <c r="A11" s="36" t="s">
        <v>4</v>
      </c>
      <c r="B11" s="9" t="s">
        <v>11</v>
      </c>
      <c r="C11" s="9">
        <v>208</v>
      </c>
      <c r="D11" s="9">
        <v>0.58809100000000003</v>
      </c>
      <c r="E11" s="9">
        <v>0.23389499999999999</v>
      </c>
      <c r="F11" s="9">
        <v>0.247946</v>
      </c>
      <c r="G11" s="9" t="s">
        <v>71</v>
      </c>
      <c r="H11" s="9">
        <v>6</v>
      </c>
      <c r="I11" s="9">
        <v>18</v>
      </c>
      <c r="J11" s="15">
        <v>6</v>
      </c>
      <c r="K11" s="2">
        <f t="shared" si="4"/>
        <v>20</v>
      </c>
      <c r="L11" s="25">
        <f t="shared" si="5"/>
        <v>80</v>
      </c>
      <c r="M11" s="8"/>
      <c r="N11" s="8"/>
      <c r="O11" s="8"/>
    </row>
    <row r="12" spans="1:29" x14ac:dyDescent="0.25">
      <c r="A12" s="15" t="s">
        <v>4</v>
      </c>
      <c r="B12" s="9" t="s">
        <v>11</v>
      </c>
      <c r="C12" s="9">
        <v>414</v>
      </c>
      <c r="D12" s="10">
        <v>0.520177</v>
      </c>
      <c r="E12" s="10">
        <v>0.19422</v>
      </c>
      <c r="F12" s="10">
        <v>0.33564899999999998</v>
      </c>
      <c r="G12" s="9" t="s">
        <v>73</v>
      </c>
      <c r="H12" s="9">
        <v>4</v>
      </c>
      <c r="I12" s="9">
        <v>12</v>
      </c>
      <c r="J12" s="15">
        <v>14</v>
      </c>
      <c r="K12" s="2">
        <f t="shared" si="4"/>
        <v>13.33</v>
      </c>
      <c r="L12" s="2">
        <f t="shared" si="5"/>
        <v>53.33</v>
      </c>
      <c r="M12" s="8"/>
      <c r="N12" s="8"/>
      <c r="O12" s="8"/>
    </row>
    <row r="13" spans="1:29" x14ac:dyDescent="0.25">
      <c r="A13" s="15" t="s">
        <v>25</v>
      </c>
      <c r="B13" s="9" t="s">
        <v>1</v>
      </c>
      <c r="C13" s="9">
        <v>106</v>
      </c>
      <c r="D13" s="11">
        <v>0.60531500000000005</v>
      </c>
      <c r="E13" s="11">
        <v>0.20274900000000001</v>
      </c>
      <c r="F13" s="11">
        <v>0.23017799999999999</v>
      </c>
      <c r="G13" s="9" t="s">
        <v>45</v>
      </c>
      <c r="H13" s="9">
        <v>1</v>
      </c>
      <c r="I13" s="9">
        <v>13</v>
      </c>
      <c r="J13" s="15">
        <v>16</v>
      </c>
      <c r="K13" s="2">
        <f t="shared" ref="K13:K20" si="6">ROUND((H13/(H13+I13+J13))*100,2)</f>
        <v>3.33</v>
      </c>
      <c r="L13" s="2">
        <f t="shared" ref="L13:L20" si="7">ROUND(((H13+I13)/(H13+I13+J13))*100,2)</f>
        <v>46.67</v>
      </c>
      <c r="M13" s="8"/>
      <c r="N13" s="8"/>
      <c r="O13" s="8"/>
    </row>
    <row r="14" spans="1:29" x14ac:dyDescent="0.25">
      <c r="A14" s="36" t="s">
        <v>4</v>
      </c>
      <c r="B14" s="9" t="s">
        <v>2</v>
      </c>
      <c r="C14" s="9">
        <v>106</v>
      </c>
      <c r="D14" s="19">
        <v>0.639764</v>
      </c>
      <c r="E14" s="19">
        <v>0.29694599999999999</v>
      </c>
      <c r="F14" s="19">
        <v>0.176207</v>
      </c>
      <c r="G14" s="9" t="s">
        <v>46</v>
      </c>
      <c r="H14" s="9">
        <v>8</v>
      </c>
      <c r="I14" s="9">
        <v>9</v>
      </c>
      <c r="J14" s="15">
        <v>13</v>
      </c>
      <c r="K14" s="25">
        <f t="shared" si="6"/>
        <v>26.67</v>
      </c>
      <c r="L14" s="2">
        <f t="shared" si="7"/>
        <v>56.67</v>
      </c>
      <c r="M14" s="8"/>
      <c r="N14" s="8"/>
      <c r="O14" s="8"/>
    </row>
    <row r="15" spans="1:29" x14ac:dyDescent="0.25">
      <c r="A15" s="15" t="s">
        <v>4</v>
      </c>
      <c r="B15" s="9" t="s">
        <v>3</v>
      </c>
      <c r="C15" s="9">
        <v>106</v>
      </c>
      <c r="D15" s="19">
        <v>0.63484300000000005</v>
      </c>
      <c r="E15" s="19">
        <v>0.29696</v>
      </c>
      <c r="F15" s="19">
        <v>0.18274499999999999</v>
      </c>
      <c r="G15" s="9" t="s">
        <v>47</v>
      </c>
      <c r="H15" s="9">
        <v>3</v>
      </c>
      <c r="I15" s="9">
        <v>14</v>
      </c>
      <c r="J15" s="15">
        <v>13</v>
      </c>
      <c r="K15" s="2">
        <f t="shared" si="6"/>
        <v>10</v>
      </c>
      <c r="L15" s="2">
        <f t="shared" si="7"/>
        <v>56.67</v>
      </c>
      <c r="M15" s="8"/>
      <c r="N15" s="8"/>
      <c r="O15" s="8"/>
    </row>
    <row r="16" spans="1:29" x14ac:dyDescent="0.25">
      <c r="A16" s="38" t="s">
        <v>4</v>
      </c>
      <c r="B16" s="9" t="s">
        <v>37</v>
      </c>
      <c r="C16" s="20">
        <v>68</v>
      </c>
      <c r="D16" s="20">
        <v>0.60383900000000001</v>
      </c>
      <c r="E16" s="9">
        <v>0.257994</v>
      </c>
      <c r="F16" s="9">
        <v>0.20200299999999999</v>
      </c>
      <c r="G16" s="15" t="s">
        <v>93</v>
      </c>
      <c r="H16" s="9">
        <v>0</v>
      </c>
      <c r="I16" s="9">
        <v>1</v>
      </c>
      <c r="J16" s="15">
        <v>29</v>
      </c>
      <c r="K16" s="2">
        <f t="shared" si="6"/>
        <v>0</v>
      </c>
      <c r="L16" s="2">
        <f t="shared" si="7"/>
        <v>3.33</v>
      </c>
      <c r="M16" s="8"/>
      <c r="N16" s="8"/>
      <c r="O16" s="8"/>
    </row>
    <row r="17" spans="1:22" x14ac:dyDescent="0.25">
      <c r="A17" s="17" t="s">
        <v>4</v>
      </c>
      <c r="B17" s="9" t="s">
        <v>37</v>
      </c>
      <c r="C17" s="20">
        <v>42</v>
      </c>
      <c r="D17" s="20">
        <v>0.63582700000000003</v>
      </c>
      <c r="E17" s="9">
        <v>0.34916399999999997</v>
      </c>
      <c r="F17" s="9">
        <v>0.132101</v>
      </c>
      <c r="G17" s="17" t="s">
        <v>69</v>
      </c>
      <c r="H17" s="9">
        <v>0</v>
      </c>
      <c r="I17" s="9">
        <v>0</v>
      </c>
      <c r="J17" s="17">
        <v>30</v>
      </c>
      <c r="K17" s="2">
        <f t="shared" si="6"/>
        <v>0</v>
      </c>
      <c r="L17" s="2">
        <f t="shared" si="7"/>
        <v>0</v>
      </c>
      <c r="M17" s="8"/>
      <c r="N17" s="8"/>
      <c r="P17" s="44"/>
      <c r="Q17" s="44"/>
    </row>
    <row r="18" spans="1:22" x14ac:dyDescent="0.25">
      <c r="A18" s="15" t="s">
        <v>0</v>
      </c>
      <c r="B18" s="9" t="s">
        <v>11</v>
      </c>
      <c r="C18" s="10">
        <v>95</v>
      </c>
      <c r="D18" s="9">
        <v>0.69143699999999997</v>
      </c>
      <c r="E18" s="9">
        <v>0.44811000000000001</v>
      </c>
      <c r="F18" s="9">
        <v>0.10258299999999999</v>
      </c>
      <c r="G18" s="9" t="s">
        <v>23</v>
      </c>
      <c r="H18" s="9">
        <v>0</v>
      </c>
      <c r="I18" s="9">
        <v>1</v>
      </c>
      <c r="J18" s="15">
        <v>29</v>
      </c>
      <c r="K18" s="2">
        <f t="shared" si="6"/>
        <v>0</v>
      </c>
      <c r="L18" s="2">
        <f t="shared" si="7"/>
        <v>3.33</v>
      </c>
      <c r="M18" s="8"/>
      <c r="N18" s="8"/>
      <c r="P18" s="44"/>
      <c r="Q18" s="44"/>
    </row>
    <row r="19" spans="1:22" x14ac:dyDescent="0.25">
      <c r="A19" s="15" t="s">
        <v>0</v>
      </c>
      <c r="B19" s="9" t="s">
        <v>11</v>
      </c>
      <c r="C19" s="9">
        <v>436</v>
      </c>
      <c r="D19" s="9">
        <v>0.50049200000000005</v>
      </c>
      <c r="E19" s="9">
        <v>0.221835</v>
      </c>
      <c r="F19" s="9">
        <v>0.36774600000000002</v>
      </c>
      <c r="G19" s="9" t="s">
        <v>21</v>
      </c>
      <c r="H19" s="9">
        <v>2</v>
      </c>
      <c r="I19" s="9">
        <v>2</v>
      </c>
      <c r="J19" s="15">
        <v>26</v>
      </c>
      <c r="K19" s="2">
        <f t="shared" si="6"/>
        <v>6.67</v>
      </c>
      <c r="L19" s="2">
        <f t="shared" si="7"/>
        <v>13.33</v>
      </c>
      <c r="M19" s="8"/>
      <c r="N19" s="8"/>
      <c r="P19" s="44"/>
      <c r="Q19" s="44"/>
    </row>
    <row r="20" spans="1:22" x14ac:dyDescent="0.25">
      <c r="A20" s="17" t="s">
        <v>0</v>
      </c>
      <c r="B20" s="9" t="s">
        <v>11</v>
      </c>
      <c r="C20" s="9">
        <v>834</v>
      </c>
      <c r="D20" s="10">
        <v>0.19340599999999999</v>
      </c>
      <c r="E20" s="10">
        <v>0.100415</v>
      </c>
      <c r="F20" s="10">
        <v>0.75680800000000004</v>
      </c>
      <c r="G20" s="9" t="s">
        <v>43</v>
      </c>
      <c r="H20" s="9">
        <v>3</v>
      </c>
      <c r="I20" s="9">
        <v>8</v>
      </c>
      <c r="J20" s="15">
        <v>19</v>
      </c>
      <c r="K20" s="2">
        <f t="shared" si="6"/>
        <v>10</v>
      </c>
      <c r="L20" s="2">
        <f t="shared" si="7"/>
        <v>36.67</v>
      </c>
      <c r="M20" s="8"/>
      <c r="N20" s="8"/>
      <c r="P20" s="44"/>
      <c r="Q20" s="44"/>
    </row>
    <row r="21" spans="1:22" x14ac:dyDescent="0.25">
      <c r="A21" s="8"/>
      <c r="B21" s="31"/>
      <c r="C21" s="31"/>
      <c r="D21" s="32"/>
      <c r="E21" s="32"/>
      <c r="F21" s="32"/>
      <c r="G21" s="31"/>
      <c r="H21" s="31"/>
      <c r="I21" s="31"/>
      <c r="J21" s="33"/>
      <c r="K21" s="13"/>
      <c r="L21" s="13"/>
      <c r="N21" s="8"/>
      <c r="P21" s="44"/>
      <c r="Q21" s="44"/>
    </row>
    <row r="22" spans="1:22" x14ac:dyDescent="0.25">
      <c r="A22" s="63" t="s">
        <v>96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5"/>
      <c r="P22" s="44"/>
      <c r="Q22" s="44"/>
    </row>
    <row r="23" spans="1:22" x14ac:dyDescent="0.25">
      <c r="A23" s="56" t="s">
        <v>94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P23" s="44"/>
      <c r="Q23" s="44"/>
    </row>
    <row r="24" spans="1:22" x14ac:dyDescent="0.25">
      <c r="A24" s="57" t="s">
        <v>12</v>
      </c>
      <c r="B24" s="57" t="s">
        <v>5</v>
      </c>
      <c r="C24" s="57" t="s">
        <v>13</v>
      </c>
      <c r="D24" s="58" t="s">
        <v>36</v>
      </c>
      <c r="E24" s="59"/>
      <c r="F24" s="59"/>
      <c r="G24" s="66" t="s">
        <v>6</v>
      </c>
      <c r="H24" s="58" t="s">
        <v>16</v>
      </c>
      <c r="I24" s="59"/>
      <c r="J24" s="59"/>
      <c r="K24" s="59"/>
      <c r="L24" s="68"/>
      <c r="P24" s="44"/>
      <c r="Q24" s="44"/>
      <c r="U24" s="45"/>
      <c r="V24" s="45"/>
    </row>
    <row r="25" spans="1:22" x14ac:dyDescent="0.25">
      <c r="A25" s="57"/>
      <c r="B25" s="57"/>
      <c r="C25" s="57"/>
      <c r="D25" s="18" t="s">
        <v>34</v>
      </c>
      <c r="E25" s="18" t="s">
        <v>35</v>
      </c>
      <c r="F25" s="18" t="s">
        <v>33</v>
      </c>
      <c r="G25" s="67"/>
      <c r="H25" s="18" t="s">
        <v>7</v>
      </c>
      <c r="I25" s="18" t="s">
        <v>8</v>
      </c>
      <c r="J25" s="18" t="s">
        <v>9</v>
      </c>
      <c r="K25" s="18" t="s">
        <v>15</v>
      </c>
      <c r="L25" s="18" t="s">
        <v>24</v>
      </c>
      <c r="N25" s="30"/>
      <c r="O25" s="30"/>
      <c r="P25" s="46"/>
      <c r="Q25" s="46"/>
      <c r="R25" s="30"/>
      <c r="U25" s="45"/>
      <c r="V25" s="45"/>
    </row>
    <row r="26" spans="1:22" x14ac:dyDescent="0.25">
      <c r="A26" s="22" t="s">
        <v>4</v>
      </c>
      <c r="B26" s="9" t="s">
        <v>11</v>
      </c>
      <c r="C26" s="28">
        <v>94</v>
      </c>
      <c r="D26" s="9">
        <v>0.65983899999999995</v>
      </c>
      <c r="E26" s="9">
        <v>0.318998</v>
      </c>
      <c r="F26" s="9">
        <v>9.4648999999999997E-2</v>
      </c>
      <c r="G26" s="9" t="s">
        <v>32</v>
      </c>
      <c r="H26" s="9">
        <v>11</v>
      </c>
      <c r="I26" s="9">
        <v>10</v>
      </c>
      <c r="J26" s="17">
        <v>9</v>
      </c>
      <c r="K26" s="25">
        <f>ROUND((H26/(H26+I26+J26))*100,2)</f>
        <v>36.67</v>
      </c>
      <c r="L26" s="24">
        <f>ROUND(((H26+I26)/(H26+I26+J26))*100,2)</f>
        <v>70</v>
      </c>
      <c r="N26" s="30"/>
      <c r="O26" s="30"/>
      <c r="P26" s="46"/>
      <c r="Q26" s="46"/>
      <c r="R26" s="30"/>
      <c r="U26" s="45"/>
      <c r="V26" s="45"/>
    </row>
    <row r="27" spans="1:22" x14ac:dyDescent="0.25">
      <c r="A27" s="36" t="s">
        <v>4</v>
      </c>
      <c r="B27" s="9" t="s">
        <v>11</v>
      </c>
      <c r="C27" s="28">
        <v>94</v>
      </c>
      <c r="D27" s="9">
        <v>0.66980300000000004</v>
      </c>
      <c r="E27" s="9">
        <v>0.32125799999999999</v>
      </c>
      <c r="F27" s="9">
        <v>0.125692</v>
      </c>
      <c r="G27" s="9" t="s">
        <v>32</v>
      </c>
      <c r="H27" s="9">
        <v>7</v>
      </c>
      <c r="I27" s="9">
        <v>17</v>
      </c>
      <c r="J27" s="17">
        <v>6</v>
      </c>
      <c r="K27" s="24">
        <f>ROUND((H27/(H27+I27+J27))*100,2)</f>
        <v>23.33</v>
      </c>
      <c r="L27" s="25">
        <f>ROUND(((H27+I27)/(H27+I27+J27))*100,2)</f>
        <v>80</v>
      </c>
      <c r="P27" s="44"/>
      <c r="Q27" s="46"/>
      <c r="U27" s="45"/>
      <c r="V27" s="45"/>
    </row>
    <row r="28" spans="1:22" x14ac:dyDescent="0.25">
      <c r="K28" s="45"/>
      <c r="L28" s="45"/>
      <c r="P28" s="44"/>
      <c r="Q28" s="44"/>
      <c r="U28" s="45"/>
      <c r="V28" s="45"/>
    </row>
    <row r="29" spans="1:22" x14ac:dyDescent="0.25">
      <c r="K29" s="45"/>
      <c r="L29" s="45"/>
    </row>
    <row r="30" spans="1:22" x14ac:dyDescent="0.25">
      <c r="K30" s="45"/>
      <c r="L30" s="45"/>
      <c r="P30" s="44"/>
      <c r="Q30" s="44"/>
    </row>
    <row r="31" spans="1:22" x14ac:dyDescent="0.25">
      <c r="P31" s="44"/>
      <c r="Q31" s="44"/>
    </row>
    <row r="32" spans="1:22" x14ac:dyDescent="0.25">
      <c r="P32" s="44"/>
      <c r="Q32" s="44"/>
    </row>
    <row r="33" spans="16:17" x14ac:dyDescent="0.25">
      <c r="P33" s="44"/>
      <c r="Q33" s="44"/>
    </row>
    <row r="34" spans="16:17" x14ac:dyDescent="0.25">
      <c r="P34" s="44"/>
      <c r="Q34" s="44"/>
    </row>
    <row r="35" spans="16:17" x14ac:dyDescent="0.25">
      <c r="P35" s="44"/>
      <c r="Q35" s="44"/>
    </row>
    <row r="36" spans="16:17" x14ac:dyDescent="0.25">
      <c r="P36" s="44"/>
      <c r="Q36" s="44"/>
    </row>
    <row r="37" spans="16:17" x14ac:dyDescent="0.25">
      <c r="P37" s="44"/>
      <c r="Q37" s="44"/>
    </row>
    <row r="38" spans="16:17" x14ac:dyDescent="0.25">
      <c r="P38" s="44"/>
      <c r="Q38" s="44"/>
    </row>
  </sheetData>
  <mergeCells count="18">
    <mergeCell ref="A22:L22"/>
    <mergeCell ref="A23:L23"/>
    <mergeCell ref="A24:A25"/>
    <mergeCell ref="B24:B25"/>
    <mergeCell ref="C24:C25"/>
    <mergeCell ref="D24:F24"/>
    <mergeCell ref="G24:G25"/>
    <mergeCell ref="H24:L24"/>
    <mergeCell ref="D4:F4"/>
    <mergeCell ref="A1:L1"/>
    <mergeCell ref="N1:V1"/>
    <mergeCell ref="A3:L3"/>
    <mergeCell ref="A4:A5"/>
    <mergeCell ref="B4:B5"/>
    <mergeCell ref="C4:C5"/>
    <mergeCell ref="G4:G5"/>
    <mergeCell ref="H4:L4"/>
    <mergeCell ref="A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Vacio</vt:lpstr>
      <vt:lpstr>Iris</vt:lpstr>
      <vt:lpstr>Vinos</vt:lpstr>
      <vt:lpstr>glass</vt:lpstr>
      <vt:lpstr>mamografia</vt:lpstr>
      <vt:lpstr>Espiral</vt:lpstr>
      <vt:lpstr>Ejemplito</vt:lpstr>
      <vt:lpstr>Letras</vt:lpstr>
      <vt:lpstr>Payaso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0marsauri0 jordan jordan</dc:creator>
  <cp:lastModifiedBy>0marsauri0 jordan jordan</cp:lastModifiedBy>
  <dcterms:created xsi:type="dcterms:W3CDTF">2019-05-27T19:42:28Z</dcterms:created>
  <dcterms:modified xsi:type="dcterms:W3CDTF">2019-08-12T02:06:57Z</dcterms:modified>
</cp:coreProperties>
</file>