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eneral" sheetId="1" state="visible" r:id="rId2"/>
    <sheet name="Attrition" sheetId="2" state="visible" r:id="rId3"/>
    <sheet name="Attributes" sheetId="3" state="visible" r:id="rId4"/>
    <sheet name="State cat generation" sheetId="4" state="visible" r:id="rId5"/>
    <sheet name="States" sheetId="5" state="visible" r:id="rId6"/>
    <sheet name="Transition types" sheetId="6" state="visible" r:id="rId7"/>
    <sheet name="Misc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<sst xmlns="http://schemas.openxmlformats.org/spreadsheetml/2006/main" count="8804" uniqueCount="124">
  <si>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</si>
  <si>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</si>
  <si>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</si>
  <si>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</si>
  <si>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</si>
  <si>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</si>
  <si>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</si>
  <si>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</si>
  <si>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</si>
  <si>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</si>
  <si>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</si>
  <si>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</si>
  <si>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</si>
  <si>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</si>
  <si>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</si>
  <si>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</si>
  <si>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</si>
  <si>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</si>
  <si>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Gender</t>
  </si>
  <si>
    <t xml:space="preserve">YES</t>
  </si>
  <si>
    <t xml:space="preserve">NO</t>
  </si>
  <si>
    <t xml:space="preserve">String</t>
  </si>
  <si>
    <t xml:space="preserve">M</t>
  </si>
  <si>
    <t xml:space="preserve">F</t>
  </si>
  <si>
    <t xml:space="preserve">Language</t>
  </si>
  <si>
    <t xml:space="preserve">N</t>
  </si>
  <si>
    <t xml:space="preserve">Academia</t>
  </si>
  <si>
    <t xml:space="preserve">1A</t>
  </si>
  <si>
    <t xml:space="preserve">1B</t>
  </si>
  <si>
    <t xml:space="preserve">2B</t>
  </si>
  <si>
    <t xml:space="preserve">2C</t>
  </si>
  <si>
    <t xml:space="preserve">3D</t>
  </si>
  <si>
    <t xml:space="preserve">CareerType</t>
  </si>
  <si>
    <t xml:space="preserve">B</t>
  </si>
  <si>
    <t xml:space="preserve">D</t>
  </si>
  <si>
    <t xml:space="preserve">JobCategory</t>
  </si>
  <si>
    <t xml:space="preserve">E</t>
  </si>
  <si>
    <t xml:space="preserve">I</t>
  </si>
  <si>
    <t xml:space="preserve">JobType</t>
  </si>
  <si>
    <t xml:space="preserve">L</t>
  </si>
  <si>
    <t xml:space="preserve">C</t>
  </si>
  <si>
    <t xml:space="preserve">Candidature</t>
  </si>
  <si>
    <t xml:space="preserve">K</t>
  </si>
  <si>
    <t xml:space="preserve">A</t>
  </si>
  <si>
    <t xml:space="preserve">Affiliation</t>
  </si>
  <si>
    <t xml:space="preserve">Air</t>
  </si>
  <si>
    <t xml:space="preserve">Land</t>
  </si>
  <si>
    <t xml:space="preserve">Marine</t>
  </si>
  <si>
    <t xml:space="preserve">Medical</t>
  </si>
  <si>
    <t xml:space="preserve">Interdisciplinary</t>
  </si>
  <si>
    <t xml:space="preserve">Generation of state catalogue</t>
  </si>
  <si>
    <t xml:space="preserve">Generate?</t>
  </si>
  <si>
    <t xml:space="preserve">Overwrite?</t>
  </si>
  <si>
    <t xml:space="preserve"># Attributes</t>
  </si>
  <si>
    <t xml:space="preserve">Order</t>
  </si>
  <si>
    <t xml:space="preserve">Attribute</t>
  </si>
  <si>
    <t xml:space="preserve">Is state initial?</t>
  </si>
  <si>
    <t xml:space="preserve">Fixed attrition?</t>
  </si>
  <si>
    <t xml:space="preserve">Attrition period (m)</t>
  </si>
  <si>
    <t xml:space="preserve">Attrition
Rate / period</t>
  </si>
  <si>
    <t xml:space="preserve">Attrition Scheme</t>
  </si>
  <si>
    <t xml:space="preserve"># Attribute
updates</t>
  </si>
  <si>
    <t xml:space="preserve">Entity updates
(Attr + Value)</t>
  </si>
  <si>
    <t xml:space="preserve">AdOffB</t>
  </si>
  <si>
    <t xml:space="preserve">OffB</t>
  </si>
  <si>
    <t xml:space="preserve">AdNCOffB</t>
  </si>
  <si>
    <t xml:space="preserve">NCOffB</t>
  </si>
  <si>
    <t xml:space="preserve">VolB</t>
  </si>
  <si>
    <t xml:space="preserve">AviationB</t>
  </si>
  <si>
    <t xml:space="preserve">InfantryB</t>
  </si>
  <si>
    <t xml:space="preserve">NavyB</t>
  </si>
  <si>
    <t xml:space="preserve">HealthCareB</t>
  </si>
  <si>
    <t xml:space="preserve">OtherB</t>
  </si>
  <si>
    <t xml:space="preserve">Trainee</t>
  </si>
  <si>
    <t xml:space="preserve">FirstOccup</t>
  </si>
  <si>
    <t xml:space="preserve">AdvancOccup</t>
  </si>
  <si>
    <t xml:space="preserve">CompOccup</t>
  </si>
  <si>
    <t xml:space="preserve">BDLB</t>
  </si>
  <si>
    <t xml:space="preserve">BOB</t>
  </si>
  <si>
    <t xml:space="preserve">BDLD</t>
  </si>
  <si>
    <t xml:space="preserve">BOD</t>
  </si>
  <si>
    <t xml:space="preserve">BDLC</t>
  </si>
  <si>
    <t xml:space="preserve">BOC</t>
  </si>
  <si>
    <t xml:space="preserve">AdOffD</t>
  </si>
  <si>
    <t xml:space="preserve">OffD</t>
  </si>
  <si>
    <t xml:space="preserve">AdNCOffD</t>
  </si>
  <si>
    <t xml:space="preserve">NCOffD</t>
  </si>
  <si>
    <t xml:space="preserve">VolD</t>
  </si>
  <si>
    <t xml:space="preserve">AviationD</t>
  </si>
  <si>
    <t xml:space="preserve">InfantryD</t>
  </si>
  <si>
    <t xml:space="preserve">NavyD</t>
  </si>
  <si>
    <t xml:space="preserve">HealthCareD</t>
  </si>
  <si>
    <t xml:space="preserve">OtherD</t>
  </si>
  <si>
    <t xml:space="preserve">AdOffC</t>
  </si>
  <si>
    <t xml:space="preserve">OffC</t>
  </si>
  <si>
    <t xml:space="preserve">AdNCOffC</t>
  </si>
  <si>
    <t xml:space="preserve">NCOffC</t>
  </si>
  <si>
    <t xml:space="preserve">VolC</t>
  </si>
  <si>
    <t xml:space="preserve">AviationC</t>
  </si>
  <si>
    <t xml:space="preserve">InfantryC</t>
  </si>
  <si>
    <t xml:space="preserve">NavyC</t>
  </si>
  <si>
    <t xml:space="preserve">HealthCareC</t>
  </si>
  <si>
    <t xml:space="preserve">OtherC</t>
  </si>
  <si>
    <t xml:space="preserve">Category</t>
  </si>
  <si>
    <t xml:space="preserve">EW</t>
  </si>
  <si>
    <t xml:space="preserve">IN</t>
  </si>
  <si>
    <t xml:space="preserve">PE</t>
  </si>
  <si>
    <t xml:space="preserve">OUT</t>
  </si>
  <si>
    <t xml:space="preserve">B-</t>
  </si>
  <si>
    <t xml:space="preserve">eB</t>
  </si>
  <si>
    <t xml:space="preserve">THROUGH</t>
  </si>
  <si>
    <t xml:space="preserve">iB</t>
  </si>
  <si>
    <t xml:space="preserve">eA</t>
  </si>
  <si>
    <t xml:space="preserve">iA</t>
  </si>
  <si>
    <t xml:space="preserve">B+</t>
  </si>
  <si>
    <t xml:space="preserve">OV</t>
  </si>
  <si>
    <t xml:space="preserve">SP</t>
  </si>
  <si>
    <t xml:space="preserve">DI</t>
  </si>
  <si>
    <t xml:space="preserve">eD</t>
  </si>
  <si>
    <t xml:space="preserve">iD</t>
  </si>
  <si>
    <t xml:space="preserve">aC</t>
  </si>
  <si>
    <t xml:space="preserve">eC</t>
  </si>
  <si>
    <t xml:space="preserve">iC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</si>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</sst>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9.05"/>
    <col collapsed="false" customWidth="true" hidden="false" outlineLevel="0" max="3" min="3" style="1" width="11.88"/>
    <col collapsed="false" customWidth="true" hidden="false" outlineLevel="0" max="1025" min="4" style="1" width="8.21"/>
  </cols>
  <sheetData>
    <row r="1" customFormat="false" ht="12.8" hidden="false" customHeight="false" outlineLevel="0" collapsed="false">
      <c r="A1" s="2" t="s">
        <v>0</v>
      </c>
      <c r="B1" s="2"/>
      <c r="C1" s="2"/>
    </row>
    <row r="2" customFormat="false" ht="12.8" hidden="false" customHeight="false" outlineLevel="0" collapsed="false">
      <c r="A2" s="3"/>
      <c r="B2" s="3"/>
      <c r="C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</row>
    <row r="4" customFormat="false" ht="12.8" hidden="false" customHeight="false" outlineLevel="0" collapsed="false">
      <c r="A4" s="5" t="s">
        <v>4</v>
      </c>
      <c r="B4" s="6" t="n">
        <f aca="true">IFERROR(MATCH(TRUE(),INDEX(ISBLANK(OFFSET(INDIRECT(CONCATENATE(Misc!A5,"A2")),0,0,OFFSET(B4,0,1))),0,0),0)-1,OFFSET(B4,0,1))</f>
        <v>1</v>
      </c>
      <c r="C4" s="7" t="n">
        <v>1000</v>
      </c>
    </row>
    <row r="5" customFormat="false" ht="12.8" hidden="false" customHeight="false" outlineLevel="0" collapsed="false">
      <c r="A5" s="5" t="s">
        <v>5</v>
      </c>
      <c r="B5" s="6" t="n">
        <f aca="true">IFERROR(MATCH(TRUE(),INDEX(ISBLANK(OFFSET(INDIRECT(CONCATENATE(Misc!A6,"A2")),0,0,OFFSET(B5,0,1))),0,0),0)-1,OFFSET(B5,0,1))</f>
        <v>8</v>
      </c>
      <c r="C5" s="7" t="n">
        <v>1000</v>
      </c>
    </row>
    <row r="6" customFormat="false" ht="12.8" hidden="false" customHeight="false" outlineLevel="0" collapsed="false">
      <c r="A6" s="5" t="s">
        <v>6</v>
      </c>
      <c r="B6" s="6" t="n">
        <f aca="true">IFERROR(MATCH(TRUE(),INDEX(ISBLANK(OFFSET(INDIRECT(CONCATENATE(Misc!A7,"A2")),0,0,OFFSET(B6,0,1))),0,0),0)-1,OFFSET(B6,0,1))</f>
        <v>640</v>
      </c>
      <c r="C6" s="7" t="n">
        <v>1000</v>
      </c>
    </row>
    <row r="7" customFormat="false" ht="12.8" hidden="false" customHeight="false" outlineLevel="0" collapsed="false">
      <c r="A7" s="3" t="s">
        <v>7</v>
      </c>
      <c r="B7" s="6" t="n">
        <f aca="true">IFERROR(MATCH(TRUE(),INDEX(ISBLANK(OFFSET(INDIRECT(CONCATENATE(Misc!A8,"A2")),0,0,OFFSET(B7,0,1))),0,0),0)-1,OFFSET(B7,0,1))</f>
        <v>16</v>
      </c>
      <c r="C7" s="7" t="n">
        <v>1000</v>
      </c>
    </row>
  </sheetData>
  <sheetProtection sheet="true" objects="true" scenarios="true"/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7.67"/>
    <col collapsed="false" customWidth="true" hidden="false" outlineLevel="0" max="3" min="3" style="1" width="8.79"/>
    <col collapsed="false" customWidth="true" hidden="false" outlineLevel="0" max="1025" min="4" style="1" width="8.67"/>
  </cols>
  <sheetData>
    <row r="1" customFormat="false" ht="12.8" hidden="false" customHeight="false" outlineLevel="0" collapsed="false">
      <c r="A1" s="4" t="s">
        <v>8</v>
      </c>
      <c r="B1" s="4" t="s">
        <v>9</v>
      </c>
      <c r="C1" s="4" t="s">
        <v>10</v>
      </c>
      <c r="D1" s="8" t="s">
        <v>11</v>
      </c>
      <c r="E1" s="8"/>
      <c r="F1" s="8"/>
      <c r="G1" s="8"/>
    </row>
    <row r="2" customFormat="false" ht="12.8" hidden="false" customHeight="false" outlineLevel="0" collapsed="false">
      <c r="A2" s="9" t="s">
        <v>12</v>
      </c>
      <c r="B2" s="7" t="n">
        <v>12</v>
      </c>
      <c r="C2" s="10" t="n">
        <f aca="true">_xlfn.FLOOR.MATH(IFERROR(MATCH(TRUE(),INDEX(ISBLANK(OFFSET(C2,0,1,1,200)),0,0),0)-1,200)/2)</f>
        <v>1</v>
      </c>
      <c r="D2" s="10" t="n">
        <v>0</v>
      </c>
      <c r="E2" s="11" t="n">
        <v>0</v>
      </c>
      <c r="F2" s="12"/>
      <c r="G2" s="11"/>
      <c r="H2" s="12"/>
      <c r="I2" s="11"/>
      <c r="J2" s="12"/>
      <c r="K2" s="11"/>
    </row>
    <row r="3" customFormat="false" ht="12.8" hidden="false" customHeight="false" outlineLevel="0" collapsed="false">
      <c r="A3" s="7"/>
      <c r="B3" s="7"/>
      <c r="C3" s="10" t="n">
        <f aca="true">_xlfn.FLOOR.MATH(IFERROR(MATCH(TRUE(),INDEX(ISBLANK(OFFSET(C3,0,1,1,200)),0,0),0)-1,200)/2)</f>
        <v>0</v>
      </c>
      <c r="D3" s="10" t="n">
        <v>0</v>
      </c>
      <c r="E3" s="11"/>
      <c r="F3" s="12"/>
      <c r="G3" s="11"/>
      <c r="H3" s="12"/>
      <c r="I3" s="11"/>
    </row>
    <row r="4" customFormat="false" ht="12.8" hidden="false" customHeight="false" outlineLevel="0" collapsed="false">
      <c r="A4" s="7"/>
      <c r="B4" s="7"/>
      <c r="C4" s="10" t="n">
        <f aca="true">_xlfn.FLOOR.MATH(IFERROR(MATCH(TRUE(),INDEX(ISBLANK(OFFSET(C4,0,1,1,200)),0,0),0)-1,200)/2)</f>
        <v>0</v>
      </c>
      <c r="D4" s="10" t="n">
        <v>0</v>
      </c>
      <c r="E4" s="11"/>
      <c r="F4" s="12"/>
      <c r="G4" s="11"/>
      <c r="H4" s="12"/>
      <c r="I4" s="11"/>
    </row>
    <row r="5" customFormat="false" ht="12.8" hidden="false" customHeight="false" outlineLevel="0" collapsed="false">
      <c r="A5" s="7"/>
      <c r="B5" s="7"/>
      <c r="C5" s="10" t="n">
        <f aca="true">_xlfn.FLOOR.MATH(IFERROR(MATCH(TRUE(),INDEX(ISBLANK(OFFSET(C5,0,1,1,200)),0,0),0)-1,200)/2)</f>
        <v>0</v>
      </c>
      <c r="D5" s="10" t="n">
        <v>0</v>
      </c>
      <c r="E5" s="11"/>
      <c r="F5" s="12"/>
      <c r="G5" s="11"/>
      <c r="H5" s="12"/>
      <c r="I5" s="11"/>
      <c r="J5" s="12"/>
      <c r="K5" s="11"/>
      <c r="L5" s="12"/>
      <c r="M5" s="11"/>
    </row>
  </sheetData>
  <sheetProtection sheet="true" objects="true" scenarios="true"/>
  <mergeCells count="1">
    <mergeCell ref="D1:G1"/>
  </mergeCells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13" width="9.45"/>
    <col collapsed="false" customWidth="true" hidden="false" outlineLevel="0" max="2" min="2" style="13" width="8.37"/>
    <col collapsed="false" customWidth="true" hidden="false" outlineLevel="0" max="3" min="3" style="13" width="10.65"/>
    <col collapsed="false" customWidth="true" hidden="false" outlineLevel="0" max="4" min="4" style="13" width="6.08"/>
    <col collapsed="false" customWidth="true" hidden="false" outlineLevel="0" max="5" min="5" style="13" width="8.37"/>
    <col collapsed="false" customWidth="true" hidden="false" outlineLevel="0" max="6" min="6" style="13" width="10.53"/>
    <col collapsed="false" customWidth="true" hidden="false" outlineLevel="0" max="7" min="7" style="13" width="9.05"/>
    <col collapsed="false" customWidth="true" hidden="false" outlineLevel="0" max="8" min="8" style="13" width="9.32"/>
    <col collapsed="false" customWidth="true" hidden="false" outlineLevel="0" max="1025" min="9" style="13" width="7.95"/>
  </cols>
  <sheetData>
    <row r="1" customFormat="false" ht="12.8" hidden="false" customHeight="false" outlineLevel="0" collapsed="false">
      <c r="A1" s="4" t="s">
        <v>8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1"/>
      <c r="H1" s="1"/>
      <c r="I1" s="1"/>
    </row>
    <row r="2" customFormat="false" ht="12.8" hidden="false" customHeight="false" outlineLevel="0" collapsed="false">
      <c r="A2" s="9" t="s">
        <v>18</v>
      </c>
      <c r="B2" s="14" t="s">
        <v>19</v>
      </c>
      <c r="C2" s="14" t="s">
        <v>20</v>
      </c>
      <c r="D2" s="7" t="s">
        <v>21</v>
      </c>
      <c r="E2" s="10" t="n">
        <f aca="true">IFERROR(MATCH(TRUE(),INDEX(ISBLANK(OFFSET(E2,0,1,1,200)),0,0),0)-1,200)</f>
        <v>2</v>
      </c>
      <c r="F2" s="7" t="s">
        <v>22</v>
      </c>
      <c r="G2" s="7" t="s">
        <v>23</v>
      </c>
      <c r="H2" s="1"/>
    </row>
    <row r="3" customFormat="false" ht="12.8" hidden="false" customHeight="false" outlineLevel="0" collapsed="false">
      <c r="A3" s="9" t="s">
        <v>24</v>
      </c>
      <c r="B3" s="14" t="s">
        <v>19</v>
      </c>
      <c r="C3" s="14" t="s">
        <v>20</v>
      </c>
      <c r="D3" s="7" t="s">
        <v>21</v>
      </c>
      <c r="E3" s="10" t="n">
        <f aca="true">IFERROR(MATCH(TRUE(),INDEX(ISBLANK(OFFSET(E3,0,1,1,200)),0,0),0)-1,200)</f>
        <v>2</v>
      </c>
      <c r="F3" s="7" t="s">
        <v>25</v>
      </c>
      <c r="G3" s="7" t="s">
        <v>23</v>
      </c>
      <c r="H3" s="1"/>
    </row>
    <row r="4" customFormat="false" ht="12.8" hidden="false" customHeight="false" outlineLevel="0" collapsed="false">
      <c r="A4" s="9" t="s">
        <v>26</v>
      </c>
      <c r="B4" s="14" t="s">
        <v>20</v>
      </c>
      <c r="C4" s="14" t="s">
        <v>20</v>
      </c>
      <c r="D4" s="7" t="s">
        <v>21</v>
      </c>
      <c r="E4" s="10" t="n">
        <f aca="true">IFERROR(MATCH(TRUE(),INDEX(ISBLANK(OFFSET(E4,0,1,1,200)),0,0),0)-1,200)</f>
        <v>5</v>
      </c>
      <c r="F4" s="7" t="s">
        <v>27</v>
      </c>
      <c r="G4" s="7" t="s">
        <v>28</v>
      </c>
      <c r="H4" s="7" t="s">
        <v>29</v>
      </c>
      <c r="I4" s="7" t="s">
        <v>30</v>
      </c>
      <c r="J4" s="7" t="s">
        <v>31</v>
      </c>
    </row>
    <row r="5" customFormat="false" ht="12.8" hidden="false" customHeight="false" outlineLevel="0" collapsed="false">
      <c r="A5" s="9" t="s">
        <v>32</v>
      </c>
      <c r="B5" s="14" t="s">
        <v>20</v>
      </c>
      <c r="C5" s="14" t="s">
        <v>20</v>
      </c>
      <c r="D5" s="7" t="s">
        <v>21</v>
      </c>
      <c r="E5" s="10" t="n">
        <f aca="true">IFERROR(MATCH(TRUE(),INDEX(ISBLANK(OFFSET(E5,0,1,1,200)),0,0),0)-1,200)</f>
        <v>2</v>
      </c>
      <c r="F5" s="7" t="s">
        <v>33</v>
      </c>
      <c r="G5" s="7" t="s">
        <v>34</v>
      </c>
    </row>
    <row r="6" customFormat="false" ht="12.8" hidden="false" customHeight="false" outlineLevel="0" collapsed="false">
      <c r="A6" s="9" t="s">
        <v>35</v>
      </c>
      <c r="B6" s="14" t="s">
        <v>20</v>
      </c>
      <c r="C6" s="14" t="s">
        <v>20</v>
      </c>
      <c r="D6" s="7" t="s">
        <v>21</v>
      </c>
      <c r="E6" s="15" t="n">
        <f aca="true">IFERROR(MATCH(TRUE(),INDEX(ISBLANK(OFFSET(E6,0,1,1,200)),0,0),0)-1,200)</f>
        <v>2</v>
      </c>
      <c r="F6" s="7" t="s">
        <v>36</v>
      </c>
      <c r="G6" s="7" t="s">
        <v>37</v>
      </c>
    </row>
    <row r="7" customFormat="false" ht="12.8" hidden="false" customHeight="false" outlineLevel="0" collapsed="false">
      <c r="A7" s="9" t="s">
        <v>38</v>
      </c>
      <c r="B7" s="14" t="s">
        <v>20</v>
      </c>
      <c r="C7" s="14" t="s">
        <v>20</v>
      </c>
      <c r="D7" s="7" t="s">
        <v>21</v>
      </c>
      <c r="E7" s="15" t="n">
        <f aca="true">IFERROR(MATCH(TRUE(),INDEX(ISBLANK(OFFSET(E7,0,1,1,200)),0,0),0)-1,200)</f>
        <v>4</v>
      </c>
      <c r="F7" s="7" t="s">
        <v>39</v>
      </c>
      <c r="G7" s="7" t="s">
        <v>33</v>
      </c>
      <c r="H7" s="7" t="s">
        <v>34</v>
      </c>
      <c r="I7" s="7" t="s">
        <v>40</v>
      </c>
    </row>
    <row r="8" customFormat="false" ht="12.8" hidden="false" customHeight="false" outlineLevel="0" collapsed="false">
      <c r="A8" s="9" t="s">
        <v>41</v>
      </c>
      <c r="B8" s="14" t="s">
        <v>20</v>
      </c>
      <c r="C8" s="14" t="s">
        <v>20</v>
      </c>
      <c r="D8" s="7" t="s">
        <v>21</v>
      </c>
      <c r="E8" s="15" t="n">
        <f aca="true">IFERROR(MATCH(TRUE(),INDEX(ISBLANK(OFFSET(E8,0,1,1,200)),0,0),0)-1,200)</f>
        <v>2</v>
      </c>
      <c r="F8" s="7" t="s">
        <v>42</v>
      </c>
      <c r="G8" s="7" t="s">
        <v>43</v>
      </c>
    </row>
    <row r="9" customFormat="false" ht="12.8" hidden="false" customHeight="false" outlineLevel="0" collapsed="false">
      <c r="A9" s="9" t="s">
        <v>44</v>
      </c>
      <c r="B9" s="14" t="s">
        <v>19</v>
      </c>
      <c r="C9" s="14" t="s">
        <v>20</v>
      </c>
      <c r="D9" s="7" t="s">
        <v>21</v>
      </c>
      <c r="E9" s="15" t="n">
        <f aca="true">IFERROR(MATCH(TRUE(),INDEX(ISBLANK(OFFSET(E9,0,1,1,200)),0,0),0)-1,200)</f>
        <v>5</v>
      </c>
      <c r="F9" s="7" t="s">
        <v>45</v>
      </c>
      <c r="G9" s="7" t="s">
        <v>46</v>
      </c>
      <c r="H9" s="7" t="s">
        <v>47</v>
      </c>
      <c r="I9" s="7" t="s">
        <v>48</v>
      </c>
      <c r="J9" s="7" t="s">
        <v>49</v>
      </c>
    </row>
    <row r="10" customFormat="false" ht="12.8" hidden="false" customHeight="false" outlineLevel="0" collapsed="false">
      <c r="A10" s="9"/>
      <c r="B10" s="14"/>
      <c r="C10" s="14"/>
      <c r="D10" s="7"/>
      <c r="E10" s="15"/>
      <c r="F10" s="7"/>
      <c r="G10" s="7"/>
      <c r="H10" s="7"/>
    </row>
  </sheetData>
  <sheetProtection sheet="true" objects="true" scenarios="true"/>
  <conditionalFormatting sqref="C2">
    <cfRule type="expression" priority="2" aboveAverage="0" equalAverage="0" bottom="0" percent="0" rank="0" text="" dxfId="0">
      <formula>NOT(D2="String")</formula>
    </cfRule>
  </conditionalFormatting>
  <conditionalFormatting sqref="C3">
    <cfRule type="expression" priority="3" aboveAverage="0" equalAverage="0" bottom="0" percent="0" rank="0" text="" dxfId="0">
      <formula>NOT(D3="String")</formula>
    </cfRule>
  </conditionalFormatting>
  <conditionalFormatting sqref="B4 B7">
    <cfRule type="expression" priority="4" aboveAverage="0" equalAverage="0" bottom="0" percent="0" rank="0" text="" dxfId="0">
      <formula>NOT(C4="String")</formula>
    </cfRule>
  </conditionalFormatting>
  <conditionalFormatting sqref="B5 B8:B9">
    <cfRule type="expression" priority="5" aboveAverage="0" equalAverage="0" bottom="0" percent="0" rank="0" text="" dxfId="0">
      <formula>NOT(C5="String")</formula>
    </cfRule>
  </conditionalFormatting>
  <conditionalFormatting sqref="B6">
    <cfRule type="expression" priority="6" aboveAverage="0" equalAverage="0" bottom="0" percent="0" rank="0" text="" dxfId="0">
      <formula>NOT(C6="String")</formula>
    </cfRule>
  </conditionalFormatting>
  <conditionalFormatting sqref="C6">
    <cfRule type="expression" priority="7" aboveAverage="0" equalAverage="0" bottom="0" percent="0" rank="0" text="" dxfId="0">
      <formula>NOT(D6="String")</formula>
    </cfRule>
  </conditionalFormatting>
  <dataValidations count="4">
    <dataValidation allowBlank="false" operator="equal" showDropDown="false" showErrorMessage="true" showInputMessage="false" sqref="B10:C10" type="list">
      <formula1>Misc!$B$1:$B$2</formula1>
      <formula2>0</formula2>
    </dataValidation>
    <dataValidation allowBlank="false" operator="equal" showDropDown="false" showErrorMessage="true" showInputMessage="false" sqref="D10" type="list">
      <formula1>Misc!$C$1:$C$2</formula1>
      <formula2>0</formula2>
    </dataValidation>
    <dataValidation allowBlank="false" operator="equal" showDropDown="false" showErrorMessage="true" showInputMessage="false" sqref="B2:C9" type="list">
      <formula1>Misc!$A$1:$A$2</formula1>
      <formula2>0</formula2>
    </dataValidation>
    <dataValidation allowBlank="false" operator="equal" showDropDown="false" showErrorMessage="true" showInputMessage="false" sqref="D2:D9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1" width="11.34"/>
  </cols>
  <sheetData>
    <row r="1" customFormat="false" ht="12.8" hidden="false" customHeight="false" outlineLevel="0" collapsed="false">
      <c r="A1" s="2" t="s">
        <v>50</v>
      </c>
      <c r="B1" s="2"/>
      <c r="C1" s="2"/>
    </row>
    <row r="2" customFormat="false" ht="12.8" hidden="false" customHeight="false" outlineLevel="0" collapsed="false">
      <c r="A2" s="3"/>
      <c r="B2" s="3"/>
    </row>
    <row r="3" customFormat="false" ht="12.8" hidden="false" customHeight="false" outlineLevel="0" collapsed="false">
      <c r="A3" s="3" t="s">
        <v>51</v>
      </c>
      <c r="B3" s="14" t="s">
        <v>20</v>
      </c>
    </row>
    <row r="4" customFormat="false" ht="12.8" hidden="false" customHeight="false" outlineLevel="0" collapsed="false">
      <c r="A4" s="3" t="s">
        <v>52</v>
      </c>
      <c r="B4" s="14" t="s">
        <v>20</v>
      </c>
    </row>
    <row r="5" customFormat="false" ht="12.8" hidden="false" customHeight="false" outlineLevel="0" collapsed="false">
      <c r="A5" s="3" t="s">
        <v>53</v>
      </c>
      <c r="B5" s="16" t="n">
        <f aca="true">IFERROR(MATCH(TRUE(),INDEX(ISBLANK(OFFSET(B5,3,0,5*INDIRECT(CONCATENATE(Misc!A4,"B5")))),0,0),0)-1,5*INDIRECT(CONCATENATE(Misc!A4,"B5")))</f>
        <v>0</v>
      </c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 t="s">
        <v>54</v>
      </c>
      <c r="B7" s="3" t="s">
        <v>55</v>
      </c>
    </row>
    <row r="8" customFormat="false" ht="12.8" hidden="false" customHeight="false" outlineLevel="0" collapsed="false">
      <c r="A8" s="7"/>
      <c r="B8" s="7"/>
    </row>
    <row r="9" customFormat="false" ht="12.8" hidden="false" customHeight="false" outlineLevel="0" collapsed="false">
      <c r="A9" s="7"/>
      <c r="B9" s="7"/>
    </row>
    <row r="10" customFormat="false" ht="12.8" hidden="false" customHeight="false" outlineLevel="0" collapsed="false">
      <c r="A10" s="7"/>
      <c r="B10" s="7"/>
    </row>
    <row r="11" customFormat="false" ht="12.8" hidden="false" customHeight="false" outlineLevel="0" collapsed="false">
      <c r="A11" s="7"/>
      <c r="B11" s="7"/>
    </row>
  </sheetData>
  <sheetProtection sheet="true" objects="true" scenarios="true"/>
  <mergeCells count="1">
    <mergeCell ref="A1:C1"/>
  </mergeCells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true" operator="equal" showDropDown="false" showErrorMessage="true" showInputMessage="false" sqref="B11" type="list">
      <formula1>OFFSET(Attributes!$A$2,0,0,General!$B$5)</formula1>
      <formula2>0</formula2>
    </dataValidation>
    <dataValidation allowBlank="true" operator="greaterThan" showDropDown="false" showErrorMessage="true" showInputMessage="false" sqref="A8:A11" type="whole">
      <formula1>0</formula1>
      <formula2>0</formula2>
    </dataValidation>
    <dataValidation allowBlank="true" operator="equal" showDropDown="false" showErrorMessage="true" showInputMessage="false" sqref="B8:B9" type="list">
      <formula1>OFFSET(Attributes!$A$2,0,0,General!$B$5)</formula1>
      <formula2>0</formula2>
    </dataValidation>
    <dataValidation allowBlank="true" operator="equal" showDropDown="false" showErrorMessage="true" showInputMessage="false" sqref="B10" type="list">
      <formula1>OFFSET(Attributes!$A$2,0,0,General!$B$5)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7" width="9.85"/>
    <col collapsed="false" customWidth="true" hidden="false" outlineLevel="0" max="2" min="2" style="17" width="14.43"/>
    <col collapsed="false" customWidth="true" hidden="false" outlineLevel="0" max="3" min="3" style="17" width="14.85"/>
    <col collapsed="false" customWidth="true" hidden="false" outlineLevel="0" max="4" min="4" style="17" width="17.4"/>
    <col collapsed="false" customWidth="true" hidden="false" outlineLevel="0" max="5" min="5" style="17" width="12.69"/>
    <col collapsed="false" customWidth="true" hidden="false" outlineLevel="0" max="6" min="6" style="17" width="15.66"/>
    <col collapsed="false" customWidth="true" hidden="false" outlineLevel="0" max="7" min="7" style="17" width="10.53"/>
    <col collapsed="false" customWidth="true" hidden="false" outlineLevel="0" max="8" min="8" style="17" width="13.36"/>
    <col collapsed="false" customWidth="true" hidden="false" outlineLevel="0" max="9" min="9" style="17" width="9.05"/>
    <col collapsed="false" customWidth="true" hidden="false" outlineLevel="0" max="10" min="10" style="17" width="8.52"/>
    <col collapsed="false" customWidth="true" hidden="false" outlineLevel="0" max="11" min="11" style="17" width="9.05"/>
    <col collapsed="false" customWidth="true" hidden="false" outlineLevel="0" max="1025" min="12" style="17" width="10.65"/>
  </cols>
  <sheetData>
    <row r="1" customFormat="false" ht="12.8" hidden="false" customHeight="false" outlineLevel="0" collapsed="false">
      <c r="A1" s="17" t="s">
        <v>8</v>
      </c>
      <c r="B1" s="17" t="s">
        <v>56</v>
      </c>
      <c r="C1" s="17" t="s">
        <v>57</v>
      </c>
      <c r="D1" s="17" t="s">
        <v>58</v>
      </c>
      <c r="E1" s="18" t="s">
        <v>59</v>
      </c>
      <c r="F1" s="17" t="s">
        <v>60</v>
      </c>
      <c r="G1" s="18" t="s">
        <v>61</v>
      </c>
      <c r="H1" s="18" t="s">
        <v>62</v>
      </c>
    </row>
    <row r="2" customFormat="false" ht="12.8" hidden="false" customHeight="false" outlineLevel="0" collapsed="false">
      <c r="A2" s="19" t="str">
        <f aca="false">CONCATENATE(I2,"-",K2," ",M2,O2,Q2,S2)</f>
        <v>1A-B ELKAir</v>
      </c>
      <c r="B2" s="20" t="s">
        <v>19</v>
      </c>
      <c r="C2" s="20" t="s">
        <v>19</v>
      </c>
      <c r="D2" s="21" t="n">
        <v>12</v>
      </c>
      <c r="E2" s="22" t="n">
        <v>0.1</v>
      </c>
      <c r="F2" s="23"/>
      <c r="G2" s="17" t="n">
        <f aca="false">COUNTA(H2:AMJ2)/2</f>
        <v>6</v>
      </c>
      <c r="H2" s="24" t="s">
        <v>26</v>
      </c>
      <c r="I2" s="25" t="s">
        <v>27</v>
      </c>
      <c r="J2" s="24" t="s">
        <v>32</v>
      </c>
      <c r="K2" s="25" t="s">
        <v>33</v>
      </c>
      <c r="L2" s="24" t="s">
        <v>35</v>
      </c>
      <c r="M2" s="25" t="s">
        <v>36</v>
      </c>
      <c r="N2" s="24" t="s">
        <v>38</v>
      </c>
      <c r="O2" s="25" t="s">
        <v>39</v>
      </c>
      <c r="P2" s="24" t="s">
        <v>41</v>
      </c>
      <c r="Q2" s="25" t="s">
        <v>42</v>
      </c>
      <c r="R2" s="24" t="s">
        <v>44</v>
      </c>
      <c r="S2" s="25" t="s">
        <v>45</v>
      </c>
    </row>
    <row r="3" customFormat="false" ht="12.8" hidden="false" customHeight="false" outlineLevel="0" collapsed="false">
      <c r="A3" s="19" t="str">
        <f aca="false">CONCATENATE(I3,"-",K3," ",M3,O3,Q3,S3)</f>
        <v>1A-B ELAAir</v>
      </c>
      <c r="B3" s="20" t="s">
        <v>20</v>
      </c>
      <c r="C3" s="20" t="s">
        <v>19</v>
      </c>
      <c r="D3" s="21" t="n">
        <v>12</v>
      </c>
      <c r="E3" s="22" t="n">
        <v>0.01</v>
      </c>
      <c r="F3" s="23"/>
      <c r="G3" s="17" t="n">
        <f aca="false">COUNTA(H3:AMJ3)/2</f>
        <v>6</v>
      </c>
      <c r="H3" s="24" t="s">
        <v>26</v>
      </c>
      <c r="I3" s="25" t="s">
        <v>27</v>
      </c>
      <c r="J3" s="24" t="s">
        <v>32</v>
      </c>
      <c r="K3" s="25" t="s">
        <v>33</v>
      </c>
      <c r="L3" s="24" t="s">
        <v>35</v>
      </c>
      <c r="M3" s="25" t="s">
        <v>36</v>
      </c>
      <c r="N3" s="24" t="s">
        <v>38</v>
      </c>
      <c r="O3" s="25" t="s">
        <v>39</v>
      </c>
      <c r="P3" s="24" t="s">
        <v>41</v>
      </c>
      <c r="Q3" s="25" t="s">
        <v>43</v>
      </c>
      <c r="R3" s="24" t="s">
        <v>44</v>
      </c>
      <c r="S3" s="25" t="s">
        <v>45</v>
      </c>
    </row>
    <row r="4" customFormat="false" ht="12.8" hidden="false" customHeight="false" outlineLevel="0" collapsed="false">
      <c r="A4" s="19" t="str">
        <f aca="false">CONCATENATE(I4,"-",K4," ",M4,O4,Q4,S4)</f>
        <v>1A-B EBKAir</v>
      </c>
      <c r="B4" s="20" t="s">
        <v>20</v>
      </c>
      <c r="C4" s="20" t="s">
        <v>19</v>
      </c>
      <c r="D4" s="21" t="n">
        <v>12</v>
      </c>
      <c r="E4" s="22" t="n">
        <v>0.01</v>
      </c>
      <c r="F4" s="23"/>
      <c r="G4" s="17" t="n">
        <f aca="false">COUNTA(H4:AMJ4)/2</f>
        <v>6</v>
      </c>
      <c r="H4" s="24" t="s">
        <v>26</v>
      </c>
      <c r="I4" s="25" t="s">
        <v>27</v>
      </c>
      <c r="J4" s="24" t="s">
        <v>32</v>
      </c>
      <c r="K4" s="25" t="s">
        <v>33</v>
      </c>
      <c r="L4" s="24" t="s">
        <v>35</v>
      </c>
      <c r="M4" s="25" t="s">
        <v>36</v>
      </c>
      <c r="N4" s="24" t="s">
        <v>38</v>
      </c>
      <c r="O4" s="25" t="s">
        <v>33</v>
      </c>
      <c r="P4" s="24" t="s">
        <v>41</v>
      </c>
      <c r="Q4" s="25" t="s">
        <v>42</v>
      </c>
      <c r="R4" s="24" t="s">
        <v>44</v>
      </c>
      <c r="S4" s="25" t="s">
        <v>45</v>
      </c>
    </row>
    <row r="5" customFormat="false" ht="12.8" hidden="false" customHeight="false" outlineLevel="0" collapsed="false">
      <c r="A5" s="19" t="str">
        <f aca="false">CONCATENATE(I5,"-",K5," ",M5,O5,Q5,S5)</f>
        <v>1A-B EBAAir</v>
      </c>
      <c r="B5" s="20" t="s">
        <v>20</v>
      </c>
      <c r="C5" s="20" t="s">
        <v>19</v>
      </c>
      <c r="D5" s="21" t="n">
        <v>12</v>
      </c>
      <c r="E5" s="22" t="n">
        <v>0.01</v>
      </c>
      <c r="F5" s="23"/>
      <c r="G5" s="17" t="n">
        <f aca="false">COUNTA(H5:AMJ5)/2</f>
        <v>6</v>
      </c>
      <c r="H5" s="24" t="s">
        <v>26</v>
      </c>
      <c r="I5" s="25" t="s">
        <v>27</v>
      </c>
      <c r="J5" s="24" t="s">
        <v>32</v>
      </c>
      <c r="K5" s="25" t="s">
        <v>33</v>
      </c>
      <c r="L5" s="24" t="s">
        <v>35</v>
      </c>
      <c r="M5" s="25" t="s">
        <v>36</v>
      </c>
      <c r="N5" s="24" t="s">
        <v>38</v>
      </c>
      <c r="O5" s="25" t="s">
        <v>33</v>
      </c>
      <c r="P5" s="24" t="s">
        <v>41</v>
      </c>
      <c r="Q5" s="25" t="s">
        <v>43</v>
      </c>
      <c r="R5" s="24" t="s">
        <v>44</v>
      </c>
      <c r="S5" s="25" t="s">
        <v>45</v>
      </c>
    </row>
    <row r="6" customFormat="false" ht="12.8" hidden="false" customHeight="false" outlineLevel="0" collapsed="false">
      <c r="A6" s="19" t="str">
        <f aca="false">CONCATENATE(I6,"-",K6," ",M6,O6,Q6,S6)</f>
        <v>1A-B EDAAir</v>
      </c>
      <c r="B6" s="20" t="s">
        <v>20</v>
      </c>
      <c r="C6" s="20" t="s">
        <v>19</v>
      </c>
      <c r="D6" s="21" t="n">
        <v>12</v>
      </c>
      <c r="E6" s="22" t="n">
        <v>0.01</v>
      </c>
      <c r="F6" s="23"/>
      <c r="G6" s="17" t="n">
        <f aca="false">COUNTA(H6:AMJ6)/2</f>
        <v>6</v>
      </c>
      <c r="H6" s="24" t="s">
        <v>26</v>
      </c>
      <c r="I6" s="25" t="s">
        <v>27</v>
      </c>
      <c r="J6" s="24" t="s">
        <v>32</v>
      </c>
      <c r="K6" s="25" t="s">
        <v>33</v>
      </c>
      <c r="L6" s="24" t="s">
        <v>35</v>
      </c>
      <c r="M6" s="25" t="s">
        <v>36</v>
      </c>
      <c r="N6" s="24" t="s">
        <v>38</v>
      </c>
      <c r="O6" s="25" t="s">
        <v>34</v>
      </c>
      <c r="P6" s="24" t="s">
        <v>41</v>
      </c>
      <c r="Q6" s="25" t="s">
        <v>43</v>
      </c>
      <c r="R6" s="24" t="s">
        <v>44</v>
      </c>
      <c r="S6" s="25" t="s">
        <v>45</v>
      </c>
    </row>
    <row r="7" customFormat="false" ht="12.8" hidden="false" customHeight="false" outlineLevel="0" collapsed="false">
      <c r="A7" s="19" t="str">
        <f aca="false">CONCATENATE(I7,"-",K7," ",M7,O7,Q7,S7)</f>
        <v>1A-B ECAAir</v>
      </c>
      <c r="B7" s="20" t="s">
        <v>20</v>
      </c>
      <c r="C7" s="20" t="s">
        <v>19</v>
      </c>
      <c r="D7" s="21" t="n">
        <v>12</v>
      </c>
      <c r="E7" s="22" t="n">
        <v>0.01</v>
      </c>
      <c r="F7" s="23"/>
      <c r="G7" s="17" t="n">
        <f aca="false">COUNTA(H7:AMJ7)/2</f>
        <v>6</v>
      </c>
      <c r="H7" s="24" t="s">
        <v>26</v>
      </c>
      <c r="I7" s="25" t="s">
        <v>27</v>
      </c>
      <c r="J7" s="24" t="s">
        <v>32</v>
      </c>
      <c r="K7" s="25" t="s">
        <v>33</v>
      </c>
      <c r="L7" s="24" t="s">
        <v>35</v>
      </c>
      <c r="M7" s="25" t="s">
        <v>36</v>
      </c>
      <c r="N7" s="24" t="s">
        <v>38</v>
      </c>
      <c r="O7" s="25" t="s">
        <v>40</v>
      </c>
      <c r="P7" s="24" t="s">
        <v>41</v>
      </c>
      <c r="Q7" s="25" t="s">
        <v>43</v>
      </c>
      <c r="R7" s="24" t="s">
        <v>44</v>
      </c>
      <c r="S7" s="25" t="s">
        <v>45</v>
      </c>
    </row>
    <row r="8" customFormat="false" ht="12.8" hidden="false" customHeight="false" outlineLevel="0" collapsed="false">
      <c r="A8" s="19" t="str">
        <f aca="false">CONCATENATE(I8,"-",K8," ",M8,O8,Q8,S8)</f>
        <v>1A-D ELKAir</v>
      </c>
      <c r="B8" s="20" t="s">
        <v>19</v>
      </c>
      <c r="C8" s="20" t="s">
        <v>19</v>
      </c>
      <c r="D8" s="21" t="n">
        <v>12</v>
      </c>
      <c r="E8" s="22" t="n">
        <v>0.22</v>
      </c>
      <c r="F8" s="23"/>
      <c r="G8" s="17" t="n">
        <f aca="false">COUNTA(H8:AMJ8)/2</f>
        <v>6</v>
      </c>
      <c r="H8" s="24" t="s">
        <v>26</v>
      </c>
      <c r="I8" s="25" t="s">
        <v>27</v>
      </c>
      <c r="J8" s="24" t="s">
        <v>32</v>
      </c>
      <c r="K8" s="25" t="s">
        <v>34</v>
      </c>
      <c r="L8" s="24" t="s">
        <v>35</v>
      </c>
      <c r="M8" s="25" t="s">
        <v>36</v>
      </c>
      <c r="N8" s="24" t="s">
        <v>38</v>
      </c>
      <c r="O8" s="25" t="s">
        <v>39</v>
      </c>
      <c r="P8" s="24" t="s">
        <v>41</v>
      </c>
      <c r="Q8" s="25" t="s">
        <v>42</v>
      </c>
      <c r="R8" s="24" t="s">
        <v>44</v>
      </c>
      <c r="S8" s="25" t="s">
        <v>45</v>
      </c>
    </row>
    <row r="9" customFormat="false" ht="12.8" hidden="false" customHeight="false" outlineLevel="0" collapsed="false">
      <c r="A9" s="19" t="str">
        <f aca="false">CONCATENATE(I9,"-",K9," ",M9,O9,Q9,S9)</f>
        <v>1A-D ELAAir</v>
      </c>
      <c r="B9" s="20" t="s">
        <v>20</v>
      </c>
      <c r="C9" s="20" t="s">
        <v>19</v>
      </c>
      <c r="D9" s="21" t="n">
        <v>12</v>
      </c>
      <c r="E9" s="22" t="n">
        <v>0.01</v>
      </c>
      <c r="F9" s="23"/>
      <c r="G9" s="17" t="n">
        <f aca="false">COUNTA(H9:AMJ9)/2</f>
        <v>6</v>
      </c>
      <c r="H9" s="24" t="s">
        <v>26</v>
      </c>
      <c r="I9" s="25" t="s">
        <v>27</v>
      </c>
      <c r="J9" s="24" t="s">
        <v>32</v>
      </c>
      <c r="K9" s="25" t="s">
        <v>34</v>
      </c>
      <c r="L9" s="24" t="s">
        <v>35</v>
      </c>
      <c r="M9" s="25" t="s">
        <v>36</v>
      </c>
      <c r="N9" s="24" t="s">
        <v>38</v>
      </c>
      <c r="O9" s="25" t="s">
        <v>39</v>
      </c>
      <c r="P9" s="24" t="s">
        <v>41</v>
      </c>
      <c r="Q9" s="25" t="s">
        <v>43</v>
      </c>
      <c r="R9" s="24" t="s">
        <v>44</v>
      </c>
      <c r="S9" s="25" t="s">
        <v>45</v>
      </c>
    </row>
    <row r="10" customFormat="false" ht="12.8" hidden="false" customHeight="false" outlineLevel="0" collapsed="false">
      <c r="A10" s="19" t="str">
        <f aca="false">CONCATENATE(I10,"-",K10," ",M10,O10,Q10,S10)</f>
        <v>1A-D EBKAir</v>
      </c>
      <c r="B10" s="20" t="s">
        <v>20</v>
      </c>
      <c r="C10" s="20" t="s">
        <v>19</v>
      </c>
      <c r="D10" s="21" t="n">
        <v>12</v>
      </c>
      <c r="E10" s="22" t="n">
        <v>0.01</v>
      </c>
      <c r="F10" s="23"/>
      <c r="G10" s="17" t="n">
        <f aca="false">COUNTA(H10:AMJ10)/2</f>
        <v>6</v>
      </c>
      <c r="H10" s="24" t="s">
        <v>26</v>
      </c>
      <c r="I10" s="25" t="s">
        <v>27</v>
      </c>
      <c r="J10" s="24" t="s">
        <v>32</v>
      </c>
      <c r="K10" s="25" t="s">
        <v>34</v>
      </c>
      <c r="L10" s="24" t="s">
        <v>35</v>
      </c>
      <c r="M10" s="25" t="s">
        <v>36</v>
      </c>
      <c r="N10" s="24" t="s">
        <v>38</v>
      </c>
      <c r="O10" s="25" t="s">
        <v>33</v>
      </c>
      <c r="P10" s="24" t="s">
        <v>41</v>
      </c>
      <c r="Q10" s="25" t="s">
        <v>42</v>
      </c>
      <c r="R10" s="24" t="s">
        <v>44</v>
      </c>
      <c r="S10" s="25" t="s">
        <v>45</v>
      </c>
    </row>
    <row r="11" customFormat="false" ht="12.8" hidden="false" customHeight="false" outlineLevel="0" collapsed="false">
      <c r="A11" s="19" t="str">
        <f aca="false">CONCATENATE(I11,"-",K11," ",M11,O11,Q11,S11)</f>
        <v>1A-D EBAAir</v>
      </c>
      <c r="B11" s="20" t="s">
        <v>20</v>
      </c>
      <c r="C11" s="20" t="s">
        <v>19</v>
      </c>
      <c r="D11" s="21" t="n">
        <v>12</v>
      </c>
      <c r="E11" s="22" t="n">
        <v>0.01</v>
      </c>
      <c r="F11" s="23"/>
      <c r="G11" s="17" t="n">
        <f aca="false">COUNTA(H11:AMJ11)/2</f>
        <v>6</v>
      </c>
      <c r="H11" s="24" t="s">
        <v>26</v>
      </c>
      <c r="I11" s="25" t="s">
        <v>27</v>
      </c>
      <c r="J11" s="24" t="s">
        <v>32</v>
      </c>
      <c r="K11" s="25" t="s">
        <v>34</v>
      </c>
      <c r="L11" s="24" t="s">
        <v>35</v>
      </c>
      <c r="M11" s="25" t="s">
        <v>36</v>
      </c>
      <c r="N11" s="24" t="s">
        <v>38</v>
      </c>
      <c r="O11" s="25" t="s">
        <v>33</v>
      </c>
      <c r="P11" s="24" t="s">
        <v>41</v>
      </c>
      <c r="Q11" s="25" t="s">
        <v>43</v>
      </c>
      <c r="R11" s="24" t="s">
        <v>44</v>
      </c>
      <c r="S11" s="25" t="s">
        <v>45</v>
      </c>
    </row>
    <row r="12" customFormat="false" ht="12.8" hidden="false" customHeight="false" outlineLevel="0" collapsed="false">
      <c r="A12" s="19" t="str">
        <f aca="false">CONCATENATE(I12,"-",K12," ",M12,O12,Q12,S12)</f>
        <v>1A-D EDAAir</v>
      </c>
      <c r="B12" s="20" t="s">
        <v>20</v>
      </c>
      <c r="C12" s="20" t="s">
        <v>19</v>
      </c>
      <c r="D12" s="21" t="n">
        <v>12</v>
      </c>
      <c r="E12" s="22" t="n">
        <v>0.01</v>
      </c>
      <c r="F12" s="23"/>
      <c r="G12" s="17" t="n">
        <f aca="false">COUNTA(H12:AMJ12)/2</f>
        <v>6</v>
      </c>
      <c r="H12" s="24" t="s">
        <v>26</v>
      </c>
      <c r="I12" s="25" t="s">
        <v>27</v>
      </c>
      <c r="J12" s="24" t="s">
        <v>32</v>
      </c>
      <c r="K12" s="25" t="s">
        <v>34</v>
      </c>
      <c r="L12" s="24" t="s">
        <v>35</v>
      </c>
      <c r="M12" s="25" t="s">
        <v>36</v>
      </c>
      <c r="N12" s="24" t="s">
        <v>38</v>
      </c>
      <c r="O12" s="25" t="s">
        <v>34</v>
      </c>
      <c r="P12" s="24" t="s">
        <v>41</v>
      </c>
      <c r="Q12" s="25" t="s">
        <v>43</v>
      </c>
      <c r="R12" s="24" t="s">
        <v>44</v>
      </c>
      <c r="S12" s="25" t="s">
        <v>45</v>
      </c>
    </row>
    <row r="13" customFormat="false" ht="12.8" hidden="false" customHeight="false" outlineLevel="0" collapsed="false">
      <c r="A13" s="19" t="str">
        <f aca="false">CONCATENATE(I13,"-",K13," ",M13,O13,Q13,S13)</f>
        <v>1A-D ECAAir</v>
      </c>
      <c r="B13" s="20" t="s">
        <v>20</v>
      </c>
      <c r="C13" s="20" t="s">
        <v>19</v>
      </c>
      <c r="D13" s="21" t="n">
        <v>12</v>
      </c>
      <c r="E13" s="22" t="n">
        <v>0.01</v>
      </c>
      <c r="F13" s="23"/>
      <c r="G13" s="17" t="n">
        <f aca="false">COUNTA(H13:AMJ13)/2</f>
        <v>6</v>
      </c>
      <c r="H13" s="24" t="s">
        <v>26</v>
      </c>
      <c r="I13" s="25" t="s">
        <v>27</v>
      </c>
      <c r="J13" s="24" t="s">
        <v>32</v>
      </c>
      <c r="K13" s="25" t="s">
        <v>34</v>
      </c>
      <c r="L13" s="24" t="s">
        <v>35</v>
      </c>
      <c r="M13" s="25" t="s">
        <v>36</v>
      </c>
      <c r="N13" s="24" t="s">
        <v>38</v>
      </c>
      <c r="O13" s="25" t="s">
        <v>40</v>
      </c>
      <c r="P13" s="24" t="s">
        <v>41</v>
      </c>
      <c r="Q13" s="25" t="s">
        <v>43</v>
      </c>
      <c r="R13" s="24" t="s">
        <v>44</v>
      </c>
      <c r="S13" s="25" t="s">
        <v>45</v>
      </c>
    </row>
    <row r="14" customFormat="false" ht="12.8" hidden="false" customHeight="false" outlineLevel="0" collapsed="false">
      <c r="A14" s="19" t="str">
        <f aca="false">CONCATENATE(I14,"-",K14," ",M14,O14,Q14,S14)</f>
        <v>1B-B ELKAir</v>
      </c>
      <c r="B14" s="20" t="s">
        <v>19</v>
      </c>
      <c r="C14" s="20" t="s">
        <v>19</v>
      </c>
      <c r="D14" s="21" t="n">
        <v>12</v>
      </c>
      <c r="E14" s="22" t="n">
        <v>0</v>
      </c>
      <c r="F14" s="23"/>
      <c r="G14" s="17" t="n">
        <f aca="false">COUNTA(H14:AMJ14)/2</f>
        <v>6</v>
      </c>
      <c r="H14" s="24" t="s">
        <v>26</v>
      </c>
      <c r="I14" s="25" t="s">
        <v>28</v>
      </c>
      <c r="J14" s="24" t="s">
        <v>32</v>
      </c>
      <c r="K14" s="25" t="s">
        <v>33</v>
      </c>
      <c r="L14" s="24" t="s">
        <v>35</v>
      </c>
      <c r="M14" s="25" t="s">
        <v>36</v>
      </c>
      <c r="N14" s="24" t="s">
        <v>38</v>
      </c>
      <c r="O14" s="25" t="s">
        <v>39</v>
      </c>
      <c r="P14" s="24" t="s">
        <v>41</v>
      </c>
      <c r="Q14" s="25" t="s">
        <v>42</v>
      </c>
      <c r="R14" s="24" t="s">
        <v>44</v>
      </c>
      <c r="S14" s="25" t="s">
        <v>45</v>
      </c>
    </row>
    <row r="15" customFormat="false" ht="12.8" hidden="false" customHeight="false" outlineLevel="0" collapsed="false">
      <c r="A15" s="19" t="str">
        <f aca="false">CONCATENATE(I15,"-",K15," ",M15,O15,Q15,S15)</f>
        <v>1B-B ELAAir</v>
      </c>
      <c r="B15" s="20" t="s">
        <v>20</v>
      </c>
      <c r="C15" s="20" t="s">
        <v>19</v>
      </c>
      <c r="D15" s="21" t="n">
        <v>12</v>
      </c>
      <c r="E15" s="22" t="n">
        <v>0.01</v>
      </c>
      <c r="F15" s="23"/>
      <c r="G15" s="17" t="n">
        <f aca="false">COUNTA(H15:AMJ15)/2</f>
        <v>6</v>
      </c>
      <c r="H15" s="24" t="s">
        <v>26</v>
      </c>
      <c r="I15" s="25" t="s">
        <v>28</v>
      </c>
      <c r="J15" s="24" t="s">
        <v>32</v>
      </c>
      <c r="K15" s="25" t="s">
        <v>33</v>
      </c>
      <c r="L15" s="24" t="s">
        <v>35</v>
      </c>
      <c r="M15" s="25" t="s">
        <v>36</v>
      </c>
      <c r="N15" s="24" t="s">
        <v>38</v>
      </c>
      <c r="O15" s="25" t="s">
        <v>39</v>
      </c>
      <c r="P15" s="24" t="s">
        <v>41</v>
      </c>
      <c r="Q15" s="25" t="s">
        <v>43</v>
      </c>
      <c r="R15" s="24" t="s">
        <v>44</v>
      </c>
      <c r="S15" s="25" t="s">
        <v>45</v>
      </c>
    </row>
    <row r="16" customFormat="false" ht="12.8" hidden="false" customHeight="false" outlineLevel="0" collapsed="false">
      <c r="A16" s="19" t="str">
        <f aca="false">CONCATENATE(I16,"-",K16," ",M16,O16,Q16,S16)</f>
        <v>1B-B EBKAir</v>
      </c>
      <c r="B16" s="20" t="s">
        <v>20</v>
      </c>
      <c r="C16" s="20" t="s">
        <v>19</v>
      </c>
      <c r="D16" s="21" t="n">
        <v>12</v>
      </c>
      <c r="E16" s="22" t="n">
        <v>0</v>
      </c>
      <c r="F16" s="23"/>
      <c r="G16" s="17" t="n">
        <f aca="false">COUNTA(H16:AMJ16)/2</f>
        <v>6</v>
      </c>
      <c r="H16" s="24" t="s">
        <v>26</v>
      </c>
      <c r="I16" s="25" t="s">
        <v>28</v>
      </c>
      <c r="J16" s="24" t="s">
        <v>32</v>
      </c>
      <c r="K16" s="25" t="s">
        <v>33</v>
      </c>
      <c r="L16" s="24" t="s">
        <v>35</v>
      </c>
      <c r="M16" s="25" t="s">
        <v>36</v>
      </c>
      <c r="N16" s="24" t="s">
        <v>38</v>
      </c>
      <c r="O16" s="25" t="s">
        <v>33</v>
      </c>
      <c r="P16" s="24" t="s">
        <v>41</v>
      </c>
      <c r="Q16" s="25" t="s">
        <v>42</v>
      </c>
      <c r="R16" s="24" t="s">
        <v>44</v>
      </c>
      <c r="S16" s="25" t="s">
        <v>45</v>
      </c>
    </row>
    <row r="17" customFormat="false" ht="12.8" hidden="false" customHeight="false" outlineLevel="0" collapsed="false">
      <c r="A17" s="19" t="str">
        <f aca="false">CONCATENATE(I17,"-",K17," ",M17,O17,Q17,S17)</f>
        <v>1B-B EBAAir</v>
      </c>
      <c r="B17" s="20" t="s">
        <v>20</v>
      </c>
      <c r="C17" s="20" t="s">
        <v>19</v>
      </c>
      <c r="D17" s="21" t="n">
        <v>12</v>
      </c>
      <c r="E17" s="22" t="n">
        <v>0.01</v>
      </c>
      <c r="F17" s="23"/>
      <c r="G17" s="17" t="n">
        <f aca="false">COUNTA(H17:AMJ17)/2</f>
        <v>6</v>
      </c>
      <c r="H17" s="24" t="s">
        <v>26</v>
      </c>
      <c r="I17" s="25" t="s">
        <v>28</v>
      </c>
      <c r="J17" s="24" t="s">
        <v>32</v>
      </c>
      <c r="K17" s="25" t="s">
        <v>33</v>
      </c>
      <c r="L17" s="24" t="s">
        <v>35</v>
      </c>
      <c r="M17" s="25" t="s">
        <v>36</v>
      </c>
      <c r="N17" s="24" t="s">
        <v>38</v>
      </c>
      <c r="O17" s="25" t="s">
        <v>33</v>
      </c>
      <c r="P17" s="24" t="s">
        <v>41</v>
      </c>
      <c r="Q17" s="25" t="s">
        <v>43</v>
      </c>
      <c r="R17" s="24" t="s">
        <v>44</v>
      </c>
      <c r="S17" s="25" t="s">
        <v>45</v>
      </c>
    </row>
    <row r="18" customFormat="false" ht="12.8" hidden="false" customHeight="false" outlineLevel="0" collapsed="false">
      <c r="A18" s="19" t="str">
        <f aca="false">CONCATENATE(I18,"-",K18," ",M18,O18,Q18,S18)</f>
        <v>1B-B EDAAir</v>
      </c>
      <c r="B18" s="20" t="s">
        <v>20</v>
      </c>
      <c r="C18" s="20" t="s">
        <v>19</v>
      </c>
      <c r="D18" s="21" t="n">
        <v>12</v>
      </c>
      <c r="E18" s="22" t="n">
        <v>0.01</v>
      </c>
      <c r="F18" s="23"/>
      <c r="G18" s="17" t="n">
        <f aca="false">COUNTA(H18:AMJ18)/2</f>
        <v>6</v>
      </c>
      <c r="H18" s="24" t="s">
        <v>26</v>
      </c>
      <c r="I18" s="25" t="s">
        <v>28</v>
      </c>
      <c r="J18" s="24" t="s">
        <v>32</v>
      </c>
      <c r="K18" s="25" t="s">
        <v>33</v>
      </c>
      <c r="L18" s="24" t="s">
        <v>35</v>
      </c>
      <c r="M18" s="25" t="s">
        <v>36</v>
      </c>
      <c r="N18" s="24" t="s">
        <v>38</v>
      </c>
      <c r="O18" s="25" t="s">
        <v>34</v>
      </c>
      <c r="P18" s="24" t="s">
        <v>41</v>
      </c>
      <c r="Q18" s="25" t="s">
        <v>43</v>
      </c>
      <c r="R18" s="24" t="s">
        <v>44</v>
      </c>
      <c r="S18" s="25" t="s">
        <v>45</v>
      </c>
    </row>
    <row r="19" customFormat="false" ht="12.8" hidden="false" customHeight="false" outlineLevel="0" collapsed="false">
      <c r="A19" s="19" t="str">
        <f aca="false">CONCATENATE(I19,"-",K19," ",M19,O19,Q19,S19)</f>
        <v>1B-B ECAAir</v>
      </c>
      <c r="B19" s="20" t="s">
        <v>20</v>
      </c>
      <c r="C19" s="20" t="s">
        <v>19</v>
      </c>
      <c r="D19" s="21" t="n">
        <v>12</v>
      </c>
      <c r="E19" s="22" t="n">
        <v>0.01</v>
      </c>
      <c r="F19" s="23"/>
      <c r="G19" s="17" t="n">
        <f aca="false">COUNTA(H19:AMJ19)/2</f>
        <v>6</v>
      </c>
      <c r="H19" s="24" t="s">
        <v>26</v>
      </c>
      <c r="I19" s="25" t="s">
        <v>28</v>
      </c>
      <c r="J19" s="24" t="s">
        <v>32</v>
      </c>
      <c r="K19" s="25" t="s">
        <v>33</v>
      </c>
      <c r="L19" s="24" t="s">
        <v>35</v>
      </c>
      <c r="M19" s="25" t="s">
        <v>36</v>
      </c>
      <c r="N19" s="24" t="s">
        <v>38</v>
      </c>
      <c r="O19" s="25" t="s">
        <v>40</v>
      </c>
      <c r="P19" s="24" t="s">
        <v>41</v>
      </c>
      <c r="Q19" s="25" t="s">
        <v>43</v>
      </c>
      <c r="R19" s="24" t="s">
        <v>44</v>
      </c>
      <c r="S19" s="25" t="s">
        <v>45</v>
      </c>
    </row>
    <row r="20" customFormat="false" ht="12.8" hidden="false" customHeight="false" outlineLevel="0" collapsed="false">
      <c r="A20" s="19" t="str">
        <f aca="false">CONCATENATE(I20,"-",K20," ",M20,O20,Q20,S20)</f>
        <v>1B-D ELKAir</v>
      </c>
      <c r="B20" s="20" t="s">
        <v>19</v>
      </c>
      <c r="C20" s="20" t="s">
        <v>19</v>
      </c>
      <c r="D20" s="21" t="n">
        <v>12</v>
      </c>
      <c r="E20" s="22" t="n">
        <v>0.19</v>
      </c>
      <c r="F20" s="23"/>
      <c r="G20" s="17" t="n">
        <f aca="false">COUNTA(H20:AMJ20)/2</f>
        <v>6</v>
      </c>
      <c r="H20" s="24" t="s">
        <v>26</v>
      </c>
      <c r="I20" s="25" t="s">
        <v>28</v>
      </c>
      <c r="J20" s="24" t="s">
        <v>32</v>
      </c>
      <c r="K20" s="25" t="s">
        <v>34</v>
      </c>
      <c r="L20" s="24" t="s">
        <v>35</v>
      </c>
      <c r="M20" s="25" t="s">
        <v>36</v>
      </c>
      <c r="N20" s="24" t="s">
        <v>38</v>
      </c>
      <c r="O20" s="25" t="s">
        <v>39</v>
      </c>
      <c r="P20" s="24" t="s">
        <v>41</v>
      </c>
      <c r="Q20" s="25" t="s">
        <v>42</v>
      </c>
      <c r="R20" s="24" t="s">
        <v>44</v>
      </c>
      <c r="S20" s="25" t="s">
        <v>45</v>
      </c>
    </row>
    <row r="21" customFormat="false" ht="12.8" hidden="false" customHeight="false" outlineLevel="0" collapsed="false">
      <c r="A21" s="19" t="str">
        <f aca="false">CONCATENATE(I21,"-",K21," ",M21,O21,Q21,S21)</f>
        <v>1B-D ELAAir</v>
      </c>
      <c r="B21" s="20" t="s">
        <v>20</v>
      </c>
      <c r="C21" s="20" t="s">
        <v>19</v>
      </c>
      <c r="D21" s="21" t="n">
        <v>12</v>
      </c>
      <c r="E21" s="22" t="n">
        <v>0.01</v>
      </c>
      <c r="F21" s="23"/>
      <c r="G21" s="17" t="n">
        <f aca="false">COUNTA(H21:AMJ21)/2</f>
        <v>6</v>
      </c>
      <c r="H21" s="24" t="s">
        <v>26</v>
      </c>
      <c r="I21" s="25" t="s">
        <v>28</v>
      </c>
      <c r="J21" s="24" t="s">
        <v>32</v>
      </c>
      <c r="K21" s="25" t="s">
        <v>34</v>
      </c>
      <c r="L21" s="24" t="s">
        <v>35</v>
      </c>
      <c r="M21" s="25" t="s">
        <v>36</v>
      </c>
      <c r="N21" s="24" t="s">
        <v>38</v>
      </c>
      <c r="O21" s="25" t="s">
        <v>39</v>
      </c>
      <c r="P21" s="24" t="s">
        <v>41</v>
      </c>
      <c r="Q21" s="25" t="s">
        <v>43</v>
      </c>
      <c r="R21" s="24" t="s">
        <v>44</v>
      </c>
      <c r="S21" s="25" t="s">
        <v>45</v>
      </c>
    </row>
    <row r="22" customFormat="false" ht="12.8" hidden="false" customHeight="false" outlineLevel="0" collapsed="false">
      <c r="A22" s="19" t="str">
        <f aca="false">CONCATENATE(I22,"-",K22," ",M22,O22,Q22,S22)</f>
        <v>1B-D EBKAir</v>
      </c>
      <c r="B22" s="20" t="s">
        <v>20</v>
      </c>
      <c r="C22" s="20" t="s">
        <v>19</v>
      </c>
      <c r="D22" s="21" t="n">
        <v>12</v>
      </c>
      <c r="E22" s="22" t="n">
        <v>0.19</v>
      </c>
      <c r="F22" s="23"/>
      <c r="G22" s="17" t="n">
        <f aca="false">COUNTA(H22:AMJ22)/2</f>
        <v>6</v>
      </c>
      <c r="H22" s="24" t="s">
        <v>26</v>
      </c>
      <c r="I22" s="25" t="s">
        <v>28</v>
      </c>
      <c r="J22" s="24" t="s">
        <v>32</v>
      </c>
      <c r="K22" s="25" t="s">
        <v>34</v>
      </c>
      <c r="L22" s="24" t="s">
        <v>35</v>
      </c>
      <c r="M22" s="25" t="s">
        <v>36</v>
      </c>
      <c r="N22" s="24" t="s">
        <v>38</v>
      </c>
      <c r="O22" s="25" t="s">
        <v>33</v>
      </c>
      <c r="P22" s="24" t="s">
        <v>41</v>
      </c>
      <c r="Q22" s="25" t="s">
        <v>42</v>
      </c>
      <c r="R22" s="24" t="s">
        <v>44</v>
      </c>
      <c r="S22" s="25" t="s">
        <v>45</v>
      </c>
    </row>
    <row r="23" customFormat="false" ht="12.8" hidden="false" customHeight="false" outlineLevel="0" collapsed="false">
      <c r="A23" s="19" t="str">
        <f aca="false">CONCATENATE(I23,"-",K23," ",M23,O23,Q23,S23)</f>
        <v>1B-D EBAAir</v>
      </c>
      <c r="B23" s="20" t="s">
        <v>20</v>
      </c>
      <c r="C23" s="20" t="s">
        <v>19</v>
      </c>
      <c r="D23" s="21" t="n">
        <v>12</v>
      </c>
      <c r="E23" s="22" t="n">
        <v>0.01</v>
      </c>
      <c r="F23" s="23"/>
      <c r="G23" s="17" t="n">
        <f aca="false">COUNTA(H23:AMJ23)/2</f>
        <v>6</v>
      </c>
      <c r="H23" s="24" t="s">
        <v>26</v>
      </c>
      <c r="I23" s="25" t="s">
        <v>28</v>
      </c>
      <c r="J23" s="24" t="s">
        <v>32</v>
      </c>
      <c r="K23" s="25" t="s">
        <v>34</v>
      </c>
      <c r="L23" s="24" t="s">
        <v>35</v>
      </c>
      <c r="M23" s="25" t="s">
        <v>36</v>
      </c>
      <c r="N23" s="24" t="s">
        <v>38</v>
      </c>
      <c r="O23" s="25" t="s">
        <v>33</v>
      </c>
      <c r="P23" s="24" t="s">
        <v>41</v>
      </c>
      <c r="Q23" s="25" t="s">
        <v>43</v>
      </c>
      <c r="R23" s="24" t="s">
        <v>44</v>
      </c>
      <c r="S23" s="25" t="s">
        <v>45</v>
      </c>
    </row>
    <row r="24" customFormat="false" ht="12.8" hidden="false" customHeight="false" outlineLevel="0" collapsed="false">
      <c r="A24" s="19" t="str">
        <f aca="false">CONCATENATE(I24,"-",K24," ",M24,O24,Q24,S24)</f>
        <v>1B-D EDAAir</v>
      </c>
      <c r="B24" s="20" t="s">
        <v>20</v>
      </c>
      <c r="C24" s="20" t="s">
        <v>19</v>
      </c>
      <c r="D24" s="21" t="n">
        <v>12</v>
      </c>
      <c r="E24" s="22" t="n">
        <v>0.01</v>
      </c>
      <c r="F24" s="23"/>
      <c r="G24" s="17" t="n">
        <f aca="false">COUNTA(H24:AMJ24)/2</f>
        <v>6</v>
      </c>
      <c r="H24" s="24" t="s">
        <v>26</v>
      </c>
      <c r="I24" s="25" t="s">
        <v>28</v>
      </c>
      <c r="J24" s="24" t="s">
        <v>32</v>
      </c>
      <c r="K24" s="25" t="s">
        <v>34</v>
      </c>
      <c r="L24" s="24" t="s">
        <v>35</v>
      </c>
      <c r="M24" s="25" t="s">
        <v>36</v>
      </c>
      <c r="N24" s="24" t="s">
        <v>38</v>
      </c>
      <c r="O24" s="25" t="s">
        <v>34</v>
      </c>
      <c r="P24" s="24" t="s">
        <v>41</v>
      </c>
      <c r="Q24" s="25" t="s">
        <v>43</v>
      </c>
      <c r="R24" s="24" t="s">
        <v>44</v>
      </c>
      <c r="S24" s="25" t="s">
        <v>45</v>
      </c>
    </row>
    <row r="25" customFormat="false" ht="12.8" hidden="false" customHeight="false" outlineLevel="0" collapsed="false">
      <c r="A25" s="19" t="str">
        <f aca="false">CONCATENATE(I25,"-",K25," ",M25,O25,Q25,S25)</f>
        <v>1B-D ECAAir</v>
      </c>
      <c r="B25" s="20" t="s">
        <v>20</v>
      </c>
      <c r="C25" s="20" t="s">
        <v>19</v>
      </c>
      <c r="D25" s="21" t="n">
        <v>12</v>
      </c>
      <c r="E25" s="22" t="n">
        <v>0.01</v>
      </c>
      <c r="F25" s="23"/>
      <c r="G25" s="17" t="n">
        <f aca="false">COUNTA(H25:AMJ25)/2</f>
        <v>6</v>
      </c>
      <c r="H25" s="24" t="s">
        <v>26</v>
      </c>
      <c r="I25" s="25" t="s">
        <v>28</v>
      </c>
      <c r="J25" s="24" t="s">
        <v>32</v>
      </c>
      <c r="K25" s="25" t="s">
        <v>34</v>
      </c>
      <c r="L25" s="24" t="s">
        <v>35</v>
      </c>
      <c r="M25" s="25" t="s">
        <v>36</v>
      </c>
      <c r="N25" s="24" t="s">
        <v>38</v>
      </c>
      <c r="O25" s="25" t="s">
        <v>40</v>
      </c>
      <c r="P25" s="24" t="s">
        <v>41</v>
      </c>
      <c r="Q25" s="25" t="s">
        <v>43</v>
      </c>
      <c r="R25" s="24" t="s">
        <v>44</v>
      </c>
      <c r="S25" s="25" t="s">
        <v>45</v>
      </c>
    </row>
    <row r="26" customFormat="false" ht="12.8" hidden="false" customHeight="false" outlineLevel="0" collapsed="false">
      <c r="A26" s="19" t="str">
        <f aca="false">CONCATENATE(I26,"-",K26," ",M26,O26,Q26,S26)</f>
        <v>2B-B ELKAir</v>
      </c>
      <c r="B26" s="20" t="s">
        <v>19</v>
      </c>
      <c r="C26" s="20" t="s">
        <v>19</v>
      </c>
      <c r="D26" s="21" t="n">
        <v>12</v>
      </c>
      <c r="E26" s="22" t="n">
        <v>0.04</v>
      </c>
      <c r="F26" s="23"/>
      <c r="G26" s="17" t="n">
        <f aca="false">COUNTA(H26:AMJ26)/2</f>
        <v>6</v>
      </c>
      <c r="H26" s="24" t="s">
        <v>26</v>
      </c>
      <c r="I26" s="25" t="s">
        <v>29</v>
      </c>
      <c r="J26" s="24" t="s">
        <v>32</v>
      </c>
      <c r="K26" s="25" t="s">
        <v>33</v>
      </c>
      <c r="L26" s="24" t="s">
        <v>35</v>
      </c>
      <c r="M26" s="25" t="s">
        <v>36</v>
      </c>
      <c r="N26" s="24" t="s">
        <v>38</v>
      </c>
      <c r="O26" s="25" t="s">
        <v>39</v>
      </c>
      <c r="P26" s="24" t="s">
        <v>41</v>
      </c>
      <c r="Q26" s="25" t="s">
        <v>42</v>
      </c>
      <c r="R26" s="24" t="s">
        <v>44</v>
      </c>
      <c r="S26" s="25" t="s">
        <v>45</v>
      </c>
    </row>
    <row r="27" customFormat="false" ht="12.8" hidden="false" customHeight="false" outlineLevel="0" collapsed="false">
      <c r="A27" s="19" t="str">
        <f aca="false">CONCATENATE(I27,"-",K27," ",M27,O27,Q27,S27)</f>
        <v>2B-B ELAAir</v>
      </c>
      <c r="B27" s="20" t="s">
        <v>20</v>
      </c>
      <c r="C27" s="20" t="s">
        <v>19</v>
      </c>
      <c r="D27" s="21" t="n">
        <v>12</v>
      </c>
      <c r="E27" s="22" t="n">
        <v>0.01</v>
      </c>
      <c r="F27" s="23"/>
      <c r="G27" s="17" t="n">
        <f aca="false">COUNTA(H27:AMJ27)/2</f>
        <v>6</v>
      </c>
      <c r="H27" s="24" t="s">
        <v>26</v>
      </c>
      <c r="I27" s="25" t="s">
        <v>29</v>
      </c>
      <c r="J27" s="24" t="s">
        <v>32</v>
      </c>
      <c r="K27" s="25" t="s">
        <v>33</v>
      </c>
      <c r="L27" s="24" t="s">
        <v>35</v>
      </c>
      <c r="M27" s="25" t="s">
        <v>36</v>
      </c>
      <c r="N27" s="24" t="s">
        <v>38</v>
      </c>
      <c r="O27" s="25" t="s">
        <v>39</v>
      </c>
      <c r="P27" s="24" t="s">
        <v>41</v>
      </c>
      <c r="Q27" s="25" t="s">
        <v>43</v>
      </c>
      <c r="R27" s="24" t="s">
        <v>44</v>
      </c>
      <c r="S27" s="25" t="s">
        <v>45</v>
      </c>
    </row>
    <row r="28" customFormat="false" ht="12.8" hidden="false" customHeight="false" outlineLevel="0" collapsed="false">
      <c r="A28" s="19" t="str">
        <f aca="false">CONCATENATE(I28,"-",K28," ",M28,O28,Q28,S28)</f>
        <v>2B-B EBKAir</v>
      </c>
      <c r="B28" s="20" t="s">
        <v>20</v>
      </c>
      <c r="C28" s="20" t="s">
        <v>19</v>
      </c>
      <c r="D28" s="21" t="n">
        <v>12</v>
      </c>
      <c r="E28" s="22" t="n">
        <v>0.04</v>
      </c>
      <c r="F28" s="23"/>
      <c r="G28" s="17" t="n">
        <f aca="false">COUNTA(H28:AMJ28)/2</f>
        <v>6</v>
      </c>
      <c r="H28" s="24" t="s">
        <v>26</v>
      </c>
      <c r="I28" s="25" t="s">
        <v>29</v>
      </c>
      <c r="J28" s="24" t="s">
        <v>32</v>
      </c>
      <c r="K28" s="25" t="s">
        <v>33</v>
      </c>
      <c r="L28" s="24" t="s">
        <v>35</v>
      </c>
      <c r="M28" s="25" t="s">
        <v>36</v>
      </c>
      <c r="N28" s="24" t="s">
        <v>38</v>
      </c>
      <c r="O28" s="25" t="s">
        <v>33</v>
      </c>
      <c r="P28" s="24" t="s">
        <v>41</v>
      </c>
      <c r="Q28" s="25" t="s">
        <v>42</v>
      </c>
      <c r="R28" s="24" t="s">
        <v>44</v>
      </c>
      <c r="S28" s="25" t="s">
        <v>45</v>
      </c>
    </row>
    <row r="29" customFormat="false" ht="12.8" hidden="false" customHeight="false" outlineLevel="0" collapsed="false">
      <c r="A29" s="19" t="str">
        <f aca="false">CONCATENATE(I29,"-",K29," ",M29,O29,Q29,S29)</f>
        <v>2B-B EBAAir</v>
      </c>
      <c r="B29" s="20" t="s">
        <v>20</v>
      </c>
      <c r="C29" s="20" t="s">
        <v>19</v>
      </c>
      <c r="D29" s="21" t="n">
        <v>12</v>
      </c>
      <c r="E29" s="22" t="n">
        <v>0.01</v>
      </c>
      <c r="F29" s="23"/>
      <c r="G29" s="17" t="n">
        <f aca="false">COUNTA(H29:AMJ29)/2</f>
        <v>6</v>
      </c>
      <c r="H29" s="24" t="s">
        <v>26</v>
      </c>
      <c r="I29" s="25" t="s">
        <v>29</v>
      </c>
      <c r="J29" s="24" t="s">
        <v>32</v>
      </c>
      <c r="K29" s="25" t="s">
        <v>33</v>
      </c>
      <c r="L29" s="24" t="s">
        <v>35</v>
      </c>
      <c r="M29" s="25" t="s">
        <v>36</v>
      </c>
      <c r="N29" s="24" t="s">
        <v>38</v>
      </c>
      <c r="O29" s="25" t="s">
        <v>33</v>
      </c>
      <c r="P29" s="24" t="s">
        <v>41</v>
      </c>
      <c r="Q29" s="25" t="s">
        <v>43</v>
      </c>
      <c r="R29" s="24" t="s">
        <v>44</v>
      </c>
      <c r="S29" s="25" t="s">
        <v>45</v>
      </c>
    </row>
    <row r="30" customFormat="false" ht="12.8" hidden="false" customHeight="false" outlineLevel="0" collapsed="false">
      <c r="A30" s="19" t="str">
        <f aca="false">CONCATENATE(I30,"-",K30," ",M30,O30,Q30,S30)</f>
        <v>2B-B EDAAir</v>
      </c>
      <c r="B30" s="20" t="s">
        <v>20</v>
      </c>
      <c r="C30" s="20" t="s">
        <v>19</v>
      </c>
      <c r="D30" s="21" t="n">
        <v>12</v>
      </c>
      <c r="E30" s="22" t="n">
        <v>0.01</v>
      </c>
      <c r="F30" s="23"/>
      <c r="G30" s="17" t="n">
        <f aca="false">COUNTA(H30:AMJ30)/2</f>
        <v>6</v>
      </c>
      <c r="H30" s="24" t="s">
        <v>26</v>
      </c>
      <c r="I30" s="25" t="s">
        <v>29</v>
      </c>
      <c r="J30" s="24" t="s">
        <v>32</v>
      </c>
      <c r="K30" s="25" t="s">
        <v>33</v>
      </c>
      <c r="L30" s="24" t="s">
        <v>35</v>
      </c>
      <c r="M30" s="25" t="s">
        <v>36</v>
      </c>
      <c r="N30" s="24" t="s">
        <v>38</v>
      </c>
      <c r="O30" s="25" t="s">
        <v>34</v>
      </c>
      <c r="P30" s="24" t="s">
        <v>41</v>
      </c>
      <c r="Q30" s="25" t="s">
        <v>43</v>
      </c>
      <c r="R30" s="24" t="s">
        <v>44</v>
      </c>
      <c r="S30" s="25" t="s">
        <v>45</v>
      </c>
    </row>
    <row r="31" customFormat="false" ht="12.8" hidden="false" customHeight="false" outlineLevel="0" collapsed="false">
      <c r="A31" s="19" t="str">
        <f aca="false">CONCATENATE(I31,"-",K31," ",M31,O31,Q31,S31)</f>
        <v>2B-B ECAAir</v>
      </c>
      <c r="B31" s="20" t="s">
        <v>20</v>
      </c>
      <c r="C31" s="20" t="s">
        <v>19</v>
      </c>
      <c r="D31" s="21" t="n">
        <v>12</v>
      </c>
      <c r="E31" s="22" t="n">
        <v>0.01</v>
      </c>
      <c r="F31" s="23"/>
      <c r="G31" s="17" t="n">
        <f aca="false">COUNTA(H31:AMJ31)/2</f>
        <v>6</v>
      </c>
      <c r="H31" s="24" t="s">
        <v>26</v>
      </c>
      <c r="I31" s="25" t="s">
        <v>29</v>
      </c>
      <c r="J31" s="24" t="s">
        <v>32</v>
      </c>
      <c r="K31" s="25" t="s">
        <v>33</v>
      </c>
      <c r="L31" s="24" t="s">
        <v>35</v>
      </c>
      <c r="M31" s="25" t="s">
        <v>36</v>
      </c>
      <c r="N31" s="24" t="s">
        <v>38</v>
      </c>
      <c r="O31" s="25" t="s">
        <v>40</v>
      </c>
      <c r="P31" s="24" t="s">
        <v>41</v>
      </c>
      <c r="Q31" s="25" t="s">
        <v>43</v>
      </c>
      <c r="R31" s="24" t="s">
        <v>44</v>
      </c>
      <c r="S31" s="25" t="s">
        <v>45</v>
      </c>
    </row>
    <row r="32" customFormat="false" ht="12.8" hidden="false" customHeight="false" outlineLevel="0" collapsed="false">
      <c r="A32" s="19" t="str">
        <f aca="false">CONCATENATE(I32,"-",K32," ",M32,O32,Q32,S32)</f>
        <v>2B-D ELKAir</v>
      </c>
      <c r="B32" s="20" t="s">
        <v>19</v>
      </c>
      <c r="C32" s="20" t="s">
        <v>19</v>
      </c>
      <c r="D32" s="21" t="n">
        <v>12</v>
      </c>
      <c r="E32" s="22" t="n">
        <v>0.04</v>
      </c>
      <c r="F32" s="23"/>
      <c r="G32" s="17" t="n">
        <f aca="false">COUNTA(H32:AMJ32)/2</f>
        <v>6</v>
      </c>
      <c r="H32" s="24" t="s">
        <v>26</v>
      </c>
      <c r="I32" s="25" t="s">
        <v>29</v>
      </c>
      <c r="J32" s="24" t="s">
        <v>32</v>
      </c>
      <c r="K32" s="25" t="s">
        <v>34</v>
      </c>
      <c r="L32" s="24" t="s">
        <v>35</v>
      </c>
      <c r="M32" s="25" t="s">
        <v>36</v>
      </c>
      <c r="N32" s="24" t="s">
        <v>38</v>
      </c>
      <c r="O32" s="25" t="s">
        <v>39</v>
      </c>
      <c r="P32" s="24" t="s">
        <v>41</v>
      </c>
      <c r="Q32" s="25" t="s">
        <v>42</v>
      </c>
      <c r="R32" s="24" t="s">
        <v>44</v>
      </c>
      <c r="S32" s="25" t="s">
        <v>45</v>
      </c>
    </row>
    <row r="33" customFormat="false" ht="12.8" hidden="false" customHeight="false" outlineLevel="0" collapsed="false">
      <c r="A33" s="19" t="str">
        <f aca="false">CONCATENATE(I33,"-",K33," ",M33,O33,Q33,S33)</f>
        <v>2B-D ELAAir</v>
      </c>
      <c r="B33" s="20" t="s">
        <v>20</v>
      </c>
      <c r="C33" s="20" t="s">
        <v>19</v>
      </c>
      <c r="D33" s="21" t="n">
        <v>12</v>
      </c>
      <c r="E33" s="22" t="n">
        <v>0.01</v>
      </c>
      <c r="F33" s="23"/>
      <c r="G33" s="17" t="n">
        <f aca="false">COUNTA(H33:AMJ33)/2</f>
        <v>6</v>
      </c>
      <c r="H33" s="24" t="s">
        <v>26</v>
      </c>
      <c r="I33" s="25" t="s">
        <v>29</v>
      </c>
      <c r="J33" s="24" t="s">
        <v>32</v>
      </c>
      <c r="K33" s="25" t="s">
        <v>34</v>
      </c>
      <c r="L33" s="24" t="s">
        <v>35</v>
      </c>
      <c r="M33" s="25" t="s">
        <v>36</v>
      </c>
      <c r="N33" s="24" t="s">
        <v>38</v>
      </c>
      <c r="O33" s="25" t="s">
        <v>39</v>
      </c>
      <c r="P33" s="24" t="s">
        <v>41</v>
      </c>
      <c r="Q33" s="25" t="s">
        <v>43</v>
      </c>
      <c r="R33" s="24" t="s">
        <v>44</v>
      </c>
      <c r="S33" s="25" t="s">
        <v>45</v>
      </c>
    </row>
    <row r="34" customFormat="false" ht="12.8" hidden="false" customHeight="false" outlineLevel="0" collapsed="false">
      <c r="A34" s="19" t="str">
        <f aca="false">CONCATENATE(I34,"-",K34," ",M34,O34,Q34,S34)</f>
        <v>2B-D EBKAir</v>
      </c>
      <c r="B34" s="20" t="s">
        <v>20</v>
      </c>
      <c r="C34" s="20" t="s">
        <v>19</v>
      </c>
      <c r="D34" s="21" t="n">
        <v>12</v>
      </c>
      <c r="E34" s="22" t="n">
        <v>0.04</v>
      </c>
      <c r="F34" s="23"/>
      <c r="G34" s="17" t="n">
        <f aca="false">COUNTA(H34:AMJ34)/2</f>
        <v>6</v>
      </c>
      <c r="H34" s="24" t="s">
        <v>26</v>
      </c>
      <c r="I34" s="25" t="s">
        <v>29</v>
      </c>
      <c r="J34" s="24" t="s">
        <v>32</v>
      </c>
      <c r="K34" s="25" t="s">
        <v>34</v>
      </c>
      <c r="L34" s="24" t="s">
        <v>35</v>
      </c>
      <c r="M34" s="25" t="s">
        <v>36</v>
      </c>
      <c r="N34" s="24" t="s">
        <v>38</v>
      </c>
      <c r="O34" s="25" t="s">
        <v>33</v>
      </c>
      <c r="P34" s="24" t="s">
        <v>41</v>
      </c>
      <c r="Q34" s="25" t="s">
        <v>42</v>
      </c>
      <c r="R34" s="24" t="s">
        <v>44</v>
      </c>
      <c r="S34" s="25" t="s">
        <v>45</v>
      </c>
    </row>
    <row r="35" customFormat="false" ht="12.8" hidden="false" customHeight="false" outlineLevel="0" collapsed="false">
      <c r="A35" s="19" t="str">
        <f aca="false">CONCATENATE(I35,"-",K35," ",M35,O35,Q35,S35)</f>
        <v>2B-D EBAAir</v>
      </c>
      <c r="B35" s="20" t="s">
        <v>20</v>
      </c>
      <c r="C35" s="20" t="s">
        <v>19</v>
      </c>
      <c r="D35" s="21" t="n">
        <v>12</v>
      </c>
      <c r="E35" s="22" t="n">
        <v>0.01</v>
      </c>
      <c r="F35" s="23"/>
      <c r="G35" s="17" t="n">
        <f aca="false">COUNTA(H35:AMJ35)/2</f>
        <v>6</v>
      </c>
      <c r="H35" s="24" t="s">
        <v>26</v>
      </c>
      <c r="I35" s="25" t="s">
        <v>29</v>
      </c>
      <c r="J35" s="24" t="s">
        <v>32</v>
      </c>
      <c r="K35" s="25" t="s">
        <v>34</v>
      </c>
      <c r="L35" s="24" t="s">
        <v>35</v>
      </c>
      <c r="M35" s="25" t="s">
        <v>36</v>
      </c>
      <c r="N35" s="24" t="s">
        <v>38</v>
      </c>
      <c r="O35" s="25" t="s">
        <v>33</v>
      </c>
      <c r="P35" s="24" t="s">
        <v>41</v>
      </c>
      <c r="Q35" s="25" t="s">
        <v>43</v>
      </c>
      <c r="R35" s="24" t="s">
        <v>44</v>
      </c>
      <c r="S35" s="25" t="s">
        <v>45</v>
      </c>
    </row>
    <row r="36" customFormat="false" ht="12.8" hidden="false" customHeight="false" outlineLevel="0" collapsed="false">
      <c r="A36" s="19" t="str">
        <f aca="false">CONCATENATE(I36,"-",K36," ",M36,O36,Q36,S36)</f>
        <v>2B-D EDAAir</v>
      </c>
      <c r="B36" s="20" t="s">
        <v>20</v>
      </c>
      <c r="C36" s="20" t="s">
        <v>19</v>
      </c>
      <c r="D36" s="21" t="n">
        <v>12</v>
      </c>
      <c r="E36" s="22" t="n">
        <v>0.01</v>
      </c>
      <c r="F36" s="23"/>
      <c r="G36" s="17" t="n">
        <f aca="false">COUNTA(H36:AMJ36)/2</f>
        <v>6</v>
      </c>
      <c r="H36" s="24" t="s">
        <v>26</v>
      </c>
      <c r="I36" s="25" t="s">
        <v>29</v>
      </c>
      <c r="J36" s="24" t="s">
        <v>32</v>
      </c>
      <c r="K36" s="25" t="s">
        <v>34</v>
      </c>
      <c r="L36" s="24" t="s">
        <v>35</v>
      </c>
      <c r="M36" s="25" t="s">
        <v>36</v>
      </c>
      <c r="N36" s="24" t="s">
        <v>38</v>
      </c>
      <c r="O36" s="25" t="s">
        <v>34</v>
      </c>
      <c r="P36" s="24" t="s">
        <v>41</v>
      </c>
      <c r="Q36" s="25" t="s">
        <v>43</v>
      </c>
      <c r="R36" s="24" t="s">
        <v>44</v>
      </c>
      <c r="S36" s="25" t="s">
        <v>45</v>
      </c>
    </row>
    <row r="37" customFormat="false" ht="12.8" hidden="false" customHeight="false" outlineLevel="0" collapsed="false">
      <c r="A37" s="19" t="str">
        <f aca="false">CONCATENATE(I37,"-",K37," ",M37,O37,Q37,S37)</f>
        <v>2B-D ECAAir</v>
      </c>
      <c r="B37" s="20" t="s">
        <v>20</v>
      </c>
      <c r="C37" s="20" t="s">
        <v>19</v>
      </c>
      <c r="D37" s="21" t="n">
        <v>12</v>
      </c>
      <c r="E37" s="22" t="n">
        <v>0.01</v>
      </c>
      <c r="F37" s="23"/>
      <c r="G37" s="17" t="n">
        <f aca="false">COUNTA(H37:AMJ37)/2</f>
        <v>6</v>
      </c>
      <c r="H37" s="24" t="s">
        <v>26</v>
      </c>
      <c r="I37" s="25" t="s">
        <v>29</v>
      </c>
      <c r="J37" s="24" t="s">
        <v>32</v>
      </c>
      <c r="K37" s="25" t="s">
        <v>34</v>
      </c>
      <c r="L37" s="24" t="s">
        <v>35</v>
      </c>
      <c r="M37" s="25" t="s">
        <v>36</v>
      </c>
      <c r="N37" s="24" t="s">
        <v>38</v>
      </c>
      <c r="O37" s="25" t="s">
        <v>40</v>
      </c>
      <c r="P37" s="24" t="s">
        <v>41</v>
      </c>
      <c r="Q37" s="25" t="s">
        <v>43</v>
      </c>
      <c r="R37" s="24" t="s">
        <v>44</v>
      </c>
      <c r="S37" s="25" t="s">
        <v>45</v>
      </c>
    </row>
    <row r="38" customFormat="false" ht="12.8" hidden="false" customHeight="false" outlineLevel="0" collapsed="false">
      <c r="A38" s="19" t="str">
        <f aca="false">CONCATENATE(I38,"-",K38," ",M38,O38,Q38,S38)</f>
        <v>2C-B ELKAir</v>
      </c>
      <c r="B38" s="20" t="s">
        <v>19</v>
      </c>
      <c r="C38" s="20" t="s">
        <v>19</v>
      </c>
      <c r="D38" s="21" t="n">
        <v>12</v>
      </c>
      <c r="E38" s="22" t="n">
        <v>0.15</v>
      </c>
      <c r="F38" s="23"/>
      <c r="G38" s="17" t="n">
        <f aca="false">COUNTA(H38:AMJ38)/2</f>
        <v>6</v>
      </c>
      <c r="H38" s="24" t="s">
        <v>26</v>
      </c>
      <c r="I38" s="25" t="s">
        <v>30</v>
      </c>
      <c r="J38" s="24" t="s">
        <v>32</v>
      </c>
      <c r="K38" s="25" t="s">
        <v>33</v>
      </c>
      <c r="L38" s="24" t="s">
        <v>35</v>
      </c>
      <c r="M38" s="25" t="s">
        <v>36</v>
      </c>
      <c r="N38" s="24" t="s">
        <v>38</v>
      </c>
      <c r="O38" s="25" t="s">
        <v>39</v>
      </c>
      <c r="P38" s="24" t="s">
        <v>41</v>
      </c>
      <c r="Q38" s="25" t="s">
        <v>42</v>
      </c>
      <c r="R38" s="24" t="s">
        <v>44</v>
      </c>
      <c r="S38" s="25" t="s">
        <v>45</v>
      </c>
    </row>
    <row r="39" customFormat="false" ht="12.8" hidden="false" customHeight="false" outlineLevel="0" collapsed="false">
      <c r="A39" s="19" t="str">
        <f aca="false">CONCATENATE(I39,"-",K39," ",M39,O39,Q39,S39)</f>
        <v>2C-B ELAAir</v>
      </c>
      <c r="B39" s="20" t="s">
        <v>20</v>
      </c>
      <c r="C39" s="20" t="s">
        <v>19</v>
      </c>
      <c r="D39" s="21" t="n">
        <v>12</v>
      </c>
      <c r="E39" s="22" t="n">
        <v>0.01</v>
      </c>
      <c r="F39" s="23"/>
      <c r="G39" s="17" t="n">
        <f aca="false">COUNTA(H39:AMJ39)/2</f>
        <v>6</v>
      </c>
      <c r="H39" s="24" t="s">
        <v>26</v>
      </c>
      <c r="I39" s="25" t="s">
        <v>30</v>
      </c>
      <c r="J39" s="24" t="s">
        <v>32</v>
      </c>
      <c r="K39" s="25" t="s">
        <v>33</v>
      </c>
      <c r="L39" s="24" t="s">
        <v>35</v>
      </c>
      <c r="M39" s="25" t="s">
        <v>36</v>
      </c>
      <c r="N39" s="24" t="s">
        <v>38</v>
      </c>
      <c r="O39" s="25" t="s">
        <v>39</v>
      </c>
      <c r="P39" s="24" t="s">
        <v>41</v>
      </c>
      <c r="Q39" s="25" t="s">
        <v>43</v>
      </c>
      <c r="R39" s="24" t="s">
        <v>44</v>
      </c>
      <c r="S39" s="25" t="s">
        <v>45</v>
      </c>
    </row>
    <row r="40" customFormat="false" ht="12.8" hidden="false" customHeight="false" outlineLevel="0" collapsed="false">
      <c r="A40" s="19" t="str">
        <f aca="false">CONCATENATE(I40,"-",K40," ",M40,O40,Q40,S40)</f>
        <v>2C-B EBKAir</v>
      </c>
      <c r="B40" s="20" t="s">
        <v>20</v>
      </c>
      <c r="C40" s="20" t="s">
        <v>19</v>
      </c>
      <c r="D40" s="21" t="n">
        <v>12</v>
      </c>
      <c r="E40" s="22" t="n">
        <v>0.15</v>
      </c>
      <c r="F40" s="23"/>
      <c r="G40" s="17" t="n">
        <f aca="false">COUNTA(H40:AMJ40)/2</f>
        <v>6</v>
      </c>
      <c r="H40" s="24" t="s">
        <v>26</v>
      </c>
      <c r="I40" s="25" t="s">
        <v>30</v>
      </c>
      <c r="J40" s="24" t="s">
        <v>32</v>
      </c>
      <c r="K40" s="25" t="s">
        <v>33</v>
      </c>
      <c r="L40" s="24" t="s">
        <v>35</v>
      </c>
      <c r="M40" s="25" t="s">
        <v>36</v>
      </c>
      <c r="N40" s="24" t="s">
        <v>38</v>
      </c>
      <c r="O40" s="25" t="s">
        <v>33</v>
      </c>
      <c r="P40" s="24" t="s">
        <v>41</v>
      </c>
      <c r="Q40" s="25" t="s">
        <v>42</v>
      </c>
      <c r="R40" s="24" t="s">
        <v>44</v>
      </c>
      <c r="S40" s="25" t="s">
        <v>45</v>
      </c>
    </row>
    <row r="41" customFormat="false" ht="12.8" hidden="false" customHeight="false" outlineLevel="0" collapsed="false">
      <c r="A41" s="19" t="str">
        <f aca="false">CONCATENATE(I41,"-",K41," ",M41,O41,Q41,S41)</f>
        <v>2C-B EBAAir</v>
      </c>
      <c r="B41" s="20" t="s">
        <v>20</v>
      </c>
      <c r="C41" s="20" t="s">
        <v>19</v>
      </c>
      <c r="D41" s="21" t="n">
        <v>12</v>
      </c>
      <c r="E41" s="22" t="n">
        <v>0.01</v>
      </c>
      <c r="F41" s="23"/>
      <c r="G41" s="17" t="n">
        <f aca="false">COUNTA(H41:AMJ41)/2</f>
        <v>6</v>
      </c>
      <c r="H41" s="24" t="s">
        <v>26</v>
      </c>
      <c r="I41" s="25" t="s">
        <v>30</v>
      </c>
      <c r="J41" s="24" t="s">
        <v>32</v>
      </c>
      <c r="K41" s="25" t="s">
        <v>33</v>
      </c>
      <c r="L41" s="24" t="s">
        <v>35</v>
      </c>
      <c r="M41" s="25" t="s">
        <v>36</v>
      </c>
      <c r="N41" s="24" t="s">
        <v>38</v>
      </c>
      <c r="O41" s="25" t="s">
        <v>33</v>
      </c>
      <c r="P41" s="24" t="s">
        <v>41</v>
      </c>
      <c r="Q41" s="25" t="s">
        <v>43</v>
      </c>
      <c r="R41" s="24" t="s">
        <v>44</v>
      </c>
      <c r="S41" s="25" t="s">
        <v>45</v>
      </c>
    </row>
    <row r="42" customFormat="false" ht="12.8" hidden="false" customHeight="false" outlineLevel="0" collapsed="false">
      <c r="A42" s="19" t="str">
        <f aca="false">CONCATENATE(I42,"-",K42," ",M42,O42,Q42,S42)</f>
        <v>2C-B EDAAir</v>
      </c>
      <c r="B42" s="20" t="s">
        <v>20</v>
      </c>
      <c r="C42" s="20" t="s">
        <v>19</v>
      </c>
      <c r="D42" s="21" t="n">
        <v>12</v>
      </c>
      <c r="E42" s="22" t="n">
        <v>0.01</v>
      </c>
      <c r="F42" s="23"/>
      <c r="G42" s="17" t="n">
        <f aca="false">COUNTA(H42:AMJ42)/2</f>
        <v>6</v>
      </c>
      <c r="H42" s="24" t="s">
        <v>26</v>
      </c>
      <c r="I42" s="25" t="s">
        <v>30</v>
      </c>
      <c r="J42" s="24" t="s">
        <v>32</v>
      </c>
      <c r="K42" s="25" t="s">
        <v>33</v>
      </c>
      <c r="L42" s="24" t="s">
        <v>35</v>
      </c>
      <c r="M42" s="25" t="s">
        <v>36</v>
      </c>
      <c r="N42" s="24" t="s">
        <v>38</v>
      </c>
      <c r="O42" s="25" t="s">
        <v>34</v>
      </c>
      <c r="P42" s="24" t="s">
        <v>41</v>
      </c>
      <c r="Q42" s="25" t="s">
        <v>43</v>
      </c>
      <c r="R42" s="24" t="s">
        <v>44</v>
      </c>
      <c r="S42" s="25" t="s">
        <v>45</v>
      </c>
    </row>
    <row r="43" customFormat="false" ht="12.8" hidden="false" customHeight="false" outlineLevel="0" collapsed="false">
      <c r="A43" s="19" t="str">
        <f aca="false">CONCATENATE(I43,"-",K43," ",M43,O43,Q43,S43)</f>
        <v>2C-B ECAAir</v>
      </c>
      <c r="B43" s="20" t="s">
        <v>20</v>
      </c>
      <c r="C43" s="20" t="s">
        <v>19</v>
      </c>
      <c r="D43" s="21" t="n">
        <v>12</v>
      </c>
      <c r="E43" s="22" t="n">
        <v>0.01</v>
      </c>
      <c r="F43" s="23"/>
      <c r="G43" s="17" t="n">
        <f aca="false">COUNTA(H43:AMJ43)/2</f>
        <v>6</v>
      </c>
      <c r="H43" s="24" t="s">
        <v>26</v>
      </c>
      <c r="I43" s="25" t="s">
        <v>30</v>
      </c>
      <c r="J43" s="24" t="s">
        <v>32</v>
      </c>
      <c r="K43" s="25" t="s">
        <v>33</v>
      </c>
      <c r="L43" s="24" t="s">
        <v>35</v>
      </c>
      <c r="M43" s="25" t="s">
        <v>36</v>
      </c>
      <c r="N43" s="24" t="s">
        <v>38</v>
      </c>
      <c r="O43" s="25" t="s">
        <v>40</v>
      </c>
      <c r="P43" s="24" t="s">
        <v>41</v>
      </c>
      <c r="Q43" s="25" t="s">
        <v>43</v>
      </c>
      <c r="R43" s="24" t="s">
        <v>44</v>
      </c>
      <c r="S43" s="25" t="s">
        <v>45</v>
      </c>
    </row>
    <row r="44" customFormat="false" ht="12.8" hidden="false" customHeight="false" outlineLevel="0" collapsed="false">
      <c r="A44" s="19" t="str">
        <f aca="false">CONCATENATE(I44,"-",K44," ",M44,O44,Q44,S44)</f>
        <v>2C-D ELKAir</v>
      </c>
      <c r="B44" s="20" t="s">
        <v>19</v>
      </c>
      <c r="C44" s="20" t="s">
        <v>19</v>
      </c>
      <c r="D44" s="21" t="n">
        <v>12</v>
      </c>
      <c r="E44" s="22" t="n">
        <v>0.21</v>
      </c>
      <c r="F44" s="23"/>
      <c r="G44" s="17" t="n">
        <f aca="false">COUNTA(H44:AMJ44)/2</f>
        <v>6</v>
      </c>
      <c r="H44" s="24" t="s">
        <v>26</v>
      </c>
      <c r="I44" s="25" t="s">
        <v>30</v>
      </c>
      <c r="J44" s="24" t="s">
        <v>32</v>
      </c>
      <c r="K44" s="25" t="s">
        <v>34</v>
      </c>
      <c r="L44" s="24" t="s">
        <v>35</v>
      </c>
      <c r="M44" s="25" t="s">
        <v>36</v>
      </c>
      <c r="N44" s="24" t="s">
        <v>38</v>
      </c>
      <c r="O44" s="25" t="s">
        <v>39</v>
      </c>
      <c r="P44" s="24" t="s">
        <v>41</v>
      </c>
      <c r="Q44" s="25" t="s">
        <v>42</v>
      </c>
      <c r="R44" s="24" t="s">
        <v>44</v>
      </c>
      <c r="S44" s="25" t="s">
        <v>45</v>
      </c>
    </row>
    <row r="45" customFormat="false" ht="12.8" hidden="false" customHeight="false" outlineLevel="0" collapsed="false">
      <c r="A45" s="19" t="str">
        <f aca="false">CONCATENATE(I45,"-",K45," ",M45,O45,Q45,S45)</f>
        <v>2C-D ELAAir</v>
      </c>
      <c r="B45" s="20" t="s">
        <v>20</v>
      </c>
      <c r="C45" s="20" t="s">
        <v>19</v>
      </c>
      <c r="D45" s="21" t="n">
        <v>12</v>
      </c>
      <c r="E45" s="22" t="n">
        <v>0.01</v>
      </c>
      <c r="F45" s="23"/>
      <c r="G45" s="17" t="n">
        <f aca="false">COUNTA(H45:AMJ45)/2</f>
        <v>6</v>
      </c>
      <c r="H45" s="24" t="s">
        <v>26</v>
      </c>
      <c r="I45" s="25" t="s">
        <v>30</v>
      </c>
      <c r="J45" s="24" t="s">
        <v>32</v>
      </c>
      <c r="K45" s="25" t="s">
        <v>34</v>
      </c>
      <c r="L45" s="24" t="s">
        <v>35</v>
      </c>
      <c r="M45" s="25" t="s">
        <v>36</v>
      </c>
      <c r="N45" s="24" t="s">
        <v>38</v>
      </c>
      <c r="O45" s="25" t="s">
        <v>39</v>
      </c>
      <c r="P45" s="24" t="s">
        <v>41</v>
      </c>
      <c r="Q45" s="25" t="s">
        <v>43</v>
      </c>
      <c r="R45" s="24" t="s">
        <v>44</v>
      </c>
      <c r="S45" s="25" t="s">
        <v>45</v>
      </c>
    </row>
    <row r="46" customFormat="false" ht="12.8" hidden="false" customHeight="false" outlineLevel="0" collapsed="false">
      <c r="A46" s="19" t="str">
        <f aca="false">CONCATENATE(I46,"-",K46," ",M46,O46,Q46,S46)</f>
        <v>2C-D EBKAir</v>
      </c>
      <c r="B46" s="20" t="s">
        <v>20</v>
      </c>
      <c r="C46" s="20" t="s">
        <v>19</v>
      </c>
      <c r="D46" s="21" t="n">
        <v>12</v>
      </c>
      <c r="E46" s="22" t="n">
        <v>0.21</v>
      </c>
      <c r="F46" s="23"/>
      <c r="G46" s="17" t="n">
        <f aca="false">COUNTA(H46:AMJ46)/2</f>
        <v>6</v>
      </c>
      <c r="H46" s="24" t="s">
        <v>26</v>
      </c>
      <c r="I46" s="25" t="s">
        <v>30</v>
      </c>
      <c r="J46" s="24" t="s">
        <v>32</v>
      </c>
      <c r="K46" s="25" t="s">
        <v>34</v>
      </c>
      <c r="L46" s="24" t="s">
        <v>35</v>
      </c>
      <c r="M46" s="25" t="s">
        <v>36</v>
      </c>
      <c r="N46" s="24" t="s">
        <v>38</v>
      </c>
      <c r="O46" s="25" t="s">
        <v>33</v>
      </c>
      <c r="P46" s="24" t="s">
        <v>41</v>
      </c>
      <c r="Q46" s="25" t="s">
        <v>42</v>
      </c>
      <c r="R46" s="24" t="s">
        <v>44</v>
      </c>
      <c r="S46" s="25" t="s">
        <v>45</v>
      </c>
    </row>
    <row r="47" customFormat="false" ht="12.8" hidden="false" customHeight="false" outlineLevel="0" collapsed="false">
      <c r="A47" s="19" t="str">
        <f aca="false">CONCATENATE(I47,"-",K47," ",M47,O47,Q47,S47)</f>
        <v>2C-D EBAAir</v>
      </c>
      <c r="B47" s="20" t="s">
        <v>20</v>
      </c>
      <c r="C47" s="20" t="s">
        <v>19</v>
      </c>
      <c r="D47" s="21" t="n">
        <v>12</v>
      </c>
      <c r="E47" s="22" t="n">
        <v>0.01</v>
      </c>
      <c r="F47" s="23"/>
      <c r="G47" s="17" t="n">
        <f aca="false">COUNTA(H47:AMJ47)/2</f>
        <v>6</v>
      </c>
      <c r="H47" s="24" t="s">
        <v>26</v>
      </c>
      <c r="I47" s="25" t="s">
        <v>30</v>
      </c>
      <c r="J47" s="24" t="s">
        <v>32</v>
      </c>
      <c r="K47" s="25" t="s">
        <v>34</v>
      </c>
      <c r="L47" s="24" t="s">
        <v>35</v>
      </c>
      <c r="M47" s="25" t="s">
        <v>36</v>
      </c>
      <c r="N47" s="24" t="s">
        <v>38</v>
      </c>
      <c r="O47" s="25" t="s">
        <v>33</v>
      </c>
      <c r="P47" s="24" t="s">
        <v>41</v>
      </c>
      <c r="Q47" s="25" t="s">
        <v>43</v>
      </c>
      <c r="R47" s="24" t="s">
        <v>44</v>
      </c>
      <c r="S47" s="25" t="s">
        <v>45</v>
      </c>
    </row>
    <row r="48" customFormat="false" ht="12.8" hidden="false" customHeight="false" outlineLevel="0" collapsed="false">
      <c r="A48" s="19" t="str">
        <f aca="false">CONCATENATE(I48,"-",K48," ",M48,O48,Q48,S48)</f>
        <v>2C-D EDAAir</v>
      </c>
      <c r="B48" s="20" t="s">
        <v>20</v>
      </c>
      <c r="C48" s="20" t="s">
        <v>19</v>
      </c>
      <c r="D48" s="21" t="n">
        <v>12</v>
      </c>
      <c r="E48" s="22" t="n">
        <v>0.01</v>
      </c>
      <c r="F48" s="23"/>
      <c r="G48" s="17" t="n">
        <f aca="false">COUNTA(H48:AMJ48)/2</f>
        <v>6</v>
      </c>
      <c r="H48" s="24" t="s">
        <v>26</v>
      </c>
      <c r="I48" s="25" t="s">
        <v>30</v>
      </c>
      <c r="J48" s="24" t="s">
        <v>32</v>
      </c>
      <c r="K48" s="25" t="s">
        <v>34</v>
      </c>
      <c r="L48" s="24" t="s">
        <v>35</v>
      </c>
      <c r="M48" s="25" t="s">
        <v>36</v>
      </c>
      <c r="N48" s="24" t="s">
        <v>38</v>
      </c>
      <c r="O48" s="25" t="s">
        <v>34</v>
      </c>
      <c r="P48" s="24" t="s">
        <v>41</v>
      </c>
      <c r="Q48" s="25" t="s">
        <v>43</v>
      </c>
      <c r="R48" s="24" t="s">
        <v>44</v>
      </c>
      <c r="S48" s="25" t="s">
        <v>45</v>
      </c>
    </row>
    <row r="49" customFormat="false" ht="12.8" hidden="false" customHeight="false" outlineLevel="0" collapsed="false">
      <c r="A49" s="19" t="str">
        <f aca="false">CONCATENATE(I49,"-",K49," ",M49,O49,Q49,S49)</f>
        <v>2C-D ECAAir</v>
      </c>
      <c r="B49" s="20" t="s">
        <v>20</v>
      </c>
      <c r="C49" s="20" t="s">
        <v>19</v>
      </c>
      <c r="D49" s="21" t="n">
        <v>12</v>
      </c>
      <c r="E49" s="22" t="n">
        <v>0.01</v>
      </c>
      <c r="F49" s="23"/>
      <c r="G49" s="17" t="n">
        <f aca="false">COUNTA(H49:AMJ49)/2</f>
        <v>6</v>
      </c>
      <c r="H49" s="24" t="s">
        <v>26</v>
      </c>
      <c r="I49" s="25" t="s">
        <v>30</v>
      </c>
      <c r="J49" s="24" t="s">
        <v>32</v>
      </c>
      <c r="K49" s="25" t="s">
        <v>34</v>
      </c>
      <c r="L49" s="24" t="s">
        <v>35</v>
      </c>
      <c r="M49" s="25" t="s">
        <v>36</v>
      </c>
      <c r="N49" s="24" t="s">
        <v>38</v>
      </c>
      <c r="O49" s="25" t="s">
        <v>40</v>
      </c>
      <c r="P49" s="24" t="s">
        <v>41</v>
      </c>
      <c r="Q49" s="25" t="s">
        <v>43</v>
      </c>
      <c r="R49" s="24" t="s">
        <v>44</v>
      </c>
      <c r="S49" s="25" t="s">
        <v>45</v>
      </c>
    </row>
    <row r="50" customFormat="false" ht="12.8" hidden="false" customHeight="false" outlineLevel="0" collapsed="false">
      <c r="A50" s="19" t="str">
        <f aca="false">CONCATENATE(I50,"-",K50," ",M50,O50,Q50,S50)</f>
        <v>3D-B ELKAir</v>
      </c>
      <c r="B50" s="20" t="s">
        <v>19</v>
      </c>
      <c r="C50" s="20" t="s">
        <v>19</v>
      </c>
      <c r="D50" s="21" t="n">
        <v>12</v>
      </c>
      <c r="E50" s="22" t="n">
        <v>0</v>
      </c>
      <c r="F50" s="23"/>
      <c r="G50" s="17" t="n">
        <f aca="false">COUNTA(H50:AMJ50)/2</f>
        <v>6</v>
      </c>
      <c r="H50" s="24" t="s">
        <v>26</v>
      </c>
      <c r="I50" s="25" t="s">
        <v>31</v>
      </c>
      <c r="J50" s="24" t="s">
        <v>32</v>
      </c>
      <c r="K50" s="25" t="s">
        <v>33</v>
      </c>
      <c r="L50" s="24" t="s">
        <v>35</v>
      </c>
      <c r="M50" s="25" t="s">
        <v>36</v>
      </c>
      <c r="N50" s="24" t="s">
        <v>38</v>
      </c>
      <c r="O50" s="25" t="s">
        <v>39</v>
      </c>
      <c r="P50" s="24" t="s">
        <v>41</v>
      </c>
      <c r="Q50" s="25" t="s">
        <v>42</v>
      </c>
      <c r="R50" s="24" t="s">
        <v>44</v>
      </c>
      <c r="S50" s="25" t="s">
        <v>45</v>
      </c>
    </row>
    <row r="51" customFormat="false" ht="12.8" hidden="false" customHeight="false" outlineLevel="0" collapsed="false">
      <c r="A51" s="19" t="str">
        <f aca="false">CONCATENATE(I51,"-",K51," ",M51,O51,Q51,S51)</f>
        <v>3D-B ELAAir</v>
      </c>
      <c r="B51" s="20" t="s">
        <v>20</v>
      </c>
      <c r="C51" s="20" t="s">
        <v>19</v>
      </c>
      <c r="D51" s="21" t="n">
        <v>12</v>
      </c>
      <c r="E51" s="22" t="n">
        <v>0.01</v>
      </c>
      <c r="F51" s="23"/>
      <c r="G51" s="17" t="n">
        <f aca="false">COUNTA(H51:AMJ51)/2</f>
        <v>6</v>
      </c>
      <c r="H51" s="24" t="s">
        <v>26</v>
      </c>
      <c r="I51" s="25" t="s">
        <v>31</v>
      </c>
      <c r="J51" s="24" t="s">
        <v>32</v>
      </c>
      <c r="K51" s="25" t="s">
        <v>33</v>
      </c>
      <c r="L51" s="24" t="s">
        <v>35</v>
      </c>
      <c r="M51" s="25" t="s">
        <v>36</v>
      </c>
      <c r="N51" s="24" t="s">
        <v>38</v>
      </c>
      <c r="O51" s="25" t="s">
        <v>39</v>
      </c>
      <c r="P51" s="24" t="s">
        <v>41</v>
      </c>
      <c r="Q51" s="25" t="s">
        <v>43</v>
      </c>
      <c r="R51" s="24" t="s">
        <v>44</v>
      </c>
      <c r="S51" s="25" t="s">
        <v>45</v>
      </c>
    </row>
    <row r="52" customFormat="false" ht="12.8" hidden="false" customHeight="false" outlineLevel="0" collapsed="false">
      <c r="A52" s="19" t="str">
        <f aca="false">CONCATENATE(I52,"-",K52," ",M52,O52,Q52,S52)</f>
        <v>3D-B EBKAir</v>
      </c>
      <c r="B52" s="20" t="s">
        <v>20</v>
      </c>
      <c r="C52" s="20" t="s">
        <v>19</v>
      </c>
      <c r="D52" s="21" t="n">
        <v>12</v>
      </c>
      <c r="E52" s="22" t="n">
        <v>0</v>
      </c>
      <c r="F52" s="23"/>
      <c r="G52" s="17" t="n">
        <f aca="false">COUNTA(H52:AMJ52)/2</f>
        <v>6</v>
      </c>
      <c r="H52" s="24" t="s">
        <v>26</v>
      </c>
      <c r="I52" s="25" t="s">
        <v>31</v>
      </c>
      <c r="J52" s="24" t="s">
        <v>32</v>
      </c>
      <c r="K52" s="25" t="s">
        <v>33</v>
      </c>
      <c r="L52" s="24" t="s">
        <v>35</v>
      </c>
      <c r="M52" s="25" t="s">
        <v>36</v>
      </c>
      <c r="N52" s="24" t="s">
        <v>38</v>
      </c>
      <c r="O52" s="25" t="s">
        <v>33</v>
      </c>
      <c r="P52" s="24" t="s">
        <v>41</v>
      </c>
      <c r="Q52" s="25" t="s">
        <v>42</v>
      </c>
      <c r="R52" s="24" t="s">
        <v>44</v>
      </c>
      <c r="S52" s="25" t="s">
        <v>45</v>
      </c>
    </row>
    <row r="53" customFormat="false" ht="12.8" hidden="false" customHeight="false" outlineLevel="0" collapsed="false">
      <c r="A53" s="19" t="str">
        <f aca="false">CONCATENATE(I53,"-",K53," ",M53,O53,Q53,S53)</f>
        <v>3D-B EBAAir</v>
      </c>
      <c r="B53" s="20" t="s">
        <v>20</v>
      </c>
      <c r="C53" s="20" t="s">
        <v>19</v>
      </c>
      <c r="D53" s="21" t="n">
        <v>12</v>
      </c>
      <c r="E53" s="22" t="n">
        <v>0.02</v>
      </c>
      <c r="F53" s="23"/>
      <c r="G53" s="17" t="n">
        <f aca="false">COUNTA(H53:AMJ53)/2</f>
        <v>6</v>
      </c>
      <c r="H53" s="24" t="s">
        <v>26</v>
      </c>
      <c r="I53" s="25" t="s">
        <v>31</v>
      </c>
      <c r="J53" s="24" t="s">
        <v>32</v>
      </c>
      <c r="K53" s="25" t="s">
        <v>33</v>
      </c>
      <c r="L53" s="24" t="s">
        <v>35</v>
      </c>
      <c r="M53" s="25" t="s">
        <v>36</v>
      </c>
      <c r="N53" s="24" t="s">
        <v>38</v>
      </c>
      <c r="O53" s="25" t="s">
        <v>33</v>
      </c>
      <c r="P53" s="24" t="s">
        <v>41</v>
      </c>
      <c r="Q53" s="25" t="s">
        <v>43</v>
      </c>
      <c r="R53" s="24" t="s">
        <v>44</v>
      </c>
      <c r="S53" s="25" t="s">
        <v>45</v>
      </c>
    </row>
    <row r="54" customFormat="false" ht="12.8" hidden="false" customHeight="false" outlineLevel="0" collapsed="false">
      <c r="A54" s="19" t="str">
        <f aca="false">CONCATENATE(I54,"-",K54," ",M54,O54,Q54,S54)</f>
        <v>3D-B EDAAir</v>
      </c>
      <c r="B54" s="20" t="s">
        <v>20</v>
      </c>
      <c r="C54" s="20" t="s">
        <v>19</v>
      </c>
      <c r="D54" s="21" t="n">
        <v>12</v>
      </c>
      <c r="E54" s="22" t="n">
        <v>0.02</v>
      </c>
      <c r="F54" s="23"/>
      <c r="G54" s="17" t="n">
        <f aca="false">COUNTA(H54:AMJ54)/2</f>
        <v>6</v>
      </c>
      <c r="H54" s="24" t="s">
        <v>26</v>
      </c>
      <c r="I54" s="25" t="s">
        <v>31</v>
      </c>
      <c r="J54" s="24" t="s">
        <v>32</v>
      </c>
      <c r="K54" s="25" t="s">
        <v>33</v>
      </c>
      <c r="L54" s="24" t="s">
        <v>35</v>
      </c>
      <c r="M54" s="25" t="s">
        <v>36</v>
      </c>
      <c r="N54" s="24" t="s">
        <v>38</v>
      </c>
      <c r="O54" s="25" t="s">
        <v>34</v>
      </c>
      <c r="P54" s="24" t="s">
        <v>41</v>
      </c>
      <c r="Q54" s="25" t="s">
        <v>43</v>
      </c>
      <c r="R54" s="24" t="s">
        <v>44</v>
      </c>
      <c r="S54" s="25" t="s">
        <v>45</v>
      </c>
    </row>
    <row r="55" customFormat="false" ht="12.8" hidden="false" customHeight="false" outlineLevel="0" collapsed="false">
      <c r="A55" s="19" t="str">
        <f aca="false">CONCATENATE(I55,"-",K55," ",M55,O55,Q55,S55)</f>
        <v>3D-B ECAAir</v>
      </c>
      <c r="B55" s="20" t="s">
        <v>20</v>
      </c>
      <c r="C55" s="20" t="s">
        <v>19</v>
      </c>
      <c r="D55" s="21" t="n">
        <v>12</v>
      </c>
      <c r="E55" s="22" t="n">
        <v>0.02</v>
      </c>
      <c r="F55" s="23"/>
      <c r="G55" s="17" t="n">
        <f aca="false">COUNTA(H55:AMJ55)/2</f>
        <v>6</v>
      </c>
      <c r="H55" s="24" t="s">
        <v>26</v>
      </c>
      <c r="I55" s="25" t="s">
        <v>31</v>
      </c>
      <c r="J55" s="24" t="s">
        <v>32</v>
      </c>
      <c r="K55" s="25" t="s">
        <v>33</v>
      </c>
      <c r="L55" s="24" t="s">
        <v>35</v>
      </c>
      <c r="M55" s="25" t="s">
        <v>36</v>
      </c>
      <c r="N55" s="24" t="s">
        <v>38</v>
      </c>
      <c r="O55" s="25" t="s">
        <v>40</v>
      </c>
      <c r="P55" s="24" t="s">
        <v>41</v>
      </c>
      <c r="Q55" s="25" t="s">
        <v>43</v>
      </c>
      <c r="R55" s="24" t="s">
        <v>44</v>
      </c>
      <c r="S55" s="25" t="s">
        <v>45</v>
      </c>
    </row>
    <row r="56" customFormat="false" ht="12.8" hidden="false" customHeight="false" outlineLevel="0" collapsed="false">
      <c r="A56" s="19" t="str">
        <f aca="false">CONCATENATE(I56,"-",K56," ",M56,O56,Q56,S56)</f>
        <v>3D-D ELKAir</v>
      </c>
      <c r="B56" s="20" t="s">
        <v>19</v>
      </c>
      <c r="C56" s="20" t="s">
        <v>19</v>
      </c>
      <c r="D56" s="21" t="n">
        <v>12</v>
      </c>
      <c r="E56" s="22" t="n">
        <v>0.28</v>
      </c>
      <c r="F56" s="23"/>
      <c r="G56" s="17" t="n">
        <f aca="false">COUNTA(H56:AMJ56)/2</f>
        <v>6</v>
      </c>
      <c r="H56" s="24" t="s">
        <v>26</v>
      </c>
      <c r="I56" s="25" t="s">
        <v>31</v>
      </c>
      <c r="J56" s="24" t="s">
        <v>32</v>
      </c>
      <c r="K56" s="25" t="s">
        <v>34</v>
      </c>
      <c r="L56" s="24" t="s">
        <v>35</v>
      </c>
      <c r="M56" s="25" t="s">
        <v>36</v>
      </c>
      <c r="N56" s="24" t="s">
        <v>38</v>
      </c>
      <c r="O56" s="25" t="s">
        <v>39</v>
      </c>
      <c r="P56" s="24" t="s">
        <v>41</v>
      </c>
      <c r="Q56" s="25" t="s">
        <v>42</v>
      </c>
      <c r="R56" s="24" t="s">
        <v>44</v>
      </c>
      <c r="S56" s="25" t="s">
        <v>45</v>
      </c>
    </row>
    <row r="57" customFormat="false" ht="12.8" hidden="false" customHeight="false" outlineLevel="0" collapsed="false">
      <c r="A57" s="19" t="str">
        <f aca="false">CONCATENATE(I57,"-",K57," ",M57,O57,Q57,S57)</f>
        <v>3D-D ELAAir</v>
      </c>
      <c r="B57" s="20" t="s">
        <v>20</v>
      </c>
      <c r="C57" s="20" t="s">
        <v>19</v>
      </c>
      <c r="D57" s="21" t="n">
        <v>12</v>
      </c>
      <c r="E57" s="22" t="n">
        <v>0.01</v>
      </c>
      <c r="F57" s="23"/>
      <c r="G57" s="17" t="n">
        <f aca="false">COUNTA(H57:AMJ57)/2</f>
        <v>6</v>
      </c>
      <c r="H57" s="24" t="s">
        <v>26</v>
      </c>
      <c r="I57" s="25" t="s">
        <v>31</v>
      </c>
      <c r="J57" s="24" t="s">
        <v>32</v>
      </c>
      <c r="K57" s="25" t="s">
        <v>34</v>
      </c>
      <c r="L57" s="24" t="s">
        <v>35</v>
      </c>
      <c r="M57" s="25" t="s">
        <v>36</v>
      </c>
      <c r="N57" s="24" t="s">
        <v>38</v>
      </c>
      <c r="O57" s="25" t="s">
        <v>39</v>
      </c>
      <c r="P57" s="24" t="s">
        <v>41</v>
      </c>
      <c r="Q57" s="25" t="s">
        <v>43</v>
      </c>
      <c r="R57" s="24" t="s">
        <v>44</v>
      </c>
      <c r="S57" s="25" t="s">
        <v>45</v>
      </c>
    </row>
    <row r="58" customFormat="false" ht="12.8" hidden="false" customHeight="false" outlineLevel="0" collapsed="false">
      <c r="A58" s="19" t="str">
        <f aca="false">CONCATENATE(I58,"-",K58," ",M58,O58,Q58,S58)</f>
        <v>3D-D EBKAir</v>
      </c>
      <c r="B58" s="20" t="s">
        <v>20</v>
      </c>
      <c r="C58" s="20" t="s">
        <v>19</v>
      </c>
      <c r="D58" s="21" t="n">
        <v>12</v>
      </c>
      <c r="E58" s="22" t="n">
        <v>0.28</v>
      </c>
      <c r="F58" s="23"/>
      <c r="G58" s="17" t="n">
        <f aca="false">COUNTA(H58:AMJ58)/2</f>
        <v>6</v>
      </c>
      <c r="H58" s="24" t="s">
        <v>26</v>
      </c>
      <c r="I58" s="25" t="s">
        <v>31</v>
      </c>
      <c r="J58" s="24" t="s">
        <v>32</v>
      </c>
      <c r="K58" s="25" t="s">
        <v>34</v>
      </c>
      <c r="L58" s="24" t="s">
        <v>35</v>
      </c>
      <c r="M58" s="25" t="s">
        <v>36</v>
      </c>
      <c r="N58" s="24" t="s">
        <v>38</v>
      </c>
      <c r="O58" s="25" t="s">
        <v>33</v>
      </c>
      <c r="P58" s="24" t="s">
        <v>41</v>
      </c>
      <c r="Q58" s="25" t="s">
        <v>42</v>
      </c>
      <c r="R58" s="24" t="s">
        <v>44</v>
      </c>
      <c r="S58" s="25" t="s">
        <v>45</v>
      </c>
    </row>
    <row r="59" customFormat="false" ht="12.8" hidden="false" customHeight="false" outlineLevel="0" collapsed="false">
      <c r="A59" s="19" t="str">
        <f aca="false">CONCATENATE(I59,"-",K59," ",M59,O59,Q59,S59)</f>
        <v>3D-D EBAAir</v>
      </c>
      <c r="B59" s="20" t="s">
        <v>20</v>
      </c>
      <c r="C59" s="20" t="s">
        <v>19</v>
      </c>
      <c r="D59" s="21" t="n">
        <v>12</v>
      </c>
      <c r="E59" s="22" t="n">
        <v>0.02</v>
      </c>
      <c r="F59" s="23"/>
      <c r="G59" s="17" t="n">
        <f aca="false">COUNTA(H59:AMJ59)/2</f>
        <v>6</v>
      </c>
      <c r="H59" s="24" t="s">
        <v>26</v>
      </c>
      <c r="I59" s="25" t="s">
        <v>31</v>
      </c>
      <c r="J59" s="24" t="s">
        <v>32</v>
      </c>
      <c r="K59" s="25" t="s">
        <v>34</v>
      </c>
      <c r="L59" s="24" t="s">
        <v>35</v>
      </c>
      <c r="M59" s="25" t="s">
        <v>36</v>
      </c>
      <c r="N59" s="24" t="s">
        <v>38</v>
      </c>
      <c r="O59" s="25" t="s">
        <v>33</v>
      </c>
      <c r="P59" s="24" t="s">
        <v>41</v>
      </c>
      <c r="Q59" s="25" t="s">
        <v>43</v>
      </c>
      <c r="R59" s="24" t="s">
        <v>44</v>
      </c>
      <c r="S59" s="25" t="s">
        <v>45</v>
      </c>
    </row>
    <row r="60" customFormat="false" ht="12.8" hidden="false" customHeight="false" outlineLevel="0" collapsed="false">
      <c r="A60" s="19" t="str">
        <f aca="false">CONCATENATE(I60,"-",K60," ",M60,O60,Q60,S60)</f>
        <v>3D-D EDAAir</v>
      </c>
      <c r="B60" s="20" t="s">
        <v>20</v>
      </c>
      <c r="C60" s="20" t="s">
        <v>19</v>
      </c>
      <c r="D60" s="21" t="n">
        <v>12</v>
      </c>
      <c r="E60" s="22" t="n">
        <v>0.02</v>
      </c>
      <c r="F60" s="23"/>
      <c r="G60" s="17" t="n">
        <f aca="false">COUNTA(H60:AMJ60)/2</f>
        <v>6</v>
      </c>
      <c r="H60" s="24" t="s">
        <v>26</v>
      </c>
      <c r="I60" s="25" t="s">
        <v>31</v>
      </c>
      <c r="J60" s="24" t="s">
        <v>32</v>
      </c>
      <c r="K60" s="25" t="s">
        <v>34</v>
      </c>
      <c r="L60" s="24" t="s">
        <v>35</v>
      </c>
      <c r="M60" s="25" t="s">
        <v>36</v>
      </c>
      <c r="N60" s="24" t="s">
        <v>38</v>
      </c>
      <c r="O60" s="25" t="s">
        <v>34</v>
      </c>
      <c r="P60" s="24" t="s">
        <v>41</v>
      </c>
      <c r="Q60" s="25" t="s">
        <v>43</v>
      </c>
      <c r="R60" s="24" t="s">
        <v>44</v>
      </c>
      <c r="S60" s="25" t="s">
        <v>45</v>
      </c>
    </row>
    <row r="61" customFormat="false" ht="12.8" hidden="false" customHeight="false" outlineLevel="0" collapsed="false">
      <c r="A61" s="19" t="str">
        <f aca="false">CONCATENATE(I61,"-",K61," ",M61,O61,Q61,S61)</f>
        <v>3D-D ECAAir</v>
      </c>
      <c r="B61" s="20" t="s">
        <v>20</v>
      </c>
      <c r="C61" s="20" t="s">
        <v>19</v>
      </c>
      <c r="D61" s="21" t="n">
        <v>12</v>
      </c>
      <c r="E61" s="22" t="n">
        <v>0.02</v>
      </c>
      <c r="F61" s="23"/>
      <c r="G61" s="17" t="n">
        <f aca="false">COUNTA(H61:AMJ61)/2</f>
        <v>6</v>
      </c>
      <c r="H61" s="24" t="s">
        <v>26</v>
      </c>
      <c r="I61" s="25" t="s">
        <v>31</v>
      </c>
      <c r="J61" s="24" t="s">
        <v>32</v>
      </c>
      <c r="K61" s="25" t="s">
        <v>34</v>
      </c>
      <c r="L61" s="24" t="s">
        <v>35</v>
      </c>
      <c r="M61" s="25" t="s">
        <v>36</v>
      </c>
      <c r="N61" s="24" t="s">
        <v>38</v>
      </c>
      <c r="O61" s="25" t="s">
        <v>40</v>
      </c>
      <c r="P61" s="24" t="s">
        <v>41</v>
      </c>
      <c r="Q61" s="25" t="s">
        <v>43</v>
      </c>
      <c r="R61" s="24" t="s">
        <v>44</v>
      </c>
      <c r="S61" s="25" t="s">
        <v>45</v>
      </c>
    </row>
    <row r="62" customFormat="false" ht="12.8" hidden="false" customHeight="false" outlineLevel="0" collapsed="false">
      <c r="A62" s="19" t="str">
        <f aca="false">CONCATENATE(I62,"-",K62," ",M62,O62,Q62,S62)</f>
        <v>1A-B ILKAir</v>
      </c>
      <c r="B62" s="20" t="s">
        <v>20</v>
      </c>
      <c r="C62" s="20" t="s">
        <v>19</v>
      </c>
      <c r="D62" s="21" t="n">
        <v>12</v>
      </c>
      <c r="E62" s="22" t="n">
        <v>0.01</v>
      </c>
      <c r="F62" s="23"/>
      <c r="G62" s="17" t="n">
        <f aca="false">COUNTA(H62:AMJ62)/2</f>
        <v>6</v>
      </c>
      <c r="H62" s="24" t="s">
        <v>26</v>
      </c>
      <c r="I62" s="25" t="s">
        <v>27</v>
      </c>
      <c r="J62" s="24" t="s">
        <v>32</v>
      </c>
      <c r="K62" s="25" t="s">
        <v>33</v>
      </c>
      <c r="L62" s="24" t="s">
        <v>35</v>
      </c>
      <c r="M62" s="25" t="s">
        <v>37</v>
      </c>
      <c r="N62" s="24" t="s">
        <v>38</v>
      </c>
      <c r="O62" s="25" t="s">
        <v>39</v>
      </c>
      <c r="P62" s="24" t="s">
        <v>41</v>
      </c>
      <c r="Q62" s="25" t="s">
        <v>42</v>
      </c>
      <c r="R62" s="24" t="s">
        <v>44</v>
      </c>
      <c r="S62" s="25" t="s">
        <v>45</v>
      </c>
    </row>
    <row r="63" customFormat="false" ht="12.8" hidden="false" customHeight="false" outlineLevel="0" collapsed="false">
      <c r="A63" s="19" t="str">
        <f aca="false">CONCATENATE(I63,"-",K63," ",M63,O63,Q63,S63)</f>
        <v>1A-B ILAAir</v>
      </c>
      <c r="B63" s="20" t="s">
        <v>20</v>
      </c>
      <c r="C63" s="20" t="s">
        <v>19</v>
      </c>
      <c r="D63" s="21" t="n">
        <v>12</v>
      </c>
      <c r="E63" s="22" t="n">
        <v>0.01</v>
      </c>
      <c r="F63" s="23"/>
      <c r="G63" s="17" t="n">
        <f aca="false">COUNTA(H63:AMJ63)/2</f>
        <v>6</v>
      </c>
      <c r="H63" s="24" t="s">
        <v>26</v>
      </c>
      <c r="I63" s="25" t="s">
        <v>27</v>
      </c>
      <c r="J63" s="24" t="s">
        <v>32</v>
      </c>
      <c r="K63" s="25" t="s">
        <v>33</v>
      </c>
      <c r="L63" s="24" t="s">
        <v>35</v>
      </c>
      <c r="M63" s="25" t="s">
        <v>37</v>
      </c>
      <c r="N63" s="24" t="s">
        <v>38</v>
      </c>
      <c r="O63" s="25" t="s">
        <v>39</v>
      </c>
      <c r="P63" s="24" t="s">
        <v>41</v>
      </c>
      <c r="Q63" s="25" t="s">
        <v>43</v>
      </c>
      <c r="R63" s="24" t="s">
        <v>44</v>
      </c>
      <c r="S63" s="25" t="s">
        <v>45</v>
      </c>
    </row>
    <row r="64" customFormat="false" ht="12.8" hidden="false" customHeight="false" outlineLevel="0" collapsed="false">
      <c r="A64" s="19" t="str">
        <f aca="false">CONCATENATE(I64,"-",K64," ",M64,O64,Q64,S64)</f>
        <v>1A-B IBKAir</v>
      </c>
      <c r="B64" s="20" t="s">
        <v>20</v>
      </c>
      <c r="C64" s="20" t="s">
        <v>19</v>
      </c>
      <c r="D64" s="21" t="n">
        <v>12</v>
      </c>
      <c r="E64" s="22" t="n">
        <v>0.01</v>
      </c>
      <c r="F64" s="23"/>
      <c r="G64" s="17" t="n">
        <f aca="false">COUNTA(H64:AMJ64)/2</f>
        <v>6</v>
      </c>
      <c r="H64" s="24" t="s">
        <v>26</v>
      </c>
      <c r="I64" s="25" t="s">
        <v>27</v>
      </c>
      <c r="J64" s="24" t="s">
        <v>32</v>
      </c>
      <c r="K64" s="25" t="s">
        <v>33</v>
      </c>
      <c r="L64" s="24" t="s">
        <v>35</v>
      </c>
      <c r="M64" s="25" t="s">
        <v>37</v>
      </c>
      <c r="N64" s="24" t="s">
        <v>38</v>
      </c>
      <c r="O64" s="25" t="s">
        <v>33</v>
      </c>
      <c r="P64" s="24" t="s">
        <v>41</v>
      </c>
      <c r="Q64" s="25" t="s">
        <v>42</v>
      </c>
      <c r="R64" s="24" t="s">
        <v>44</v>
      </c>
      <c r="S64" s="25" t="s">
        <v>45</v>
      </c>
    </row>
    <row r="65" customFormat="false" ht="12.8" hidden="false" customHeight="false" outlineLevel="0" collapsed="false">
      <c r="A65" s="19" t="str">
        <f aca="false">CONCATENATE(I65,"-",K65," ",M65,O65,Q65,S65)</f>
        <v>1A-B IBAAir</v>
      </c>
      <c r="B65" s="20" t="s">
        <v>20</v>
      </c>
      <c r="C65" s="20" t="s">
        <v>19</v>
      </c>
      <c r="D65" s="21" t="n">
        <v>12</v>
      </c>
      <c r="E65" s="22" t="n">
        <v>0.01</v>
      </c>
      <c r="F65" s="23"/>
      <c r="G65" s="17" t="n">
        <f aca="false">COUNTA(H65:AMJ65)/2</f>
        <v>6</v>
      </c>
      <c r="H65" s="24" t="s">
        <v>26</v>
      </c>
      <c r="I65" s="25" t="s">
        <v>27</v>
      </c>
      <c r="J65" s="24" t="s">
        <v>32</v>
      </c>
      <c r="K65" s="25" t="s">
        <v>33</v>
      </c>
      <c r="L65" s="24" t="s">
        <v>35</v>
      </c>
      <c r="M65" s="25" t="s">
        <v>37</v>
      </c>
      <c r="N65" s="24" t="s">
        <v>38</v>
      </c>
      <c r="O65" s="25" t="s">
        <v>33</v>
      </c>
      <c r="P65" s="24" t="s">
        <v>41</v>
      </c>
      <c r="Q65" s="25" t="s">
        <v>43</v>
      </c>
      <c r="R65" s="24" t="s">
        <v>44</v>
      </c>
      <c r="S65" s="25" t="s">
        <v>45</v>
      </c>
    </row>
    <row r="66" customFormat="false" ht="12.8" hidden="false" customHeight="false" outlineLevel="0" collapsed="false">
      <c r="A66" s="19" t="str">
        <f aca="false">CONCATENATE(I66,"-",K66," ",M66,O66,Q66,S66)</f>
        <v>1A-B IDAAir</v>
      </c>
      <c r="B66" s="20" t="s">
        <v>20</v>
      </c>
      <c r="C66" s="20" t="s">
        <v>19</v>
      </c>
      <c r="D66" s="21" t="n">
        <v>12</v>
      </c>
      <c r="E66" s="22" t="n">
        <v>0.01</v>
      </c>
      <c r="F66" s="23"/>
      <c r="G66" s="17" t="n">
        <f aca="false">COUNTA(H66:AMJ66)/2</f>
        <v>6</v>
      </c>
      <c r="H66" s="24" t="s">
        <v>26</v>
      </c>
      <c r="I66" s="25" t="s">
        <v>27</v>
      </c>
      <c r="J66" s="24" t="s">
        <v>32</v>
      </c>
      <c r="K66" s="25" t="s">
        <v>33</v>
      </c>
      <c r="L66" s="24" t="s">
        <v>35</v>
      </c>
      <c r="M66" s="25" t="s">
        <v>37</v>
      </c>
      <c r="N66" s="24" t="s">
        <v>38</v>
      </c>
      <c r="O66" s="25" t="s">
        <v>34</v>
      </c>
      <c r="P66" s="24" t="s">
        <v>41</v>
      </c>
      <c r="Q66" s="25" t="s">
        <v>43</v>
      </c>
      <c r="R66" s="24" t="s">
        <v>44</v>
      </c>
      <c r="S66" s="25" t="s">
        <v>45</v>
      </c>
    </row>
    <row r="67" customFormat="false" ht="12.8" hidden="false" customHeight="false" outlineLevel="0" collapsed="false">
      <c r="A67" s="19" t="str">
        <f aca="false">CONCATENATE(I67,"-",K67," ",M67,O67,Q67,S67)</f>
        <v>1A-B ICAAir</v>
      </c>
      <c r="B67" s="20" t="s">
        <v>20</v>
      </c>
      <c r="C67" s="20" t="s">
        <v>19</v>
      </c>
      <c r="D67" s="21" t="n">
        <v>12</v>
      </c>
      <c r="E67" s="22" t="n">
        <v>0.01</v>
      </c>
      <c r="F67" s="23"/>
      <c r="G67" s="17" t="n">
        <f aca="false">COUNTA(H67:AMJ67)/2</f>
        <v>6</v>
      </c>
      <c r="H67" s="24" t="s">
        <v>26</v>
      </c>
      <c r="I67" s="25" t="s">
        <v>27</v>
      </c>
      <c r="J67" s="24" t="s">
        <v>32</v>
      </c>
      <c r="K67" s="25" t="s">
        <v>33</v>
      </c>
      <c r="L67" s="24" t="s">
        <v>35</v>
      </c>
      <c r="M67" s="25" t="s">
        <v>37</v>
      </c>
      <c r="N67" s="24" t="s">
        <v>38</v>
      </c>
      <c r="O67" s="25" t="s">
        <v>40</v>
      </c>
      <c r="P67" s="24" t="s">
        <v>41</v>
      </c>
      <c r="Q67" s="25" t="s">
        <v>43</v>
      </c>
      <c r="R67" s="24" t="s">
        <v>44</v>
      </c>
      <c r="S67" s="25" t="s">
        <v>45</v>
      </c>
    </row>
    <row r="68" customFormat="false" ht="12.8" hidden="false" customHeight="false" outlineLevel="0" collapsed="false">
      <c r="A68" s="19" t="str">
        <f aca="false">CONCATENATE(I68,"-",K68," ",M68,O68,Q68,S68)</f>
        <v>1A-D ILKAir</v>
      </c>
      <c r="B68" s="20" t="s">
        <v>20</v>
      </c>
      <c r="C68" s="20" t="s">
        <v>19</v>
      </c>
      <c r="D68" s="21" t="n">
        <v>12</v>
      </c>
      <c r="E68" s="22" t="n">
        <v>0.01</v>
      </c>
      <c r="F68" s="23"/>
      <c r="G68" s="17" t="n">
        <f aca="false">COUNTA(H68:AMJ68)/2</f>
        <v>6</v>
      </c>
      <c r="H68" s="24" t="s">
        <v>26</v>
      </c>
      <c r="I68" s="25" t="s">
        <v>27</v>
      </c>
      <c r="J68" s="24" t="s">
        <v>32</v>
      </c>
      <c r="K68" s="25" t="s">
        <v>34</v>
      </c>
      <c r="L68" s="24" t="s">
        <v>35</v>
      </c>
      <c r="M68" s="25" t="s">
        <v>37</v>
      </c>
      <c r="N68" s="24" t="s">
        <v>38</v>
      </c>
      <c r="O68" s="25" t="s">
        <v>39</v>
      </c>
      <c r="P68" s="24" t="s">
        <v>41</v>
      </c>
      <c r="Q68" s="25" t="s">
        <v>42</v>
      </c>
      <c r="R68" s="24" t="s">
        <v>44</v>
      </c>
      <c r="S68" s="25" t="s">
        <v>45</v>
      </c>
    </row>
    <row r="69" customFormat="false" ht="12.8" hidden="false" customHeight="false" outlineLevel="0" collapsed="false">
      <c r="A69" s="19" t="str">
        <f aca="false">CONCATENATE(I69,"-",K69," ",M69,O69,Q69,S69)</f>
        <v>1A-D ILAAir</v>
      </c>
      <c r="B69" s="20" t="s">
        <v>20</v>
      </c>
      <c r="C69" s="20" t="s">
        <v>19</v>
      </c>
      <c r="D69" s="21" t="n">
        <v>12</v>
      </c>
      <c r="E69" s="22" t="n">
        <v>0.01</v>
      </c>
      <c r="F69" s="23"/>
      <c r="G69" s="17" t="n">
        <f aca="false">COUNTA(H69:AMJ69)/2</f>
        <v>6</v>
      </c>
      <c r="H69" s="24" t="s">
        <v>26</v>
      </c>
      <c r="I69" s="25" t="s">
        <v>27</v>
      </c>
      <c r="J69" s="24" t="s">
        <v>32</v>
      </c>
      <c r="K69" s="25" t="s">
        <v>34</v>
      </c>
      <c r="L69" s="24" t="s">
        <v>35</v>
      </c>
      <c r="M69" s="25" t="s">
        <v>37</v>
      </c>
      <c r="N69" s="24" t="s">
        <v>38</v>
      </c>
      <c r="O69" s="25" t="s">
        <v>39</v>
      </c>
      <c r="P69" s="24" t="s">
        <v>41</v>
      </c>
      <c r="Q69" s="25" t="s">
        <v>43</v>
      </c>
      <c r="R69" s="24" t="s">
        <v>44</v>
      </c>
      <c r="S69" s="25" t="s">
        <v>45</v>
      </c>
    </row>
    <row r="70" customFormat="false" ht="12.8" hidden="false" customHeight="false" outlineLevel="0" collapsed="false">
      <c r="A70" s="19" t="str">
        <f aca="false">CONCATENATE(I70,"-",K70," ",M70,O70,Q70,S70)</f>
        <v>1A-D IBKAir</v>
      </c>
      <c r="B70" s="20" t="s">
        <v>20</v>
      </c>
      <c r="C70" s="20" t="s">
        <v>19</v>
      </c>
      <c r="D70" s="21" t="n">
        <v>12</v>
      </c>
      <c r="E70" s="22" t="n">
        <v>0.01</v>
      </c>
      <c r="F70" s="23"/>
      <c r="G70" s="17" t="n">
        <f aca="false">COUNTA(H70:AMJ70)/2</f>
        <v>6</v>
      </c>
      <c r="H70" s="24" t="s">
        <v>26</v>
      </c>
      <c r="I70" s="25" t="s">
        <v>27</v>
      </c>
      <c r="J70" s="24" t="s">
        <v>32</v>
      </c>
      <c r="K70" s="25" t="s">
        <v>34</v>
      </c>
      <c r="L70" s="24" t="s">
        <v>35</v>
      </c>
      <c r="M70" s="25" t="s">
        <v>37</v>
      </c>
      <c r="N70" s="24" t="s">
        <v>38</v>
      </c>
      <c r="O70" s="25" t="s">
        <v>33</v>
      </c>
      <c r="P70" s="24" t="s">
        <v>41</v>
      </c>
      <c r="Q70" s="25" t="s">
        <v>42</v>
      </c>
      <c r="R70" s="24" t="s">
        <v>44</v>
      </c>
      <c r="S70" s="25" t="s">
        <v>45</v>
      </c>
    </row>
    <row r="71" customFormat="false" ht="12.8" hidden="false" customHeight="false" outlineLevel="0" collapsed="false">
      <c r="A71" s="19" t="str">
        <f aca="false">CONCATENATE(I71,"-",K71," ",M71,O71,Q71,S71)</f>
        <v>1A-D IBAAir</v>
      </c>
      <c r="B71" s="20" t="s">
        <v>20</v>
      </c>
      <c r="C71" s="20" t="s">
        <v>19</v>
      </c>
      <c r="D71" s="21" t="n">
        <v>12</v>
      </c>
      <c r="E71" s="22" t="n">
        <v>0.01</v>
      </c>
      <c r="F71" s="23"/>
      <c r="G71" s="17" t="n">
        <f aca="false">COUNTA(H71:AMJ71)/2</f>
        <v>6</v>
      </c>
      <c r="H71" s="24" t="s">
        <v>26</v>
      </c>
      <c r="I71" s="25" t="s">
        <v>27</v>
      </c>
      <c r="J71" s="24" t="s">
        <v>32</v>
      </c>
      <c r="K71" s="25" t="s">
        <v>34</v>
      </c>
      <c r="L71" s="24" t="s">
        <v>35</v>
      </c>
      <c r="M71" s="25" t="s">
        <v>37</v>
      </c>
      <c r="N71" s="24" t="s">
        <v>38</v>
      </c>
      <c r="O71" s="25" t="s">
        <v>33</v>
      </c>
      <c r="P71" s="24" t="s">
        <v>41</v>
      </c>
      <c r="Q71" s="25" t="s">
        <v>43</v>
      </c>
      <c r="R71" s="24" t="s">
        <v>44</v>
      </c>
      <c r="S71" s="25" t="s">
        <v>45</v>
      </c>
    </row>
    <row r="72" customFormat="false" ht="12.8" hidden="false" customHeight="false" outlineLevel="0" collapsed="false">
      <c r="A72" s="19" t="str">
        <f aca="false">CONCATENATE(I72,"-",K72," ",M72,O72,Q72,S72)</f>
        <v>1A-D IDAAir</v>
      </c>
      <c r="B72" s="20" t="s">
        <v>20</v>
      </c>
      <c r="C72" s="20" t="s">
        <v>19</v>
      </c>
      <c r="D72" s="21" t="n">
        <v>12</v>
      </c>
      <c r="E72" s="22" t="n">
        <v>0.01</v>
      </c>
      <c r="F72" s="23"/>
      <c r="G72" s="17" t="n">
        <f aca="false">COUNTA(H72:AMJ72)/2</f>
        <v>6</v>
      </c>
      <c r="H72" s="24" t="s">
        <v>26</v>
      </c>
      <c r="I72" s="25" t="s">
        <v>27</v>
      </c>
      <c r="J72" s="24" t="s">
        <v>32</v>
      </c>
      <c r="K72" s="25" t="s">
        <v>34</v>
      </c>
      <c r="L72" s="24" t="s">
        <v>35</v>
      </c>
      <c r="M72" s="25" t="s">
        <v>37</v>
      </c>
      <c r="N72" s="24" t="s">
        <v>38</v>
      </c>
      <c r="O72" s="25" t="s">
        <v>34</v>
      </c>
      <c r="P72" s="24" t="s">
        <v>41</v>
      </c>
      <c r="Q72" s="25" t="s">
        <v>43</v>
      </c>
      <c r="R72" s="24" t="s">
        <v>44</v>
      </c>
      <c r="S72" s="25" t="s">
        <v>45</v>
      </c>
    </row>
    <row r="73" customFormat="false" ht="12.8" hidden="false" customHeight="false" outlineLevel="0" collapsed="false">
      <c r="A73" s="19" t="str">
        <f aca="false">CONCATENATE(I73,"-",K73," ",M73,O73,Q73,S73)</f>
        <v>1A-D ICAAir</v>
      </c>
      <c r="B73" s="20" t="s">
        <v>20</v>
      </c>
      <c r="C73" s="20" t="s">
        <v>19</v>
      </c>
      <c r="D73" s="21" t="n">
        <v>12</v>
      </c>
      <c r="E73" s="22" t="n">
        <v>0.01</v>
      </c>
      <c r="F73" s="23"/>
      <c r="G73" s="17" t="n">
        <f aca="false">COUNTA(H73:AMJ73)/2</f>
        <v>6</v>
      </c>
      <c r="H73" s="24" t="s">
        <v>26</v>
      </c>
      <c r="I73" s="25" t="s">
        <v>27</v>
      </c>
      <c r="J73" s="24" t="s">
        <v>32</v>
      </c>
      <c r="K73" s="25" t="s">
        <v>34</v>
      </c>
      <c r="L73" s="24" t="s">
        <v>35</v>
      </c>
      <c r="M73" s="25" t="s">
        <v>37</v>
      </c>
      <c r="N73" s="24" t="s">
        <v>38</v>
      </c>
      <c r="O73" s="25" t="s">
        <v>40</v>
      </c>
      <c r="P73" s="24" t="s">
        <v>41</v>
      </c>
      <c r="Q73" s="25" t="s">
        <v>43</v>
      </c>
      <c r="R73" s="24" t="s">
        <v>44</v>
      </c>
      <c r="S73" s="25" t="s">
        <v>45</v>
      </c>
    </row>
    <row r="74" customFormat="false" ht="12.8" hidden="false" customHeight="false" outlineLevel="0" collapsed="false">
      <c r="A74" s="19" t="str">
        <f aca="false">CONCATENATE(I74,"-",K74," ",M74,O74,Q74,S74)</f>
        <v>1B-B ILKAir</v>
      </c>
      <c r="B74" s="20" t="s">
        <v>20</v>
      </c>
      <c r="C74" s="20" t="s">
        <v>19</v>
      </c>
      <c r="D74" s="21" t="n">
        <v>12</v>
      </c>
      <c r="E74" s="22" t="n">
        <v>0.01</v>
      </c>
      <c r="F74" s="23"/>
      <c r="G74" s="17" t="n">
        <f aca="false">COUNTA(H74:AMJ74)/2</f>
        <v>6</v>
      </c>
      <c r="H74" s="24" t="s">
        <v>26</v>
      </c>
      <c r="I74" s="25" t="s">
        <v>28</v>
      </c>
      <c r="J74" s="24" t="s">
        <v>32</v>
      </c>
      <c r="K74" s="25" t="s">
        <v>33</v>
      </c>
      <c r="L74" s="24" t="s">
        <v>35</v>
      </c>
      <c r="M74" s="25" t="s">
        <v>37</v>
      </c>
      <c r="N74" s="24" t="s">
        <v>38</v>
      </c>
      <c r="O74" s="25" t="s">
        <v>39</v>
      </c>
      <c r="P74" s="24" t="s">
        <v>41</v>
      </c>
      <c r="Q74" s="25" t="s">
        <v>42</v>
      </c>
      <c r="R74" s="24" t="s">
        <v>44</v>
      </c>
      <c r="S74" s="25" t="s">
        <v>45</v>
      </c>
    </row>
    <row r="75" customFormat="false" ht="12.8" hidden="false" customHeight="false" outlineLevel="0" collapsed="false">
      <c r="A75" s="19" t="str">
        <f aca="false">CONCATENATE(I75,"-",K75," ",M75,O75,Q75,S75)</f>
        <v>1B-B ILAAir</v>
      </c>
      <c r="B75" s="20" t="s">
        <v>20</v>
      </c>
      <c r="C75" s="20" t="s">
        <v>19</v>
      </c>
      <c r="D75" s="21" t="n">
        <v>12</v>
      </c>
      <c r="E75" s="22" t="n">
        <v>0.01</v>
      </c>
      <c r="F75" s="23"/>
      <c r="G75" s="17" t="n">
        <f aca="false">COUNTA(H75:AMJ75)/2</f>
        <v>6</v>
      </c>
      <c r="H75" s="24" t="s">
        <v>26</v>
      </c>
      <c r="I75" s="25" t="s">
        <v>28</v>
      </c>
      <c r="J75" s="24" t="s">
        <v>32</v>
      </c>
      <c r="K75" s="25" t="s">
        <v>33</v>
      </c>
      <c r="L75" s="24" t="s">
        <v>35</v>
      </c>
      <c r="M75" s="25" t="s">
        <v>37</v>
      </c>
      <c r="N75" s="24" t="s">
        <v>38</v>
      </c>
      <c r="O75" s="25" t="s">
        <v>39</v>
      </c>
      <c r="P75" s="24" t="s">
        <v>41</v>
      </c>
      <c r="Q75" s="25" t="s">
        <v>43</v>
      </c>
      <c r="R75" s="24" t="s">
        <v>44</v>
      </c>
      <c r="S75" s="25" t="s">
        <v>45</v>
      </c>
    </row>
    <row r="76" customFormat="false" ht="12.8" hidden="false" customHeight="false" outlineLevel="0" collapsed="false">
      <c r="A76" s="19" t="str">
        <f aca="false">CONCATENATE(I76,"-",K76," ",M76,O76,Q76,S76)</f>
        <v>1B-B IBKAir</v>
      </c>
      <c r="B76" s="20" t="s">
        <v>20</v>
      </c>
      <c r="C76" s="20" t="s">
        <v>19</v>
      </c>
      <c r="D76" s="21" t="n">
        <v>12</v>
      </c>
      <c r="E76" s="22" t="n">
        <v>0.01</v>
      </c>
      <c r="F76" s="23"/>
      <c r="G76" s="17" t="n">
        <f aca="false">COUNTA(H76:AMJ76)/2</f>
        <v>6</v>
      </c>
      <c r="H76" s="24" t="s">
        <v>26</v>
      </c>
      <c r="I76" s="25" t="s">
        <v>28</v>
      </c>
      <c r="J76" s="24" t="s">
        <v>32</v>
      </c>
      <c r="K76" s="25" t="s">
        <v>33</v>
      </c>
      <c r="L76" s="24" t="s">
        <v>35</v>
      </c>
      <c r="M76" s="25" t="s">
        <v>37</v>
      </c>
      <c r="N76" s="24" t="s">
        <v>38</v>
      </c>
      <c r="O76" s="25" t="s">
        <v>33</v>
      </c>
      <c r="P76" s="24" t="s">
        <v>41</v>
      </c>
      <c r="Q76" s="25" t="s">
        <v>42</v>
      </c>
      <c r="R76" s="24" t="s">
        <v>44</v>
      </c>
      <c r="S76" s="25" t="s">
        <v>45</v>
      </c>
    </row>
    <row r="77" customFormat="false" ht="12.8" hidden="false" customHeight="false" outlineLevel="0" collapsed="false">
      <c r="A77" s="19" t="str">
        <f aca="false">CONCATENATE(I77,"-",K77," ",M77,O77,Q77,S77)</f>
        <v>1B-B IBAAir</v>
      </c>
      <c r="B77" s="20" t="s">
        <v>20</v>
      </c>
      <c r="C77" s="20" t="s">
        <v>19</v>
      </c>
      <c r="D77" s="21" t="n">
        <v>12</v>
      </c>
      <c r="E77" s="22" t="n">
        <v>0.01</v>
      </c>
      <c r="F77" s="23"/>
      <c r="G77" s="17" t="n">
        <f aca="false">COUNTA(H77:AMJ77)/2</f>
        <v>6</v>
      </c>
      <c r="H77" s="24" t="s">
        <v>26</v>
      </c>
      <c r="I77" s="25" t="s">
        <v>28</v>
      </c>
      <c r="J77" s="24" t="s">
        <v>32</v>
      </c>
      <c r="K77" s="25" t="s">
        <v>33</v>
      </c>
      <c r="L77" s="24" t="s">
        <v>35</v>
      </c>
      <c r="M77" s="25" t="s">
        <v>37</v>
      </c>
      <c r="N77" s="24" t="s">
        <v>38</v>
      </c>
      <c r="O77" s="25" t="s">
        <v>33</v>
      </c>
      <c r="P77" s="24" t="s">
        <v>41</v>
      </c>
      <c r="Q77" s="25" t="s">
        <v>43</v>
      </c>
      <c r="R77" s="24" t="s">
        <v>44</v>
      </c>
      <c r="S77" s="25" t="s">
        <v>45</v>
      </c>
    </row>
    <row r="78" customFormat="false" ht="12.8" hidden="false" customHeight="false" outlineLevel="0" collapsed="false">
      <c r="A78" s="19" t="str">
        <f aca="false">CONCATENATE(I78,"-",K78," ",M78,O78,Q78,S78)</f>
        <v>1B-B IDAAir</v>
      </c>
      <c r="B78" s="20" t="s">
        <v>20</v>
      </c>
      <c r="C78" s="20" t="s">
        <v>19</v>
      </c>
      <c r="D78" s="21" t="n">
        <v>12</v>
      </c>
      <c r="E78" s="22" t="n">
        <v>0.01</v>
      </c>
      <c r="F78" s="23"/>
      <c r="G78" s="17" t="n">
        <f aca="false">COUNTA(H78:AMJ78)/2</f>
        <v>6</v>
      </c>
      <c r="H78" s="24" t="s">
        <v>26</v>
      </c>
      <c r="I78" s="25" t="s">
        <v>28</v>
      </c>
      <c r="J78" s="24" t="s">
        <v>32</v>
      </c>
      <c r="K78" s="25" t="s">
        <v>33</v>
      </c>
      <c r="L78" s="24" t="s">
        <v>35</v>
      </c>
      <c r="M78" s="25" t="s">
        <v>37</v>
      </c>
      <c r="N78" s="24" t="s">
        <v>38</v>
      </c>
      <c r="O78" s="25" t="s">
        <v>34</v>
      </c>
      <c r="P78" s="24" t="s">
        <v>41</v>
      </c>
      <c r="Q78" s="25" t="s">
        <v>43</v>
      </c>
      <c r="R78" s="24" t="s">
        <v>44</v>
      </c>
      <c r="S78" s="25" t="s">
        <v>45</v>
      </c>
    </row>
    <row r="79" customFormat="false" ht="12.8" hidden="false" customHeight="false" outlineLevel="0" collapsed="false">
      <c r="A79" s="19" t="str">
        <f aca="false">CONCATENATE(I79,"-",K79," ",M79,O79,Q79,S79)</f>
        <v>1B-B ICAAir</v>
      </c>
      <c r="B79" s="20" t="s">
        <v>20</v>
      </c>
      <c r="C79" s="20" t="s">
        <v>19</v>
      </c>
      <c r="D79" s="21" t="n">
        <v>12</v>
      </c>
      <c r="E79" s="22" t="n">
        <v>0.01</v>
      </c>
      <c r="F79" s="23"/>
      <c r="G79" s="17" t="n">
        <f aca="false">COUNTA(H79:AMJ79)/2</f>
        <v>6</v>
      </c>
      <c r="H79" s="24" t="s">
        <v>26</v>
      </c>
      <c r="I79" s="25" t="s">
        <v>28</v>
      </c>
      <c r="J79" s="24" t="s">
        <v>32</v>
      </c>
      <c r="K79" s="25" t="s">
        <v>33</v>
      </c>
      <c r="L79" s="24" t="s">
        <v>35</v>
      </c>
      <c r="M79" s="25" t="s">
        <v>37</v>
      </c>
      <c r="N79" s="24" t="s">
        <v>38</v>
      </c>
      <c r="O79" s="25" t="s">
        <v>40</v>
      </c>
      <c r="P79" s="24" t="s">
        <v>41</v>
      </c>
      <c r="Q79" s="25" t="s">
        <v>43</v>
      </c>
      <c r="R79" s="24" t="s">
        <v>44</v>
      </c>
      <c r="S79" s="25" t="s">
        <v>45</v>
      </c>
    </row>
    <row r="80" customFormat="false" ht="12.8" hidden="false" customHeight="false" outlineLevel="0" collapsed="false">
      <c r="A80" s="19" t="str">
        <f aca="false">CONCATENATE(I80,"-",K80," ",M80,O80,Q80,S80)</f>
        <v>1B-D ILKAir</v>
      </c>
      <c r="B80" s="20" t="s">
        <v>20</v>
      </c>
      <c r="C80" s="20" t="s">
        <v>19</v>
      </c>
      <c r="D80" s="21" t="n">
        <v>12</v>
      </c>
      <c r="E80" s="22" t="n">
        <v>0.01</v>
      </c>
      <c r="F80" s="23"/>
      <c r="G80" s="17" t="n">
        <f aca="false">COUNTA(H80:AMJ80)/2</f>
        <v>6</v>
      </c>
      <c r="H80" s="24" t="s">
        <v>26</v>
      </c>
      <c r="I80" s="25" t="s">
        <v>28</v>
      </c>
      <c r="J80" s="24" t="s">
        <v>32</v>
      </c>
      <c r="K80" s="25" t="s">
        <v>34</v>
      </c>
      <c r="L80" s="24" t="s">
        <v>35</v>
      </c>
      <c r="M80" s="25" t="s">
        <v>37</v>
      </c>
      <c r="N80" s="24" t="s">
        <v>38</v>
      </c>
      <c r="O80" s="25" t="s">
        <v>39</v>
      </c>
      <c r="P80" s="24" t="s">
        <v>41</v>
      </c>
      <c r="Q80" s="25" t="s">
        <v>42</v>
      </c>
      <c r="R80" s="24" t="s">
        <v>44</v>
      </c>
      <c r="S80" s="25" t="s">
        <v>45</v>
      </c>
    </row>
    <row r="81" customFormat="false" ht="12.8" hidden="false" customHeight="false" outlineLevel="0" collapsed="false">
      <c r="A81" s="19" t="str">
        <f aca="false">CONCATENATE(I81,"-",K81," ",M81,O81,Q81,S81)</f>
        <v>1B-D ILAAir</v>
      </c>
      <c r="B81" s="20" t="s">
        <v>20</v>
      </c>
      <c r="C81" s="20" t="s">
        <v>19</v>
      </c>
      <c r="D81" s="21" t="n">
        <v>12</v>
      </c>
      <c r="E81" s="22" t="n">
        <v>0.01</v>
      </c>
      <c r="F81" s="23"/>
      <c r="G81" s="17" t="n">
        <f aca="false">COUNTA(H81:AMJ81)/2</f>
        <v>6</v>
      </c>
      <c r="H81" s="24" t="s">
        <v>26</v>
      </c>
      <c r="I81" s="25" t="s">
        <v>28</v>
      </c>
      <c r="J81" s="24" t="s">
        <v>32</v>
      </c>
      <c r="K81" s="25" t="s">
        <v>34</v>
      </c>
      <c r="L81" s="24" t="s">
        <v>35</v>
      </c>
      <c r="M81" s="25" t="s">
        <v>37</v>
      </c>
      <c r="N81" s="24" t="s">
        <v>38</v>
      </c>
      <c r="O81" s="25" t="s">
        <v>39</v>
      </c>
      <c r="P81" s="24" t="s">
        <v>41</v>
      </c>
      <c r="Q81" s="25" t="s">
        <v>43</v>
      </c>
      <c r="R81" s="24" t="s">
        <v>44</v>
      </c>
      <c r="S81" s="25" t="s">
        <v>45</v>
      </c>
    </row>
    <row r="82" customFormat="false" ht="12.8" hidden="false" customHeight="false" outlineLevel="0" collapsed="false">
      <c r="A82" s="19" t="str">
        <f aca="false">CONCATENATE(I82,"-",K82," ",M82,O82,Q82,S82)</f>
        <v>1B-D IBKAir</v>
      </c>
      <c r="B82" s="20" t="s">
        <v>20</v>
      </c>
      <c r="C82" s="20" t="s">
        <v>19</v>
      </c>
      <c r="D82" s="21" t="n">
        <v>12</v>
      </c>
      <c r="E82" s="22" t="n">
        <v>0.01</v>
      </c>
      <c r="F82" s="23"/>
      <c r="G82" s="17" t="n">
        <f aca="false">COUNTA(H82:AMJ82)/2</f>
        <v>6</v>
      </c>
      <c r="H82" s="24" t="s">
        <v>26</v>
      </c>
      <c r="I82" s="25" t="s">
        <v>28</v>
      </c>
      <c r="J82" s="24" t="s">
        <v>32</v>
      </c>
      <c r="K82" s="25" t="s">
        <v>34</v>
      </c>
      <c r="L82" s="24" t="s">
        <v>35</v>
      </c>
      <c r="M82" s="25" t="s">
        <v>37</v>
      </c>
      <c r="N82" s="24" t="s">
        <v>38</v>
      </c>
      <c r="O82" s="25" t="s">
        <v>33</v>
      </c>
      <c r="P82" s="24" t="s">
        <v>41</v>
      </c>
      <c r="Q82" s="25" t="s">
        <v>42</v>
      </c>
      <c r="R82" s="24" t="s">
        <v>44</v>
      </c>
      <c r="S82" s="25" t="s">
        <v>45</v>
      </c>
    </row>
    <row r="83" customFormat="false" ht="12.8" hidden="false" customHeight="false" outlineLevel="0" collapsed="false">
      <c r="A83" s="19" t="str">
        <f aca="false">CONCATENATE(I83,"-",K83," ",M83,O83,Q83,S83)</f>
        <v>1B-D IBAAir</v>
      </c>
      <c r="B83" s="20" t="s">
        <v>20</v>
      </c>
      <c r="C83" s="20" t="s">
        <v>19</v>
      </c>
      <c r="D83" s="21" t="n">
        <v>12</v>
      </c>
      <c r="E83" s="22" t="n">
        <v>0.01</v>
      </c>
      <c r="F83" s="23"/>
      <c r="G83" s="17" t="n">
        <f aca="false">COUNTA(H83:AMJ83)/2</f>
        <v>6</v>
      </c>
      <c r="H83" s="24" t="s">
        <v>26</v>
      </c>
      <c r="I83" s="25" t="s">
        <v>28</v>
      </c>
      <c r="J83" s="24" t="s">
        <v>32</v>
      </c>
      <c r="K83" s="25" t="s">
        <v>34</v>
      </c>
      <c r="L83" s="24" t="s">
        <v>35</v>
      </c>
      <c r="M83" s="25" t="s">
        <v>37</v>
      </c>
      <c r="N83" s="24" t="s">
        <v>38</v>
      </c>
      <c r="O83" s="25" t="s">
        <v>33</v>
      </c>
      <c r="P83" s="24" t="s">
        <v>41</v>
      </c>
      <c r="Q83" s="25" t="s">
        <v>43</v>
      </c>
      <c r="R83" s="24" t="s">
        <v>44</v>
      </c>
      <c r="S83" s="25" t="s">
        <v>45</v>
      </c>
    </row>
    <row r="84" customFormat="false" ht="12.8" hidden="false" customHeight="false" outlineLevel="0" collapsed="false">
      <c r="A84" s="19" t="str">
        <f aca="false">CONCATENATE(I84,"-",K84," ",M84,O84,Q84,S84)</f>
        <v>1B-D IDAAir</v>
      </c>
      <c r="B84" s="20" t="s">
        <v>20</v>
      </c>
      <c r="C84" s="20" t="s">
        <v>19</v>
      </c>
      <c r="D84" s="21" t="n">
        <v>12</v>
      </c>
      <c r="E84" s="22" t="n">
        <v>0.01</v>
      </c>
      <c r="F84" s="23"/>
      <c r="G84" s="17" t="n">
        <f aca="false">COUNTA(H84:AMJ84)/2</f>
        <v>6</v>
      </c>
      <c r="H84" s="24" t="s">
        <v>26</v>
      </c>
      <c r="I84" s="25" t="s">
        <v>28</v>
      </c>
      <c r="J84" s="24" t="s">
        <v>32</v>
      </c>
      <c r="K84" s="25" t="s">
        <v>34</v>
      </c>
      <c r="L84" s="24" t="s">
        <v>35</v>
      </c>
      <c r="M84" s="25" t="s">
        <v>37</v>
      </c>
      <c r="N84" s="24" t="s">
        <v>38</v>
      </c>
      <c r="O84" s="25" t="s">
        <v>34</v>
      </c>
      <c r="P84" s="24" t="s">
        <v>41</v>
      </c>
      <c r="Q84" s="25" t="s">
        <v>43</v>
      </c>
      <c r="R84" s="24" t="s">
        <v>44</v>
      </c>
      <c r="S84" s="25" t="s">
        <v>45</v>
      </c>
    </row>
    <row r="85" customFormat="false" ht="12.8" hidden="false" customHeight="false" outlineLevel="0" collapsed="false">
      <c r="A85" s="19" t="str">
        <f aca="false">CONCATENATE(I85,"-",K85," ",M85,O85,Q85,S85)</f>
        <v>1B-D ICAAir</v>
      </c>
      <c r="B85" s="20" t="s">
        <v>20</v>
      </c>
      <c r="C85" s="20" t="s">
        <v>19</v>
      </c>
      <c r="D85" s="21" t="n">
        <v>12</v>
      </c>
      <c r="E85" s="22" t="n">
        <v>0.01</v>
      </c>
      <c r="F85" s="23"/>
      <c r="G85" s="17" t="n">
        <f aca="false">COUNTA(H85:AMJ85)/2</f>
        <v>6</v>
      </c>
      <c r="H85" s="24" t="s">
        <v>26</v>
      </c>
      <c r="I85" s="25" t="s">
        <v>28</v>
      </c>
      <c r="J85" s="24" t="s">
        <v>32</v>
      </c>
      <c r="K85" s="25" t="s">
        <v>34</v>
      </c>
      <c r="L85" s="24" t="s">
        <v>35</v>
      </c>
      <c r="M85" s="25" t="s">
        <v>37</v>
      </c>
      <c r="N85" s="24" t="s">
        <v>38</v>
      </c>
      <c r="O85" s="25" t="s">
        <v>40</v>
      </c>
      <c r="P85" s="24" t="s">
        <v>41</v>
      </c>
      <c r="Q85" s="25" t="s">
        <v>43</v>
      </c>
      <c r="R85" s="24" t="s">
        <v>44</v>
      </c>
      <c r="S85" s="25" t="s">
        <v>45</v>
      </c>
    </row>
    <row r="86" customFormat="false" ht="12.8" hidden="false" customHeight="false" outlineLevel="0" collapsed="false">
      <c r="A86" s="19" t="str">
        <f aca="false">CONCATENATE(I86,"-",K86," ",M86,O86,Q86,S86)</f>
        <v>2B-B ILKAir</v>
      </c>
      <c r="B86" s="20" t="s">
        <v>20</v>
      </c>
      <c r="C86" s="20" t="s">
        <v>19</v>
      </c>
      <c r="D86" s="21" t="n">
        <v>12</v>
      </c>
      <c r="E86" s="22" t="n">
        <v>0.01</v>
      </c>
      <c r="F86" s="23"/>
      <c r="G86" s="17" t="n">
        <f aca="false">COUNTA(H86:AMJ86)/2</f>
        <v>6</v>
      </c>
      <c r="H86" s="24" t="s">
        <v>26</v>
      </c>
      <c r="I86" s="25" t="s">
        <v>29</v>
      </c>
      <c r="J86" s="24" t="s">
        <v>32</v>
      </c>
      <c r="K86" s="25" t="s">
        <v>33</v>
      </c>
      <c r="L86" s="24" t="s">
        <v>35</v>
      </c>
      <c r="M86" s="25" t="s">
        <v>37</v>
      </c>
      <c r="N86" s="24" t="s">
        <v>38</v>
      </c>
      <c r="O86" s="25" t="s">
        <v>39</v>
      </c>
      <c r="P86" s="24" t="s">
        <v>41</v>
      </c>
      <c r="Q86" s="25" t="s">
        <v>42</v>
      </c>
      <c r="R86" s="24" t="s">
        <v>44</v>
      </c>
      <c r="S86" s="25" t="s">
        <v>45</v>
      </c>
    </row>
    <row r="87" customFormat="false" ht="12.8" hidden="false" customHeight="false" outlineLevel="0" collapsed="false">
      <c r="A87" s="19" t="str">
        <f aca="false">CONCATENATE(I87,"-",K87," ",M87,O87,Q87,S87)</f>
        <v>2B-B ILAAir</v>
      </c>
      <c r="B87" s="20" t="s">
        <v>20</v>
      </c>
      <c r="C87" s="20" t="s">
        <v>19</v>
      </c>
      <c r="D87" s="21" t="n">
        <v>12</v>
      </c>
      <c r="E87" s="22" t="n">
        <v>0.01</v>
      </c>
      <c r="F87" s="23"/>
      <c r="G87" s="17" t="n">
        <f aca="false">COUNTA(H87:AMJ87)/2</f>
        <v>6</v>
      </c>
      <c r="H87" s="24" t="s">
        <v>26</v>
      </c>
      <c r="I87" s="25" t="s">
        <v>29</v>
      </c>
      <c r="J87" s="24" t="s">
        <v>32</v>
      </c>
      <c r="K87" s="25" t="s">
        <v>33</v>
      </c>
      <c r="L87" s="24" t="s">
        <v>35</v>
      </c>
      <c r="M87" s="25" t="s">
        <v>37</v>
      </c>
      <c r="N87" s="24" t="s">
        <v>38</v>
      </c>
      <c r="O87" s="25" t="s">
        <v>39</v>
      </c>
      <c r="P87" s="24" t="s">
        <v>41</v>
      </c>
      <c r="Q87" s="25" t="s">
        <v>43</v>
      </c>
      <c r="R87" s="24" t="s">
        <v>44</v>
      </c>
      <c r="S87" s="25" t="s">
        <v>45</v>
      </c>
    </row>
    <row r="88" customFormat="false" ht="12.8" hidden="false" customHeight="false" outlineLevel="0" collapsed="false">
      <c r="A88" s="19" t="str">
        <f aca="false">CONCATENATE(I88,"-",K88," ",M88,O88,Q88,S88)</f>
        <v>2B-B IBKAir</v>
      </c>
      <c r="B88" s="20" t="s">
        <v>20</v>
      </c>
      <c r="C88" s="20" t="s">
        <v>19</v>
      </c>
      <c r="D88" s="21" t="n">
        <v>12</v>
      </c>
      <c r="E88" s="22" t="n">
        <v>0.01</v>
      </c>
      <c r="F88" s="23"/>
      <c r="G88" s="17" t="n">
        <f aca="false">COUNTA(H88:AMJ88)/2</f>
        <v>6</v>
      </c>
      <c r="H88" s="24" t="s">
        <v>26</v>
      </c>
      <c r="I88" s="25" t="s">
        <v>29</v>
      </c>
      <c r="J88" s="24" t="s">
        <v>32</v>
      </c>
      <c r="K88" s="25" t="s">
        <v>33</v>
      </c>
      <c r="L88" s="24" t="s">
        <v>35</v>
      </c>
      <c r="M88" s="25" t="s">
        <v>37</v>
      </c>
      <c r="N88" s="24" t="s">
        <v>38</v>
      </c>
      <c r="O88" s="25" t="s">
        <v>33</v>
      </c>
      <c r="P88" s="24" t="s">
        <v>41</v>
      </c>
      <c r="Q88" s="25" t="s">
        <v>42</v>
      </c>
      <c r="R88" s="24" t="s">
        <v>44</v>
      </c>
      <c r="S88" s="25" t="s">
        <v>45</v>
      </c>
    </row>
    <row r="89" customFormat="false" ht="12.8" hidden="false" customHeight="false" outlineLevel="0" collapsed="false">
      <c r="A89" s="19" t="str">
        <f aca="false">CONCATENATE(I89,"-",K89," ",M89,O89,Q89,S89)</f>
        <v>2B-B IBAAir</v>
      </c>
      <c r="B89" s="20" t="s">
        <v>20</v>
      </c>
      <c r="C89" s="20" t="s">
        <v>19</v>
      </c>
      <c r="D89" s="21" t="n">
        <v>12</v>
      </c>
      <c r="E89" s="22" t="n">
        <v>0.01</v>
      </c>
      <c r="F89" s="23"/>
      <c r="G89" s="17" t="n">
        <f aca="false">COUNTA(H89:AMJ89)/2</f>
        <v>6</v>
      </c>
      <c r="H89" s="24" t="s">
        <v>26</v>
      </c>
      <c r="I89" s="25" t="s">
        <v>29</v>
      </c>
      <c r="J89" s="24" t="s">
        <v>32</v>
      </c>
      <c r="K89" s="25" t="s">
        <v>33</v>
      </c>
      <c r="L89" s="24" t="s">
        <v>35</v>
      </c>
      <c r="M89" s="25" t="s">
        <v>37</v>
      </c>
      <c r="N89" s="24" t="s">
        <v>38</v>
      </c>
      <c r="O89" s="25" t="s">
        <v>33</v>
      </c>
      <c r="P89" s="24" t="s">
        <v>41</v>
      </c>
      <c r="Q89" s="25" t="s">
        <v>43</v>
      </c>
      <c r="R89" s="24" t="s">
        <v>44</v>
      </c>
      <c r="S89" s="25" t="s">
        <v>45</v>
      </c>
    </row>
    <row r="90" customFormat="false" ht="12.8" hidden="false" customHeight="false" outlineLevel="0" collapsed="false">
      <c r="A90" s="19" t="str">
        <f aca="false">CONCATENATE(I90,"-",K90," ",M90,O90,Q90,S90)</f>
        <v>2B-B IDAAir</v>
      </c>
      <c r="B90" s="20" t="s">
        <v>20</v>
      </c>
      <c r="C90" s="20" t="s">
        <v>19</v>
      </c>
      <c r="D90" s="21" t="n">
        <v>12</v>
      </c>
      <c r="E90" s="22" t="n">
        <v>0.01</v>
      </c>
      <c r="F90" s="23"/>
      <c r="G90" s="17" t="n">
        <f aca="false">COUNTA(H90:AMJ90)/2</f>
        <v>6</v>
      </c>
      <c r="H90" s="24" t="s">
        <v>26</v>
      </c>
      <c r="I90" s="25" t="s">
        <v>29</v>
      </c>
      <c r="J90" s="24" t="s">
        <v>32</v>
      </c>
      <c r="K90" s="25" t="s">
        <v>33</v>
      </c>
      <c r="L90" s="24" t="s">
        <v>35</v>
      </c>
      <c r="M90" s="25" t="s">
        <v>37</v>
      </c>
      <c r="N90" s="24" t="s">
        <v>38</v>
      </c>
      <c r="O90" s="25" t="s">
        <v>34</v>
      </c>
      <c r="P90" s="24" t="s">
        <v>41</v>
      </c>
      <c r="Q90" s="25" t="s">
        <v>43</v>
      </c>
      <c r="R90" s="24" t="s">
        <v>44</v>
      </c>
      <c r="S90" s="25" t="s">
        <v>45</v>
      </c>
    </row>
    <row r="91" customFormat="false" ht="12.8" hidden="false" customHeight="false" outlineLevel="0" collapsed="false">
      <c r="A91" s="19" t="str">
        <f aca="false">CONCATENATE(I91,"-",K91," ",M91,O91,Q91,S91)</f>
        <v>2B-B ICAAir</v>
      </c>
      <c r="B91" s="20" t="s">
        <v>20</v>
      </c>
      <c r="C91" s="20" t="s">
        <v>19</v>
      </c>
      <c r="D91" s="21" t="n">
        <v>12</v>
      </c>
      <c r="E91" s="22" t="n">
        <v>0.01</v>
      </c>
      <c r="F91" s="23"/>
      <c r="G91" s="17" t="n">
        <f aca="false">COUNTA(H91:AMJ91)/2</f>
        <v>6</v>
      </c>
      <c r="H91" s="24" t="s">
        <v>26</v>
      </c>
      <c r="I91" s="25" t="s">
        <v>29</v>
      </c>
      <c r="J91" s="24" t="s">
        <v>32</v>
      </c>
      <c r="K91" s="25" t="s">
        <v>33</v>
      </c>
      <c r="L91" s="24" t="s">
        <v>35</v>
      </c>
      <c r="M91" s="25" t="s">
        <v>37</v>
      </c>
      <c r="N91" s="24" t="s">
        <v>38</v>
      </c>
      <c r="O91" s="25" t="s">
        <v>40</v>
      </c>
      <c r="P91" s="24" t="s">
        <v>41</v>
      </c>
      <c r="Q91" s="25" t="s">
        <v>43</v>
      </c>
      <c r="R91" s="24" t="s">
        <v>44</v>
      </c>
      <c r="S91" s="25" t="s">
        <v>45</v>
      </c>
    </row>
    <row r="92" customFormat="false" ht="12.8" hidden="false" customHeight="false" outlineLevel="0" collapsed="false">
      <c r="A92" s="19" t="str">
        <f aca="false">CONCATENATE(I92,"-",K92," ",M92,O92,Q92,S92)</f>
        <v>2B-D ILKAir</v>
      </c>
      <c r="B92" s="20" t="s">
        <v>20</v>
      </c>
      <c r="C92" s="20" t="s">
        <v>19</v>
      </c>
      <c r="D92" s="21" t="n">
        <v>12</v>
      </c>
      <c r="E92" s="22" t="n">
        <v>0.01</v>
      </c>
      <c r="F92" s="23"/>
      <c r="G92" s="17" t="n">
        <f aca="false">COUNTA(H92:AMJ92)/2</f>
        <v>6</v>
      </c>
      <c r="H92" s="24" t="s">
        <v>26</v>
      </c>
      <c r="I92" s="25" t="s">
        <v>29</v>
      </c>
      <c r="J92" s="24" t="s">
        <v>32</v>
      </c>
      <c r="K92" s="25" t="s">
        <v>34</v>
      </c>
      <c r="L92" s="24" t="s">
        <v>35</v>
      </c>
      <c r="M92" s="25" t="s">
        <v>37</v>
      </c>
      <c r="N92" s="24" t="s">
        <v>38</v>
      </c>
      <c r="O92" s="25" t="s">
        <v>39</v>
      </c>
      <c r="P92" s="24" t="s">
        <v>41</v>
      </c>
      <c r="Q92" s="25" t="s">
        <v>42</v>
      </c>
      <c r="R92" s="24" t="s">
        <v>44</v>
      </c>
      <c r="S92" s="25" t="s">
        <v>45</v>
      </c>
    </row>
    <row r="93" customFormat="false" ht="12.8" hidden="false" customHeight="false" outlineLevel="0" collapsed="false">
      <c r="A93" s="19" t="str">
        <f aca="false">CONCATENATE(I93,"-",K93," ",M93,O93,Q93,S93)</f>
        <v>2B-D ILAAir</v>
      </c>
      <c r="B93" s="20" t="s">
        <v>20</v>
      </c>
      <c r="C93" s="20" t="s">
        <v>19</v>
      </c>
      <c r="D93" s="21" t="n">
        <v>12</v>
      </c>
      <c r="E93" s="22" t="n">
        <v>0.01</v>
      </c>
      <c r="F93" s="23"/>
      <c r="G93" s="17" t="n">
        <f aca="false">COUNTA(H93:AMJ93)/2</f>
        <v>6</v>
      </c>
      <c r="H93" s="24" t="s">
        <v>26</v>
      </c>
      <c r="I93" s="25" t="s">
        <v>29</v>
      </c>
      <c r="J93" s="24" t="s">
        <v>32</v>
      </c>
      <c r="K93" s="25" t="s">
        <v>34</v>
      </c>
      <c r="L93" s="24" t="s">
        <v>35</v>
      </c>
      <c r="M93" s="25" t="s">
        <v>37</v>
      </c>
      <c r="N93" s="24" t="s">
        <v>38</v>
      </c>
      <c r="O93" s="25" t="s">
        <v>39</v>
      </c>
      <c r="P93" s="24" t="s">
        <v>41</v>
      </c>
      <c r="Q93" s="25" t="s">
        <v>43</v>
      </c>
      <c r="R93" s="24" t="s">
        <v>44</v>
      </c>
      <c r="S93" s="25" t="s">
        <v>45</v>
      </c>
    </row>
    <row r="94" customFormat="false" ht="12.8" hidden="false" customHeight="false" outlineLevel="0" collapsed="false">
      <c r="A94" s="19" t="str">
        <f aca="false">CONCATENATE(I94,"-",K94," ",M94,O94,Q94,S94)</f>
        <v>2B-D IBKAir</v>
      </c>
      <c r="B94" s="20" t="s">
        <v>20</v>
      </c>
      <c r="C94" s="20" t="s">
        <v>19</v>
      </c>
      <c r="D94" s="21" t="n">
        <v>12</v>
      </c>
      <c r="E94" s="22" t="n">
        <v>0.01</v>
      </c>
      <c r="F94" s="23"/>
      <c r="G94" s="17" t="n">
        <f aca="false">COUNTA(H94:AMJ94)/2</f>
        <v>6</v>
      </c>
      <c r="H94" s="24" t="s">
        <v>26</v>
      </c>
      <c r="I94" s="25" t="s">
        <v>29</v>
      </c>
      <c r="J94" s="24" t="s">
        <v>32</v>
      </c>
      <c r="K94" s="25" t="s">
        <v>34</v>
      </c>
      <c r="L94" s="24" t="s">
        <v>35</v>
      </c>
      <c r="M94" s="25" t="s">
        <v>37</v>
      </c>
      <c r="N94" s="24" t="s">
        <v>38</v>
      </c>
      <c r="O94" s="25" t="s">
        <v>33</v>
      </c>
      <c r="P94" s="24" t="s">
        <v>41</v>
      </c>
      <c r="Q94" s="25" t="s">
        <v>42</v>
      </c>
      <c r="R94" s="24" t="s">
        <v>44</v>
      </c>
      <c r="S94" s="25" t="s">
        <v>45</v>
      </c>
    </row>
    <row r="95" customFormat="false" ht="12.8" hidden="false" customHeight="false" outlineLevel="0" collapsed="false">
      <c r="A95" s="19" t="str">
        <f aca="false">CONCATENATE(I95,"-",K95," ",M95,O95,Q95,S95)</f>
        <v>2B-D IBAAir</v>
      </c>
      <c r="B95" s="20" t="s">
        <v>20</v>
      </c>
      <c r="C95" s="20" t="s">
        <v>19</v>
      </c>
      <c r="D95" s="21" t="n">
        <v>12</v>
      </c>
      <c r="E95" s="22" t="n">
        <v>0.01</v>
      </c>
      <c r="F95" s="23"/>
      <c r="G95" s="17" t="n">
        <f aca="false">COUNTA(H95:AMJ95)/2</f>
        <v>6</v>
      </c>
      <c r="H95" s="24" t="s">
        <v>26</v>
      </c>
      <c r="I95" s="25" t="s">
        <v>29</v>
      </c>
      <c r="J95" s="24" t="s">
        <v>32</v>
      </c>
      <c r="K95" s="25" t="s">
        <v>34</v>
      </c>
      <c r="L95" s="24" t="s">
        <v>35</v>
      </c>
      <c r="M95" s="25" t="s">
        <v>37</v>
      </c>
      <c r="N95" s="24" t="s">
        <v>38</v>
      </c>
      <c r="O95" s="25" t="s">
        <v>33</v>
      </c>
      <c r="P95" s="24" t="s">
        <v>41</v>
      </c>
      <c r="Q95" s="25" t="s">
        <v>43</v>
      </c>
      <c r="R95" s="24" t="s">
        <v>44</v>
      </c>
      <c r="S95" s="25" t="s">
        <v>45</v>
      </c>
    </row>
    <row r="96" customFormat="false" ht="12.8" hidden="false" customHeight="false" outlineLevel="0" collapsed="false">
      <c r="A96" s="19" t="str">
        <f aca="false">CONCATENATE(I96,"-",K96," ",M96,O96,Q96,S96)</f>
        <v>2B-D IDAAir</v>
      </c>
      <c r="B96" s="20" t="s">
        <v>20</v>
      </c>
      <c r="C96" s="20" t="s">
        <v>19</v>
      </c>
      <c r="D96" s="21" t="n">
        <v>12</v>
      </c>
      <c r="E96" s="22" t="n">
        <v>0.01</v>
      </c>
      <c r="F96" s="23"/>
      <c r="G96" s="17" t="n">
        <f aca="false">COUNTA(H96:AMJ96)/2</f>
        <v>6</v>
      </c>
      <c r="H96" s="24" t="s">
        <v>26</v>
      </c>
      <c r="I96" s="25" t="s">
        <v>29</v>
      </c>
      <c r="J96" s="24" t="s">
        <v>32</v>
      </c>
      <c r="K96" s="25" t="s">
        <v>34</v>
      </c>
      <c r="L96" s="24" t="s">
        <v>35</v>
      </c>
      <c r="M96" s="25" t="s">
        <v>37</v>
      </c>
      <c r="N96" s="24" t="s">
        <v>38</v>
      </c>
      <c r="O96" s="25" t="s">
        <v>34</v>
      </c>
      <c r="P96" s="24" t="s">
        <v>41</v>
      </c>
      <c r="Q96" s="25" t="s">
        <v>43</v>
      </c>
      <c r="R96" s="24" t="s">
        <v>44</v>
      </c>
      <c r="S96" s="25" t="s">
        <v>45</v>
      </c>
    </row>
    <row r="97" customFormat="false" ht="12.8" hidden="false" customHeight="false" outlineLevel="0" collapsed="false">
      <c r="A97" s="19" t="str">
        <f aca="false">CONCATENATE(I97,"-",K97," ",M97,O97,Q97,S97)</f>
        <v>2B-D ICAAir</v>
      </c>
      <c r="B97" s="20" t="s">
        <v>20</v>
      </c>
      <c r="C97" s="20" t="s">
        <v>19</v>
      </c>
      <c r="D97" s="21" t="n">
        <v>12</v>
      </c>
      <c r="E97" s="22" t="n">
        <v>0.01</v>
      </c>
      <c r="F97" s="23"/>
      <c r="G97" s="17" t="n">
        <f aca="false">COUNTA(H97:AMJ97)/2</f>
        <v>6</v>
      </c>
      <c r="H97" s="24" t="s">
        <v>26</v>
      </c>
      <c r="I97" s="25" t="s">
        <v>29</v>
      </c>
      <c r="J97" s="24" t="s">
        <v>32</v>
      </c>
      <c r="K97" s="25" t="s">
        <v>34</v>
      </c>
      <c r="L97" s="24" t="s">
        <v>35</v>
      </c>
      <c r="M97" s="25" t="s">
        <v>37</v>
      </c>
      <c r="N97" s="24" t="s">
        <v>38</v>
      </c>
      <c r="O97" s="25" t="s">
        <v>40</v>
      </c>
      <c r="P97" s="24" t="s">
        <v>41</v>
      </c>
      <c r="Q97" s="25" t="s">
        <v>43</v>
      </c>
      <c r="R97" s="24" t="s">
        <v>44</v>
      </c>
      <c r="S97" s="25" t="s">
        <v>45</v>
      </c>
    </row>
    <row r="98" customFormat="false" ht="12.8" hidden="false" customHeight="false" outlineLevel="0" collapsed="false">
      <c r="A98" s="19" t="str">
        <f aca="false">CONCATENATE(I98,"-",K98," ",M98,O98,Q98,S98)</f>
        <v>2C-B ILKAir</v>
      </c>
      <c r="B98" s="20" t="s">
        <v>20</v>
      </c>
      <c r="C98" s="20" t="s">
        <v>19</v>
      </c>
      <c r="D98" s="21" t="n">
        <v>12</v>
      </c>
      <c r="E98" s="22" t="n">
        <v>0.01</v>
      </c>
      <c r="F98" s="23"/>
      <c r="G98" s="17" t="n">
        <f aca="false">COUNTA(H98:AMJ98)/2</f>
        <v>6</v>
      </c>
      <c r="H98" s="24" t="s">
        <v>26</v>
      </c>
      <c r="I98" s="25" t="s">
        <v>30</v>
      </c>
      <c r="J98" s="24" t="s">
        <v>32</v>
      </c>
      <c r="K98" s="25" t="s">
        <v>33</v>
      </c>
      <c r="L98" s="24" t="s">
        <v>35</v>
      </c>
      <c r="M98" s="25" t="s">
        <v>37</v>
      </c>
      <c r="N98" s="24" t="s">
        <v>38</v>
      </c>
      <c r="O98" s="25" t="s">
        <v>39</v>
      </c>
      <c r="P98" s="24" t="s">
        <v>41</v>
      </c>
      <c r="Q98" s="25" t="s">
        <v>42</v>
      </c>
      <c r="R98" s="24" t="s">
        <v>44</v>
      </c>
      <c r="S98" s="25" t="s">
        <v>45</v>
      </c>
    </row>
    <row r="99" customFormat="false" ht="12.8" hidden="false" customHeight="false" outlineLevel="0" collapsed="false">
      <c r="A99" s="19" t="str">
        <f aca="false">CONCATENATE(I99,"-",K99," ",M99,O99,Q99,S99)</f>
        <v>2C-B ILAAir</v>
      </c>
      <c r="B99" s="20" t="s">
        <v>20</v>
      </c>
      <c r="C99" s="20" t="s">
        <v>19</v>
      </c>
      <c r="D99" s="21" t="n">
        <v>12</v>
      </c>
      <c r="E99" s="22" t="n">
        <v>0.01</v>
      </c>
      <c r="F99" s="23"/>
      <c r="G99" s="17" t="n">
        <f aca="false">COUNTA(H99:AMJ99)/2</f>
        <v>6</v>
      </c>
      <c r="H99" s="24" t="s">
        <v>26</v>
      </c>
      <c r="I99" s="25" t="s">
        <v>30</v>
      </c>
      <c r="J99" s="24" t="s">
        <v>32</v>
      </c>
      <c r="K99" s="25" t="s">
        <v>33</v>
      </c>
      <c r="L99" s="24" t="s">
        <v>35</v>
      </c>
      <c r="M99" s="25" t="s">
        <v>37</v>
      </c>
      <c r="N99" s="24" t="s">
        <v>38</v>
      </c>
      <c r="O99" s="25" t="s">
        <v>39</v>
      </c>
      <c r="P99" s="24" t="s">
        <v>41</v>
      </c>
      <c r="Q99" s="25" t="s">
        <v>43</v>
      </c>
      <c r="R99" s="24" t="s">
        <v>44</v>
      </c>
      <c r="S99" s="25" t="s">
        <v>45</v>
      </c>
    </row>
    <row r="100" customFormat="false" ht="12.8" hidden="false" customHeight="false" outlineLevel="0" collapsed="false">
      <c r="A100" s="19" t="str">
        <f aca="false">CONCATENATE(I100,"-",K100," ",M100,O100,Q100,S100)</f>
        <v>2C-B IBKAir</v>
      </c>
      <c r="B100" s="20" t="s">
        <v>20</v>
      </c>
      <c r="C100" s="20" t="s">
        <v>19</v>
      </c>
      <c r="D100" s="21" t="n">
        <v>12</v>
      </c>
      <c r="E100" s="22" t="n">
        <v>0.01</v>
      </c>
      <c r="F100" s="23"/>
      <c r="G100" s="17" t="n">
        <f aca="false">COUNTA(H100:AMJ100)/2</f>
        <v>6</v>
      </c>
      <c r="H100" s="24" t="s">
        <v>26</v>
      </c>
      <c r="I100" s="25" t="s">
        <v>30</v>
      </c>
      <c r="J100" s="24" t="s">
        <v>32</v>
      </c>
      <c r="K100" s="25" t="s">
        <v>33</v>
      </c>
      <c r="L100" s="24" t="s">
        <v>35</v>
      </c>
      <c r="M100" s="25" t="s">
        <v>37</v>
      </c>
      <c r="N100" s="24" t="s">
        <v>38</v>
      </c>
      <c r="O100" s="25" t="s">
        <v>33</v>
      </c>
      <c r="P100" s="24" t="s">
        <v>41</v>
      </c>
      <c r="Q100" s="25" t="s">
        <v>42</v>
      </c>
      <c r="R100" s="24" t="s">
        <v>44</v>
      </c>
      <c r="S100" s="25" t="s">
        <v>45</v>
      </c>
    </row>
    <row r="101" customFormat="false" ht="12.8" hidden="false" customHeight="false" outlineLevel="0" collapsed="false">
      <c r="A101" s="19" t="str">
        <f aca="false">CONCATENATE(I101,"-",K101," ",M101,O101,Q101,S101)</f>
        <v>2C-B IBAAir</v>
      </c>
      <c r="B101" s="20" t="s">
        <v>20</v>
      </c>
      <c r="C101" s="20" t="s">
        <v>19</v>
      </c>
      <c r="D101" s="21" t="n">
        <v>12</v>
      </c>
      <c r="E101" s="22" t="n">
        <v>0.01</v>
      </c>
      <c r="F101" s="23"/>
      <c r="G101" s="17" t="n">
        <f aca="false">COUNTA(H101:AMJ101)/2</f>
        <v>6</v>
      </c>
      <c r="H101" s="24" t="s">
        <v>26</v>
      </c>
      <c r="I101" s="25" t="s">
        <v>30</v>
      </c>
      <c r="J101" s="24" t="s">
        <v>32</v>
      </c>
      <c r="K101" s="25" t="s">
        <v>33</v>
      </c>
      <c r="L101" s="24" t="s">
        <v>35</v>
      </c>
      <c r="M101" s="25" t="s">
        <v>37</v>
      </c>
      <c r="N101" s="24" t="s">
        <v>38</v>
      </c>
      <c r="O101" s="25" t="s">
        <v>33</v>
      </c>
      <c r="P101" s="24" t="s">
        <v>41</v>
      </c>
      <c r="Q101" s="25" t="s">
        <v>43</v>
      </c>
      <c r="R101" s="24" t="s">
        <v>44</v>
      </c>
      <c r="S101" s="25" t="s">
        <v>45</v>
      </c>
    </row>
    <row r="102" customFormat="false" ht="12.8" hidden="false" customHeight="false" outlineLevel="0" collapsed="false">
      <c r="A102" s="19" t="str">
        <f aca="false">CONCATENATE(I102,"-",K102," ",M102,O102,Q102,S102)</f>
        <v>2C-B IDAAir</v>
      </c>
      <c r="B102" s="20" t="s">
        <v>20</v>
      </c>
      <c r="C102" s="20" t="s">
        <v>19</v>
      </c>
      <c r="D102" s="21" t="n">
        <v>12</v>
      </c>
      <c r="E102" s="22" t="n">
        <v>0.01</v>
      </c>
      <c r="F102" s="23"/>
      <c r="G102" s="17" t="n">
        <f aca="false">COUNTA(H102:AMJ102)/2</f>
        <v>6</v>
      </c>
      <c r="H102" s="24" t="s">
        <v>26</v>
      </c>
      <c r="I102" s="25" t="s">
        <v>30</v>
      </c>
      <c r="J102" s="24" t="s">
        <v>32</v>
      </c>
      <c r="K102" s="25" t="s">
        <v>33</v>
      </c>
      <c r="L102" s="24" t="s">
        <v>35</v>
      </c>
      <c r="M102" s="25" t="s">
        <v>37</v>
      </c>
      <c r="N102" s="24" t="s">
        <v>38</v>
      </c>
      <c r="O102" s="25" t="s">
        <v>34</v>
      </c>
      <c r="P102" s="24" t="s">
        <v>41</v>
      </c>
      <c r="Q102" s="25" t="s">
        <v>43</v>
      </c>
      <c r="R102" s="24" t="s">
        <v>44</v>
      </c>
      <c r="S102" s="25" t="s">
        <v>45</v>
      </c>
    </row>
    <row r="103" customFormat="false" ht="12.8" hidden="false" customHeight="false" outlineLevel="0" collapsed="false">
      <c r="A103" s="19" t="str">
        <f aca="false">CONCATENATE(I103,"-",K103," ",M103,O103,Q103,S103)</f>
        <v>2C-B ICAAir</v>
      </c>
      <c r="B103" s="20" t="s">
        <v>20</v>
      </c>
      <c r="C103" s="20" t="s">
        <v>19</v>
      </c>
      <c r="D103" s="21" t="n">
        <v>12</v>
      </c>
      <c r="E103" s="22" t="n">
        <v>0.01</v>
      </c>
      <c r="F103" s="23"/>
      <c r="G103" s="17" t="n">
        <f aca="false">COUNTA(H103:AMJ103)/2</f>
        <v>6</v>
      </c>
      <c r="H103" s="24" t="s">
        <v>26</v>
      </c>
      <c r="I103" s="25" t="s">
        <v>30</v>
      </c>
      <c r="J103" s="24" t="s">
        <v>32</v>
      </c>
      <c r="K103" s="25" t="s">
        <v>33</v>
      </c>
      <c r="L103" s="24" t="s">
        <v>35</v>
      </c>
      <c r="M103" s="25" t="s">
        <v>37</v>
      </c>
      <c r="N103" s="24" t="s">
        <v>38</v>
      </c>
      <c r="O103" s="25" t="s">
        <v>40</v>
      </c>
      <c r="P103" s="24" t="s">
        <v>41</v>
      </c>
      <c r="Q103" s="25" t="s">
        <v>43</v>
      </c>
      <c r="R103" s="24" t="s">
        <v>44</v>
      </c>
      <c r="S103" s="25" t="s">
        <v>45</v>
      </c>
    </row>
    <row r="104" customFormat="false" ht="12.8" hidden="false" customHeight="false" outlineLevel="0" collapsed="false">
      <c r="A104" s="19" t="str">
        <f aca="false">CONCATENATE(I104,"-",K104," ",M104,O104,Q104,S104)</f>
        <v>2C-D ILKAir</v>
      </c>
      <c r="B104" s="20" t="s">
        <v>20</v>
      </c>
      <c r="C104" s="20" t="s">
        <v>19</v>
      </c>
      <c r="D104" s="21" t="n">
        <v>12</v>
      </c>
      <c r="E104" s="22" t="n">
        <v>0.01</v>
      </c>
      <c r="F104" s="23"/>
      <c r="G104" s="17" t="n">
        <f aca="false">COUNTA(H104:AMJ104)/2</f>
        <v>6</v>
      </c>
      <c r="H104" s="24" t="s">
        <v>26</v>
      </c>
      <c r="I104" s="25" t="s">
        <v>30</v>
      </c>
      <c r="J104" s="24" t="s">
        <v>32</v>
      </c>
      <c r="K104" s="25" t="s">
        <v>34</v>
      </c>
      <c r="L104" s="24" t="s">
        <v>35</v>
      </c>
      <c r="M104" s="25" t="s">
        <v>37</v>
      </c>
      <c r="N104" s="24" t="s">
        <v>38</v>
      </c>
      <c r="O104" s="25" t="s">
        <v>39</v>
      </c>
      <c r="P104" s="24" t="s">
        <v>41</v>
      </c>
      <c r="Q104" s="25" t="s">
        <v>42</v>
      </c>
      <c r="R104" s="24" t="s">
        <v>44</v>
      </c>
      <c r="S104" s="25" t="s">
        <v>45</v>
      </c>
    </row>
    <row r="105" customFormat="false" ht="12.8" hidden="false" customHeight="false" outlineLevel="0" collapsed="false">
      <c r="A105" s="19" t="str">
        <f aca="false">CONCATENATE(I105,"-",K105," ",M105,O105,Q105,S105)</f>
        <v>2C-D ILAAir</v>
      </c>
      <c r="B105" s="20" t="s">
        <v>20</v>
      </c>
      <c r="C105" s="20" t="s">
        <v>19</v>
      </c>
      <c r="D105" s="21" t="n">
        <v>12</v>
      </c>
      <c r="E105" s="22" t="n">
        <v>0.01</v>
      </c>
      <c r="F105" s="23"/>
      <c r="G105" s="17" t="n">
        <f aca="false">COUNTA(H105:AMJ105)/2</f>
        <v>6</v>
      </c>
      <c r="H105" s="24" t="s">
        <v>26</v>
      </c>
      <c r="I105" s="25" t="s">
        <v>30</v>
      </c>
      <c r="J105" s="24" t="s">
        <v>32</v>
      </c>
      <c r="K105" s="25" t="s">
        <v>34</v>
      </c>
      <c r="L105" s="24" t="s">
        <v>35</v>
      </c>
      <c r="M105" s="25" t="s">
        <v>37</v>
      </c>
      <c r="N105" s="24" t="s">
        <v>38</v>
      </c>
      <c r="O105" s="25" t="s">
        <v>39</v>
      </c>
      <c r="P105" s="24" t="s">
        <v>41</v>
      </c>
      <c r="Q105" s="25" t="s">
        <v>43</v>
      </c>
      <c r="R105" s="24" t="s">
        <v>44</v>
      </c>
      <c r="S105" s="25" t="s">
        <v>45</v>
      </c>
    </row>
    <row r="106" customFormat="false" ht="12.8" hidden="false" customHeight="false" outlineLevel="0" collapsed="false">
      <c r="A106" s="19" t="str">
        <f aca="false">CONCATENATE(I106,"-",K106," ",M106,O106,Q106,S106)</f>
        <v>2C-D IBKAir</v>
      </c>
      <c r="B106" s="20" t="s">
        <v>20</v>
      </c>
      <c r="C106" s="20" t="s">
        <v>19</v>
      </c>
      <c r="D106" s="21" t="n">
        <v>12</v>
      </c>
      <c r="E106" s="22" t="n">
        <v>0.01</v>
      </c>
      <c r="F106" s="23"/>
      <c r="G106" s="17" t="n">
        <f aca="false">COUNTA(H106:AMJ106)/2</f>
        <v>6</v>
      </c>
      <c r="H106" s="24" t="s">
        <v>26</v>
      </c>
      <c r="I106" s="25" t="s">
        <v>30</v>
      </c>
      <c r="J106" s="24" t="s">
        <v>32</v>
      </c>
      <c r="K106" s="25" t="s">
        <v>34</v>
      </c>
      <c r="L106" s="24" t="s">
        <v>35</v>
      </c>
      <c r="M106" s="25" t="s">
        <v>37</v>
      </c>
      <c r="N106" s="24" t="s">
        <v>38</v>
      </c>
      <c r="O106" s="25" t="s">
        <v>33</v>
      </c>
      <c r="P106" s="24" t="s">
        <v>41</v>
      </c>
      <c r="Q106" s="25" t="s">
        <v>42</v>
      </c>
      <c r="R106" s="24" t="s">
        <v>44</v>
      </c>
      <c r="S106" s="25" t="s">
        <v>45</v>
      </c>
    </row>
    <row r="107" customFormat="false" ht="12.8" hidden="false" customHeight="false" outlineLevel="0" collapsed="false">
      <c r="A107" s="19" t="str">
        <f aca="false">CONCATENATE(I107,"-",K107," ",M107,O107,Q107,S107)</f>
        <v>2C-D IBAAir</v>
      </c>
      <c r="B107" s="20" t="s">
        <v>20</v>
      </c>
      <c r="C107" s="20" t="s">
        <v>19</v>
      </c>
      <c r="D107" s="21" t="n">
        <v>12</v>
      </c>
      <c r="E107" s="22" t="n">
        <v>0.01</v>
      </c>
      <c r="F107" s="23"/>
      <c r="G107" s="17" t="n">
        <f aca="false">COUNTA(H107:AMJ107)/2</f>
        <v>6</v>
      </c>
      <c r="H107" s="24" t="s">
        <v>26</v>
      </c>
      <c r="I107" s="25" t="s">
        <v>30</v>
      </c>
      <c r="J107" s="24" t="s">
        <v>32</v>
      </c>
      <c r="K107" s="25" t="s">
        <v>34</v>
      </c>
      <c r="L107" s="24" t="s">
        <v>35</v>
      </c>
      <c r="M107" s="25" t="s">
        <v>37</v>
      </c>
      <c r="N107" s="24" t="s">
        <v>38</v>
      </c>
      <c r="O107" s="25" t="s">
        <v>33</v>
      </c>
      <c r="P107" s="24" t="s">
        <v>41</v>
      </c>
      <c r="Q107" s="25" t="s">
        <v>43</v>
      </c>
      <c r="R107" s="24" t="s">
        <v>44</v>
      </c>
      <c r="S107" s="25" t="s">
        <v>45</v>
      </c>
    </row>
    <row r="108" customFormat="false" ht="12.8" hidden="false" customHeight="false" outlineLevel="0" collapsed="false">
      <c r="A108" s="19" t="str">
        <f aca="false">CONCATENATE(I108,"-",K108," ",M108,O108,Q108,S108)</f>
        <v>2C-D IDAAir</v>
      </c>
      <c r="B108" s="20" t="s">
        <v>20</v>
      </c>
      <c r="C108" s="20" t="s">
        <v>19</v>
      </c>
      <c r="D108" s="21" t="n">
        <v>12</v>
      </c>
      <c r="E108" s="22" t="n">
        <v>0.01</v>
      </c>
      <c r="F108" s="23"/>
      <c r="G108" s="17" t="n">
        <f aca="false">COUNTA(H108:AMJ108)/2</f>
        <v>6</v>
      </c>
      <c r="H108" s="24" t="s">
        <v>26</v>
      </c>
      <c r="I108" s="25" t="s">
        <v>30</v>
      </c>
      <c r="J108" s="24" t="s">
        <v>32</v>
      </c>
      <c r="K108" s="25" t="s">
        <v>34</v>
      </c>
      <c r="L108" s="24" t="s">
        <v>35</v>
      </c>
      <c r="M108" s="25" t="s">
        <v>37</v>
      </c>
      <c r="N108" s="24" t="s">
        <v>38</v>
      </c>
      <c r="O108" s="25" t="s">
        <v>34</v>
      </c>
      <c r="P108" s="24" t="s">
        <v>41</v>
      </c>
      <c r="Q108" s="25" t="s">
        <v>43</v>
      </c>
      <c r="R108" s="24" t="s">
        <v>44</v>
      </c>
      <c r="S108" s="25" t="s">
        <v>45</v>
      </c>
    </row>
    <row r="109" customFormat="false" ht="12.8" hidden="false" customHeight="false" outlineLevel="0" collapsed="false">
      <c r="A109" s="19" t="str">
        <f aca="false">CONCATENATE(I109,"-",K109," ",M109,O109,Q109,S109)</f>
        <v>2C-D ICAAir</v>
      </c>
      <c r="B109" s="20" t="s">
        <v>20</v>
      </c>
      <c r="C109" s="20" t="s">
        <v>19</v>
      </c>
      <c r="D109" s="21" t="n">
        <v>12</v>
      </c>
      <c r="E109" s="22" t="n">
        <v>0.01</v>
      </c>
      <c r="F109" s="23"/>
      <c r="G109" s="17" t="n">
        <f aca="false">COUNTA(H109:AMJ109)/2</f>
        <v>6</v>
      </c>
      <c r="H109" s="24" t="s">
        <v>26</v>
      </c>
      <c r="I109" s="25" t="s">
        <v>30</v>
      </c>
      <c r="J109" s="24" t="s">
        <v>32</v>
      </c>
      <c r="K109" s="25" t="s">
        <v>34</v>
      </c>
      <c r="L109" s="24" t="s">
        <v>35</v>
      </c>
      <c r="M109" s="25" t="s">
        <v>37</v>
      </c>
      <c r="N109" s="24" t="s">
        <v>38</v>
      </c>
      <c r="O109" s="25" t="s">
        <v>40</v>
      </c>
      <c r="P109" s="24" t="s">
        <v>41</v>
      </c>
      <c r="Q109" s="25" t="s">
        <v>43</v>
      </c>
      <c r="R109" s="24" t="s">
        <v>44</v>
      </c>
      <c r="S109" s="25" t="s">
        <v>45</v>
      </c>
    </row>
    <row r="110" customFormat="false" ht="12.8" hidden="false" customHeight="false" outlineLevel="0" collapsed="false">
      <c r="A110" s="19" t="str">
        <f aca="false">CONCATENATE(I110,"-",K110," ",M110,O110,Q110,S110)</f>
        <v>3D-B ILKAir</v>
      </c>
      <c r="B110" s="20" t="s">
        <v>20</v>
      </c>
      <c r="C110" s="20" t="s">
        <v>19</v>
      </c>
      <c r="D110" s="21" t="n">
        <v>12</v>
      </c>
      <c r="E110" s="22" t="n">
        <v>0.01</v>
      </c>
      <c r="F110" s="23"/>
      <c r="G110" s="17" t="n">
        <f aca="false">COUNTA(H110:AMJ110)/2</f>
        <v>6</v>
      </c>
      <c r="H110" s="24" t="s">
        <v>26</v>
      </c>
      <c r="I110" s="25" t="s">
        <v>31</v>
      </c>
      <c r="J110" s="24" t="s">
        <v>32</v>
      </c>
      <c r="K110" s="25" t="s">
        <v>33</v>
      </c>
      <c r="L110" s="24" t="s">
        <v>35</v>
      </c>
      <c r="M110" s="25" t="s">
        <v>37</v>
      </c>
      <c r="N110" s="24" t="s">
        <v>38</v>
      </c>
      <c r="O110" s="25" t="s">
        <v>39</v>
      </c>
      <c r="P110" s="24" t="s">
        <v>41</v>
      </c>
      <c r="Q110" s="25" t="s">
        <v>42</v>
      </c>
      <c r="R110" s="24" t="s">
        <v>44</v>
      </c>
      <c r="S110" s="25" t="s">
        <v>45</v>
      </c>
    </row>
    <row r="111" customFormat="false" ht="12.8" hidden="false" customHeight="false" outlineLevel="0" collapsed="false">
      <c r="A111" s="19" t="str">
        <f aca="false">CONCATENATE(I111,"-",K111," ",M111,O111,Q111,S111)</f>
        <v>3D-B ILAAir</v>
      </c>
      <c r="B111" s="20" t="s">
        <v>20</v>
      </c>
      <c r="C111" s="20" t="s">
        <v>19</v>
      </c>
      <c r="D111" s="21" t="n">
        <v>12</v>
      </c>
      <c r="E111" s="22" t="n">
        <v>0.01</v>
      </c>
      <c r="F111" s="23"/>
      <c r="G111" s="17" t="n">
        <f aca="false">COUNTA(H111:AMJ111)/2</f>
        <v>6</v>
      </c>
      <c r="H111" s="24" t="s">
        <v>26</v>
      </c>
      <c r="I111" s="25" t="s">
        <v>31</v>
      </c>
      <c r="J111" s="24" t="s">
        <v>32</v>
      </c>
      <c r="K111" s="25" t="s">
        <v>33</v>
      </c>
      <c r="L111" s="24" t="s">
        <v>35</v>
      </c>
      <c r="M111" s="25" t="s">
        <v>37</v>
      </c>
      <c r="N111" s="24" t="s">
        <v>38</v>
      </c>
      <c r="O111" s="25" t="s">
        <v>39</v>
      </c>
      <c r="P111" s="24" t="s">
        <v>41</v>
      </c>
      <c r="Q111" s="25" t="s">
        <v>43</v>
      </c>
      <c r="R111" s="24" t="s">
        <v>44</v>
      </c>
      <c r="S111" s="25" t="s">
        <v>45</v>
      </c>
    </row>
    <row r="112" customFormat="false" ht="12.8" hidden="false" customHeight="false" outlineLevel="0" collapsed="false">
      <c r="A112" s="19" t="str">
        <f aca="false">CONCATENATE(I112,"-",K112," ",M112,O112,Q112,S112)</f>
        <v>3D-B IBKAir</v>
      </c>
      <c r="B112" s="20" t="s">
        <v>20</v>
      </c>
      <c r="C112" s="20" t="s">
        <v>19</v>
      </c>
      <c r="D112" s="21" t="n">
        <v>12</v>
      </c>
      <c r="E112" s="22" t="n">
        <v>0.01</v>
      </c>
      <c r="F112" s="23"/>
      <c r="G112" s="17" t="n">
        <f aca="false">COUNTA(H112:AMJ112)/2</f>
        <v>6</v>
      </c>
      <c r="H112" s="24" t="s">
        <v>26</v>
      </c>
      <c r="I112" s="25" t="s">
        <v>31</v>
      </c>
      <c r="J112" s="24" t="s">
        <v>32</v>
      </c>
      <c r="K112" s="25" t="s">
        <v>33</v>
      </c>
      <c r="L112" s="24" t="s">
        <v>35</v>
      </c>
      <c r="M112" s="25" t="s">
        <v>37</v>
      </c>
      <c r="N112" s="24" t="s">
        <v>38</v>
      </c>
      <c r="O112" s="25" t="s">
        <v>33</v>
      </c>
      <c r="P112" s="24" t="s">
        <v>41</v>
      </c>
      <c r="Q112" s="25" t="s">
        <v>42</v>
      </c>
      <c r="R112" s="24" t="s">
        <v>44</v>
      </c>
      <c r="S112" s="25" t="s">
        <v>45</v>
      </c>
    </row>
    <row r="113" customFormat="false" ht="12.8" hidden="false" customHeight="false" outlineLevel="0" collapsed="false">
      <c r="A113" s="19" t="str">
        <f aca="false">CONCATENATE(I113,"-",K113," ",M113,O113,Q113,S113)</f>
        <v>3D-B IBAAir</v>
      </c>
      <c r="B113" s="20" t="s">
        <v>20</v>
      </c>
      <c r="C113" s="20" t="s">
        <v>19</v>
      </c>
      <c r="D113" s="21" t="n">
        <v>12</v>
      </c>
      <c r="E113" s="22" t="n">
        <v>0.01</v>
      </c>
      <c r="F113" s="23"/>
      <c r="G113" s="17" t="n">
        <f aca="false">COUNTA(H113:AMJ113)/2</f>
        <v>6</v>
      </c>
      <c r="H113" s="24" t="s">
        <v>26</v>
      </c>
      <c r="I113" s="25" t="s">
        <v>31</v>
      </c>
      <c r="J113" s="24" t="s">
        <v>32</v>
      </c>
      <c r="K113" s="25" t="s">
        <v>33</v>
      </c>
      <c r="L113" s="24" t="s">
        <v>35</v>
      </c>
      <c r="M113" s="25" t="s">
        <v>37</v>
      </c>
      <c r="N113" s="24" t="s">
        <v>38</v>
      </c>
      <c r="O113" s="25" t="s">
        <v>33</v>
      </c>
      <c r="P113" s="24" t="s">
        <v>41</v>
      </c>
      <c r="Q113" s="25" t="s">
        <v>43</v>
      </c>
      <c r="R113" s="24" t="s">
        <v>44</v>
      </c>
      <c r="S113" s="25" t="s">
        <v>45</v>
      </c>
    </row>
    <row r="114" customFormat="false" ht="12.8" hidden="false" customHeight="false" outlineLevel="0" collapsed="false">
      <c r="A114" s="19" t="str">
        <f aca="false">CONCATENATE(I114,"-",K114," ",M114,O114,Q114,S114)</f>
        <v>3D-B IDAAir</v>
      </c>
      <c r="B114" s="20" t="s">
        <v>20</v>
      </c>
      <c r="C114" s="20" t="s">
        <v>19</v>
      </c>
      <c r="D114" s="21" t="n">
        <v>12</v>
      </c>
      <c r="E114" s="22" t="n">
        <v>0.01</v>
      </c>
      <c r="F114" s="23"/>
      <c r="G114" s="17" t="n">
        <f aca="false">COUNTA(H114:AMJ114)/2</f>
        <v>6</v>
      </c>
      <c r="H114" s="24" t="s">
        <v>26</v>
      </c>
      <c r="I114" s="25" t="s">
        <v>31</v>
      </c>
      <c r="J114" s="24" t="s">
        <v>32</v>
      </c>
      <c r="K114" s="25" t="s">
        <v>33</v>
      </c>
      <c r="L114" s="24" t="s">
        <v>35</v>
      </c>
      <c r="M114" s="25" t="s">
        <v>37</v>
      </c>
      <c r="N114" s="24" t="s">
        <v>38</v>
      </c>
      <c r="O114" s="25" t="s">
        <v>34</v>
      </c>
      <c r="P114" s="24" t="s">
        <v>41</v>
      </c>
      <c r="Q114" s="25" t="s">
        <v>43</v>
      </c>
      <c r="R114" s="24" t="s">
        <v>44</v>
      </c>
      <c r="S114" s="25" t="s">
        <v>45</v>
      </c>
    </row>
    <row r="115" customFormat="false" ht="12.8" hidden="false" customHeight="false" outlineLevel="0" collapsed="false">
      <c r="A115" s="19" t="str">
        <f aca="false">CONCATENATE(I115,"-",K115," ",M115,O115,Q115,S115)</f>
        <v>3D-B ICAAir</v>
      </c>
      <c r="B115" s="20" t="s">
        <v>20</v>
      </c>
      <c r="C115" s="20" t="s">
        <v>19</v>
      </c>
      <c r="D115" s="21" t="n">
        <v>12</v>
      </c>
      <c r="E115" s="22" t="n">
        <v>0.01</v>
      </c>
      <c r="F115" s="23"/>
      <c r="G115" s="17" t="n">
        <f aca="false">COUNTA(H115:AMJ115)/2</f>
        <v>6</v>
      </c>
      <c r="H115" s="24" t="s">
        <v>26</v>
      </c>
      <c r="I115" s="25" t="s">
        <v>31</v>
      </c>
      <c r="J115" s="24" t="s">
        <v>32</v>
      </c>
      <c r="K115" s="25" t="s">
        <v>33</v>
      </c>
      <c r="L115" s="24" t="s">
        <v>35</v>
      </c>
      <c r="M115" s="25" t="s">
        <v>37</v>
      </c>
      <c r="N115" s="24" t="s">
        <v>38</v>
      </c>
      <c r="O115" s="25" t="s">
        <v>40</v>
      </c>
      <c r="P115" s="24" t="s">
        <v>41</v>
      </c>
      <c r="Q115" s="25" t="s">
        <v>43</v>
      </c>
      <c r="R115" s="24" t="s">
        <v>44</v>
      </c>
      <c r="S115" s="25" t="s">
        <v>45</v>
      </c>
    </row>
    <row r="116" customFormat="false" ht="12.8" hidden="false" customHeight="false" outlineLevel="0" collapsed="false">
      <c r="A116" s="19" t="str">
        <f aca="false">CONCATENATE(I116,"-",K116," ",M116,O116,Q116,S116)</f>
        <v>3D-D ILKAir</v>
      </c>
      <c r="B116" s="20" t="s">
        <v>20</v>
      </c>
      <c r="C116" s="20" t="s">
        <v>19</v>
      </c>
      <c r="D116" s="21" t="n">
        <v>12</v>
      </c>
      <c r="E116" s="22" t="n">
        <v>0.01</v>
      </c>
      <c r="F116" s="23"/>
      <c r="G116" s="17" t="n">
        <f aca="false">COUNTA(H116:AMJ116)/2</f>
        <v>6</v>
      </c>
      <c r="H116" s="24" t="s">
        <v>26</v>
      </c>
      <c r="I116" s="25" t="s">
        <v>31</v>
      </c>
      <c r="J116" s="24" t="s">
        <v>32</v>
      </c>
      <c r="K116" s="25" t="s">
        <v>34</v>
      </c>
      <c r="L116" s="24" t="s">
        <v>35</v>
      </c>
      <c r="M116" s="25" t="s">
        <v>37</v>
      </c>
      <c r="N116" s="24" t="s">
        <v>38</v>
      </c>
      <c r="O116" s="25" t="s">
        <v>39</v>
      </c>
      <c r="P116" s="24" t="s">
        <v>41</v>
      </c>
      <c r="Q116" s="25" t="s">
        <v>42</v>
      </c>
      <c r="R116" s="24" t="s">
        <v>44</v>
      </c>
      <c r="S116" s="25" t="s">
        <v>45</v>
      </c>
    </row>
    <row r="117" customFormat="false" ht="12.8" hidden="false" customHeight="false" outlineLevel="0" collapsed="false">
      <c r="A117" s="19" t="str">
        <f aca="false">CONCATENATE(I117,"-",K117," ",M117,O117,Q117,S117)</f>
        <v>3D-D ILAAir</v>
      </c>
      <c r="B117" s="20" t="s">
        <v>20</v>
      </c>
      <c r="C117" s="20" t="s">
        <v>19</v>
      </c>
      <c r="D117" s="21" t="n">
        <v>12</v>
      </c>
      <c r="E117" s="22" t="n">
        <v>0.01</v>
      </c>
      <c r="F117" s="23"/>
      <c r="G117" s="17" t="n">
        <f aca="false">COUNTA(H117:AMJ117)/2</f>
        <v>6</v>
      </c>
      <c r="H117" s="24" t="s">
        <v>26</v>
      </c>
      <c r="I117" s="25" t="s">
        <v>31</v>
      </c>
      <c r="J117" s="24" t="s">
        <v>32</v>
      </c>
      <c r="K117" s="25" t="s">
        <v>34</v>
      </c>
      <c r="L117" s="24" t="s">
        <v>35</v>
      </c>
      <c r="M117" s="25" t="s">
        <v>37</v>
      </c>
      <c r="N117" s="24" t="s">
        <v>38</v>
      </c>
      <c r="O117" s="25" t="s">
        <v>39</v>
      </c>
      <c r="P117" s="24" t="s">
        <v>41</v>
      </c>
      <c r="Q117" s="25" t="s">
        <v>43</v>
      </c>
      <c r="R117" s="24" t="s">
        <v>44</v>
      </c>
      <c r="S117" s="25" t="s">
        <v>45</v>
      </c>
    </row>
    <row r="118" customFormat="false" ht="12.8" hidden="false" customHeight="false" outlineLevel="0" collapsed="false">
      <c r="A118" s="19" t="str">
        <f aca="false">CONCATENATE(I118,"-",K118," ",M118,O118,Q118,S118)</f>
        <v>3D-D IBKAir</v>
      </c>
      <c r="B118" s="20" t="s">
        <v>20</v>
      </c>
      <c r="C118" s="20" t="s">
        <v>19</v>
      </c>
      <c r="D118" s="21" t="n">
        <v>12</v>
      </c>
      <c r="E118" s="22" t="n">
        <v>0.01</v>
      </c>
      <c r="F118" s="23"/>
      <c r="G118" s="17" t="n">
        <f aca="false">COUNTA(H118:AMJ118)/2</f>
        <v>6</v>
      </c>
      <c r="H118" s="24" t="s">
        <v>26</v>
      </c>
      <c r="I118" s="25" t="s">
        <v>31</v>
      </c>
      <c r="J118" s="24" t="s">
        <v>32</v>
      </c>
      <c r="K118" s="25" t="s">
        <v>34</v>
      </c>
      <c r="L118" s="24" t="s">
        <v>35</v>
      </c>
      <c r="M118" s="25" t="s">
        <v>37</v>
      </c>
      <c r="N118" s="24" t="s">
        <v>38</v>
      </c>
      <c r="O118" s="25" t="s">
        <v>33</v>
      </c>
      <c r="P118" s="24" t="s">
        <v>41</v>
      </c>
      <c r="Q118" s="25" t="s">
        <v>42</v>
      </c>
      <c r="R118" s="24" t="s">
        <v>44</v>
      </c>
      <c r="S118" s="25" t="s">
        <v>45</v>
      </c>
    </row>
    <row r="119" customFormat="false" ht="12.8" hidden="false" customHeight="false" outlineLevel="0" collapsed="false">
      <c r="A119" s="19" t="str">
        <f aca="false">CONCATENATE(I119,"-",K119," ",M119,O119,Q119,S119)</f>
        <v>3D-D IBAAir</v>
      </c>
      <c r="B119" s="20" t="s">
        <v>20</v>
      </c>
      <c r="C119" s="20" t="s">
        <v>19</v>
      </c>
      <c r="D119" s="21" t="n">
        <v>12</v>
      </c>
      <c r="E119" s="22" t="n">
        <v>0.01</v>
      </c>
      <c r="F119" s="23"/>
      <c r="G119" s="17" t="n">
        <f aca="false">COUNTA(H119:AMJ119)/2</f>
        <v>6</v>
      </c>
      <c r="H119" s="24" t="s">
        <v>26</v>
      </c>
      <c r="I119" s="25" t="s">
        <v>31</v>
      </c>
      <c r="J119" s="24" t="s">
        <v>32</v>
      </c>
      <c r="K119" s="25" t="s">
        <v>34</v>
      </c>
      <c r="L119" s="24" t="s">
        <v>35</v>
      </c>
      <c r="M119" s="25" t="s">
        <v>37</v>
      </c>
      <c r="N119" s="24" t="s">
        <v>38</v>
      </c>
      <c r="O119" s="25" t="s">
        <v>33</v>
      </c>
      <c r="P119" s="24" t="s">
        <v>41</v>
      </c>
      <c r="Q119" s="25" t="s">
        <v>43</v>
      </c>
      <c r="R119" s="24" t="s">
        <v>44</v>
      </c>
      <c r="S119" s="25" t="s">
        <v>45</v>
      </c>
    </row>
    <row r="120" customFormat="false" ht="12.8" hidden="false" customHeight="false" outlineLevel="0" collapsed="false">
      <c r="A120" s="19" t="str">
        <f aca="false">CONCATENATE(I120,"-",K120," ",M120,O120,Q120,S120)</f>
        <v>3D-D IDAAir</v>
      </c>
      <c r="B120" s="20" t="s">
        <v>20</v>
      </c>
      <c r="C120" s="20" t="s">
        <v>19</v>
      </c>
      <c r="D120" s="21" t="n">
        <v>12</v>
      </c>
      <c r="E120" s="22" t="n">
        <v>0.01</v>
      </c>
      <c r="F120" s="23"/>
      <c r="G120" s="17" t="n">
        <f aca="false">COUNTA(H120:AMJ120)/2</f>
        <v>6</v>
      </c>
      <c r="H120" s="24" t="s">
        <v>26</v>
      </c>
      <c r="I120" s="25" t="s">
        <v>31</v>
      </c>
      <c r="J120" s="24" t="s">
        <v>32</v>
      </c>
      <c r="K120" s="25" t="s">
        <v>34</v>
      </c>
      <c r="L120" s="24" t="s">
        <v>35</v>
      </c>
      <c r="M120" s="25" t="s">
        <v>37</v>
      </c>
      <c r="N120" s="24" t="s">
        <v>38</v>
      </c>
      <c r="O120" s="25" t="s">
        <v>34</v>
      </c>
      <c r="P120" s="24" t="s">
        <v>41</v>
      </c>
      <c r="Q120" s="25" t="s">
        <v>43</v>
      </c>
      <c r="R120" s="24" t="s">
        <v>44</v>
      </c>
      <c r="S120" s="25" t="s">
        <v>45</v>
      </c>
    </row>
    <row r="121" customFormat="false" ht="12.8" hidden="false" customHeight="false" outlineLevel="0" collapsed="false">
      <c r="A121" s="19" t="str">
        <f aca="false">CONCATENATE(I121,"-",K121," ",M121,O121,Q121,S121)</f>
        <v>3D-D ICAAir</v>
      </c>
      <c r="B121" s="20" t="s">
        <v>20</v>
      </c>
      <c r="C121" s="20" t="s">
        <v>19</v>
      </c>
      <c r="D121" s="21" t="n">
        <v>12</v>
      </c>
      <c r="E121" s="22" t="n">
        <v>0.01</v>
      </c>
      <c r="F121" s="23"/>
      <c r="G121" s="17" t="n">
        <f aca="false">COUNTA(H121:AMJ121)/2</f>
        <v>6</v>
      </c>
      <c r="H121" s="24" t="s">
        <v>26</v>
      </c>
      <c r="I121" s="25" t="s">
        <v>31</v>
      </c>
      <c r="J121" s="24" t="s">
        <v>32</v>
      </c>
      <c r="K121" s="25" t="s">
        <v>34</v>
      </c>
      <c r="L121" s="24" t="s">
        <v>35</v>
      </c>
      <c r="M121" s="25" t="s">
        <v>37</v>
      </c>
      <c r="N121" s="24" t="s">
        <v>38</v>
      </c>
      <c r="O121" s="25" t="s">
        <v>40</v>
      </c>
      <c r="P121" s="24" t="s">
        <v>41</v>
      </c>
      <c r="Q121" s="25" t="s">
        <v>43</v>
      </c>
      <c r="R121" s="24" t="s">
        <v>44</v>
      </c>
      <c r="S121" s="25" t="s">
        <v>45</v>
      </c>
    </row>
    <row r="122" customFormat="false" ht="12.8" hidden="false" customHeight="false" outlineLevel="0" collapsed="false">
      <c r="A122" s="19" t="str">
        <f aca="false">CONCATENATE(I122,"-",K122," ",M122,O122,Q122,S122)</f>
        <v>1A-B ELKLand</v>
      </c>
      <c r="B122" s="20" t="s">
        <v>19</v>
      </c>
      <c r="C122" s="20" t="s">
        <v>19</v>
      </c>
      <c r="D122" s="21" t="n">
        <v>12</v>
      </c>
      <c r="E122" s="22" t="n">
        <v>0.1</v>
      </c>
      <c r="F122" s="23"/>
      <c r="G122" s="17" t="n">
        <f aca="false">COUNTA(H122:AMJ122)/2</f>
        <v>6</v>
      </c>
      <c r="H122" s="24" t="s">
        <v>26</v>
      </c>
      <c r="I122" s="25" t="s">
        <v>27</v>
      </c>
      <c r="J122" s="24" t="s">
        <v>32</v>
      </c>
      <c r="K122" s="25" t="s">
        <v>33</v>
      </c>
      <c r="L122" s="24" t="s">
        <v>35</v>
      </c>
      <c r="M122" s="25" t="s">
        <v>36</v>
      </c>
      <c r="N122" s="24" t="s">
        <v>38</v>
      </c>
      <c r="O122" s="25" t="s">
        <v>39</v>
      </c>
      <c r="P122" s="24" t="s">
        <v>41</v>
      </c>
      <c r="Q122" s="25" t="s">
        <v>42</v>
      </c>
      <c r="R122" s="24" t="s">
        <v>44</v>
      </c>
      <c r="S122" s="25" t="s">
        <v>46</v>
      </c>
    </row>
    <row r="123" customFormat="false" ht="12.8" hidden="false" customHeight="false" outlineLevel="0" collapsed="false">
      <c r="A123" s="19" t="str">
        <f aca="false">CONCATENATE(I123,"-",K123," ",M123,O123,Q123,S123)</f>
        <v>1A-B ELALand</v>
      </c>
      <c r="B123" s="20" t="s">
        <v>20</v>
      </c>
      <c r="C123" s="20" t="s">
        <v>19</v>
      </c>
      <c r="D123" s="21" t="n">
        <v>12</v>
      </c>
      <c r="E123" s="22" t="n">
        <v>0.01</v>
      </c>
      <c r="F123" s="23"/>
      <c r="G123" s="17" t="n">
        <f aca="false">COUNTA(H123:AMJ123)/2</f>
        <v>6</v>
      </c>
      <c r="H123" s="24" t="s">
        <v>26</v>
      </c>
      <c r="I123" s="25" t="s">
        <v>27</v>
      </c>
      <c r="J123" s="24" t="s">
        <v>32</v>
      </c>
      <c r="K123" s="25" t="s">
        <v>33</v>
      </c>
      <c r="L123" s="24" t="s">
        <v>35</v>
      </c>
      <c r="M123" s="25" t="s">
        <v>36</v>
      </c>
      <c r="N123" s="24" t="s">
        <v>38</v>
      </c>
      <c r="O123" s="25" t="s">
        <v>39</v>
      </c>
      <c r="P123" s="24" t="s">
        <v>41</v>
      </c>
      <c r="Q123" s="25" t="s">
        <v>43</v>
      </c>
      <c r="R123" s="24" t="s">
        <v>44</v>
      </c>
      <c r="S123" s="25" t="s">
        <v>46</v>
      </c>
    </row>
    <row r="124" customFormat="false" ht="12.8" hidden="false" customHeight="false" outlineLevel="0" collapsed="false">
      <c r="A124" s="19" t="str">
        <f aca="false">CONCATENATE(I124,"-",K124," ",M124,O124,Q124,S124)</f>
        <v>1A-B EBKLand</v>
      </c>
      <c r="B124" s="20" t="s">
        <v>20</v>
      </c>
      <c r="C124" s="20" t="s">
        <v>19</v>
      </c>
      <c r="D124" s="21" t="n">
        <v>12</v>
      </c>
      <c r="E124" s="22" t="n">
        <v>0.01</v>
      </c>
      <c r="F124" s="23"/>
      <c r="G124" s="17" t="n">
        <f aca="false">COUNTA(H124:AMJ124)/2</f>
        <v>6</v>
      </c>
      <c r="H124" s="24" t="s">
        <v>26</v>
      </c>
      <c r="I124" s="25" t="s">
        <v>27</v>
      </c>
      <c r="J124" s="24" t="s">
        <v>32</v>
      </c>
      <c r="K124" s="25" t="s">
        <v>33</v>
      </c>
      <c r="L124" s="24" t="s">
        <v>35</v>
      </c>
      <c r="M124" s="25" t="s">
        <v>36</v>
      </c>
      <c r="N124" s="24" t="s">
        <v>38</v>
      </c>
      <c r="O124" s="25" t="s">
        <v>33</v>
      </c>
      <c r="P124" s="24" t="s">
        <v>41</v>
      </c>
      <c r="Q124" s="25" t="s">
        <v>42</v>
      </c>
      <c r="R124" s="24" t="s">
        <v>44</v>
      </c>
      <c r="S124" s="25" t="s">
        <v>46</v>
      </c>
    </row>
    <row r="125" customFormat="false" ht="12.8" hidden="false" customHeight="false" outlineLevel="0" collapsed="false">
      <c r="A125" s="19" t="str">
        <f aca="false">CONCATENATE(I125,"-",K125," ",M125,O125,Q125,S125)</f>
        <v>1A-B EBALand</v>
      </c>
      <c r="B125" s="20" t="s">
        <v>20</v>
      </c>
      <c r="C125" s="20" t="s">
        <v>19</v>
      </c>
      <c r="D125" s="21" t="n">
        <v>12</v>
      </c>
      <c r="E125" s="22" t="n">
        <v>0.01</v>
      </c>
      <c r="F125" s="23"/>
      <c r="G125" s="17" t="n">
        <f aca="false">COUNTA(H125:AMJ125)/2</f>
        <v>6</v>
      </c>
      <c r="H125" s="24" t="s">
        <v>26</v>
      </c>
      <c r="I125" s="25" t="s">
        <v>27</v>
      </c>
      <c r="J125" s="24" t="s">
        <v>32</v>
      </c>
      <c r="K125" s="25" t="s">
        <v>33</v>
      </c>
      <c r="L125" s="24" t="s">
        <v>35</v>
      </c>
      <c r="M125" s="25" t="s">
        <v>36</v>
      </c>
      <c r="N125" s="24" t="s">
        <v>38</v>
      </c>
      <c r="O125" s="25" t="s">
        <v>33</v>
      </c>
      <c r="P125" s="24" t="s">
        <v>41</v>
      </c>
      <c r="Q125" s="25" t="s">
        <v>43</v>
      </c>
      <c r="R125" s="24" t="s">
        <v>44</v>
      </c>
      <c r="S125" s="25" t="s">
        <v>46</v>
      </c>
    </row>
    <row r="126" customFormat="false" ht="12.8" hidden="false" customHeight="false" outlineLevel="0" collapsed="false">
      <c r="A126" s="19" t="str">
        <f aca="false">CONCATENATE(I126,"-",K126," ",M126,O126,Q126,S126)</f>
        <v>1A-B EDALand</v>
      </c>
      <c r="B126" s="20" t="s">
        <v>20</v>
      </c>
      <c r="C126" s="20" t="s">
        <v>19</v>
      </c>
      <c r="D126" s="21" t="n">
        <v>12</v>
      </c>
      <c r="E126" s="22" t="n">
        <v>0.01</v>
      </c>
      <c r="F126" s="23"/>
      <c r="G126" s="17" t="n">
        <f aca="false">COUNTA(H126:AMJ126)/2</f>
        <v>6</v>
      </c>
      <c r="H126" s="24" t="s">
        <v>26</v>
      </c>
      <c r="I126" s="25" t="s">
        <v>27</v>
      </c>
      <c r="J126" s="24" t="s">
        <v>32</v>
      </c>
      <c r="K126" s="25" t="s">
        <v>33</v>
      </c>
      <c r="L126" s="24" t="s">
        <v>35</v>
      </c>
      <c r="M126" s="25" t="s">
        <v>36</v>
      </c>
      <c r="N126" s="24" t="s">
        <v>38</v>
      </c>
      <c r="O126" s="25" t="s">
        <v>34</v>
      </c>
      <c r="P126" s="24" t="s">
        <v>41</v>
      </c>
      <c r="Q126" s="25" t="s">
        <v>43</v>
      </c>
      <c r="R126" s="24" t="s">
        <v>44</v>
      </c>
      <c r="S126" s="25" t="s">
        <v>46</v>
      </c>
    </row>
    <row r="127" customFormat="false" ht="12.8" hidden="false" customHeight="false" outlineLevel="0" collapsed="false">
      <c r="A127" s="19" t="str">
        <f aca="false">CONCATENATE(I127,"-",K127," ",M127,O127,Q127,S127)</f>
        <v>1A-B ECALand</v>
      </c>
      <c r="B127" s="20" t="s">
        <v>20</v>
      </c>
      <c r="C127" s="20" t="s">
        <v>19</v>
      </c>
      <c r="D127" s="21" t="n">
        <v>12</v>
      </c>
      <c r="E127" s="22" t="n">
        <v>0.01</v>
      </c>
      <c r="F127" s="23"/>
      <c r="G127" s="17" t="n">
        <f aca="false">COUNTA(H127:AMJ127)/2</f>
        <v>6</v>
      </c>
      <c r="H127" s="24" t="s">
        <v>26</v>
      </c>
      <c r="I127" s="25" t="s">
        <v>27</v>
      </c>
      <c r="J127" s="24" t="s">
        <v>32</v>
      </c>
      <c r="K127" s="25" t="s">
        <v>33</v>
      </c>
      <c r="L127" s="24" t="s">
        <v>35</v>
      </c>
      <c r="M127" s="25" t="s">
        <v>36</v>
      </c>
      <c r="N127" s="24" t="s">
        <v>38</v>
      </c>
      <c r="O127" s="25" t="s">
        <v>40</v>
      </c>
      <c r="P127" s="24" t="s">
        <v>41</v>
      </c>
      <c r="Q127" s="25" t="s">
        <v>43</v>
      </c>
      <c r="R127" s="24" t="s">
        <v>44</v>
      </c>
      <c r="S127" s="25" t="s">
        <v>46</v>
      </c>
    </row>
    <row r="128" customFormat="false" ht="12.8" hidden="false" customHeight="false" outlineLevel="0" collapsed="false">
      <c r="A128" s="19" t="str">
        <f aca="false">CONCATENATE(I128,"-",K128," ",M128,O128,Q128,S128)</f>
        <v>1A-D ELKLand</v>
      </c>
      <c r="B128" s="20" t="s">
        <v>19</v>
      </c>
      <c r="C128" s="20" t="s">
        <v>19</v>
      </c>
      <c r="D128" s="21" t="n">
        <v>12</v>
      </c>
      <c r="E128" s="22" t="n">
        <v>0.22</v>
      </c>
      <c r="F128" s="23"/>
      <c r="G128" s="17" t="n">
        <f aca="false">COUNTA(H128:AMJ128)/2</f>
        <v>6</v>
      </c>
      <c r="H128" s="24" t="s">
        <v>26</v>
      </c>
      <c r="I128" s="25" t="s">
        <v>27</v>
      </c>
      <c r="J128" s="24" t="s">
        <v>32</v>
      </c>
      <c r="K128" s="25" t="s">
        <v>34</v>
      </c>
      <c r="L128" s="24" t="s">
        <v>35</v>
      </c>
      <c r="M128" s="25" t="s">
        <v>36</v>
      </c>
      <c r="N128" s="24" t="s">
        <v>38</v>
      </c>
      <c r="O128" s="25" t="s">
        <v>39</v>
      </c>
      <c r="P128" s="24" t="s">
        <v>41</v>
      </c>
      <c r="Q128" s="25" t="s">
        <v>42</v>
      </c>
      <c r="R128" s="24" t="s">
        <v>44</v>
      </c>
      <c r="S128" s="25" t="s">
        <v>46</v>
      </c>
    </row>
    <row r="129" customFormat="false" ht="12.8" hidden="false" customHeight="false" outlineLevel="0" collapsed="false">
      <c r="A129" s="19" t="str">
        <f aca="false">CONCATENATE(I129,"-",K129," ",M129,O129,Q129,S129)</f>
        <v>1A-D ELALand</v>
      </c>
      <c r="B129" s="20" t="s">
        <v>20</v>
      </c>
      <c r="C129" s="20" t="s">
        <v>19</v>
      </c>
      <c r="D129" s="21" t="n">
        <v>12</v>
      </c>
      <c r="E129" s="22" t="n">
        <v>0.01</v>
      </c>
      <c r="F129" s="23"/>
      <c r="G129" s="17" t="n">
        <f aca="false">COUNTA(H129:AMJ129)/2</f>
        <v>6</v>
      </c>
      <c r="H129" s="24" t="s">
        <v>26</v>
      </c>
      <c r="I129" s="25" t="s">
        <v>27</v>
      </c>
      <c r="J129" s="24" t="s">
        <v>32</v>
      </c>
      <c r="K129" s="25" t="s">
        <v>34</v>
      </c>
      <c r="L129" s="24" t="s">
        <v>35</v>
      </c>
      <c r="M129" s="25" t="s">
        <v>36</v>
      </c>
      <c r="N129" s="24" t="s">
        <v>38</v>
      </c>
      <c r="O129" s="25" t="s">
        <v>39</v>
      </c>
      <c r="P129" s="24" t="s">
        <v>41</v>
      </c>
      <c r="Q129" s="25" t="s">
        <v>43</v>
      </c>
      <c r="R129" s="24" t="s">
        <v>44</v>
      </c>
      <c r="S129" s="25" t="s">
        <v>46</v>
      </c>
    </row>
    <row r="130" customFormat="false" ht="12.8" hidden="false" customHeight="false" outlineLevel="0" collapsed="false">
      <c r="A130" s="19" t="str">
        <f aca="false">CONCATENATE(I130,"-",K130," ",M130,O130,Q130,S130)</f>
        <v>1A-D EBKLand</v>
      </c>
      <c r="B130" s="20" t="s">
        <v>20</v>
      </c>
      <c r="C130" s="20" t="s">
        <v>19</v>
      </c>
      <c r="D130" s="21" t="n">
        <v>12</v>
      </c>
      <c r="E130" s="22" t="n">
        <v>0.01</v>
      </c>
      <c r="F130" s="23"/>
      <c r="G130" s="17" t="n">
        <f aca="false">COUNTA(H130:AMJ130)/2</f>
        <v>6</v>
      </c>
      <c r="H130" s="24" t="s">
        <v>26</v>
      </c>
      <c r="I130" s="25" t="s">
        <v>27</v>
      </c>
      <c r="J130" s="24" t="s">
        <v>32</v>
      </c>
      <c r="K130" s="25" t="s">
        <v>34</v>
      </c>
      <c r="L130" s="24" t="s">
        <v>35</v>
      </c>
      <c r="M130" s="25" t="s">
        <v>36</v>
      </c>
      <c r="N130" s="24" t="s">
        <v>38</v>
      </c>
      <c r="O130" s="25" t="s">
        <v>33</v>
      </c>
      <c r="P130" s="24" t="s">
        <v>41</v>
      </c>
      <c r="Q130" s="25" t="s">
        <v>42</v>
      </c>
      <c r="R130" s="24" t="s">
        <v>44</v>
      </c>
      <c r="S130" s="25" t="s">
        <v>46</v>
      </c>
    </row>
    <row r="131" customFormat="false" ht="12.8" hidden="false" customHeight="false" outlineLevel="0" collapsed="false">
      <c r="A131" s="19" t="str">
        <f aca="false">CONCATENATE(I131,"-",K131," ",M131,O131,Q131,S131)</f>
        <v>1A-D EBALand</v>
      </c>
      <c r="B131" s="20" t="s">
        <v>20</v>
      </c>
      <c r="C131" s="20" t="s">
        <v>19</v>
      </c>
      <c r="D131" s="21" t="n">
        <v>12</v>
      </c>
      <c r="E131" s="22" t="n">
        <v>0.01</v>
      </c>
      <c r="F131" s="23"/>
      <c r="G131" s="17" t="n">
        <f aca="false">COUNTA(H131:AMJ131)/2</f>
        <v>6</v>
      </c>
      <c r="H131" s="24" t="s">
        <v>26</v>
      </c>
      <c r="I131" s="25" t="s">
        <v>27</v>
      </c>
      <c r="J131" s="24" t="s">
        <v>32</v>
      </c>
      <c r="K131" s="25" t="s">
        <v>34</v>
      </c>
      <c r="L131" s="24" t="s">
        <v>35</v>
      </c>
      <c r="M131" s="25" t="s">
        <v>36</v>
      </c>
      <c r="N131" s="24" t="s">
        <v>38</v>
      </c>
      <c r="O131" s="25" t="s">
        <v>33</v>
      </c>
      <c r="P131" s="24" t="s">
        <v>41</v>
      </c>
      <c r="Q131" s="25" t="s">
        <v>43</v>
      </c>
      <c r="R131" s="24" t="s">
        <v>44</v>
      </c>
      <c r="S131" s="25" t="s">
        <v>46</v>
      </c>
    </row>
    <row r="132" customFormat="false" ht="12.8" hidden="false" customHeight="false" outlineLevel="0" collapsed="false">
      <c r="A132" s="19" t="str">
        <f aca="false">CONCATENATE(I132,"-",K132," ",M132,O132,Q132,S132)</f>
        <v>1A-D EDALand</v>
      </c>
      <c r="B132" s="20" t="s">
        <v>20</v>
      </c>
      <c r="C132" s="20" t="s">
        <v>19</v>
      </c>
      <c r="D132" s="21" t="n">
        <v>12</v>
      </c>
      <c r="E132" s="22" t="n">
        <v>0.01</v>
      </c>
      <c r="F132" s="23"/>
      <c r="G132" s="17" t="n">
        <f aca="false">COUNTA(H132:AMJ132)/2</f>
        <v>6</v>
      </c>
      <c r="H132" s="24" t="s">
        <v>26</v>
      </c>
      <c r="I132" s="25" t="s">
        <v>27</v>
      </c>
      <c r="J132" s="24" t="s">
        <v>32</v>
      </c>
      <c r="K132" s="25" t="s">
        <v>34</v>
      </c>
      <c r="L132" s="24" t="s">
        <v>35</v>
      </c>
      <c r="M132" s="25" t="s">
        <v>36</v>
      </c>
      <c r="N132" s="24" t="s">
        <v>38</v>
      </c>
      <c r="O132" s="25" t="s">
        <v>34</v>
      </c>
      <c r="P132" s="24" t="s">
        <v>41</v>
      </c>
      <c r="Q132" s="25" t="s">
        <v>43</v>
      </c>
      <c r="R132" s="24" t="s">
        <v>44</v>
      </c>
      <c r="S132" s="25" t="s">
        <v>46</v>
      </c>
    </row>
    <row r="133" customFormat="false" ht="12.8" hidden="false" customHeight="false" outlineLevel="0" collapsed="false">
      <c r="A133" s="19" t="str">
        <f aca="false">CONCATENATE(I133,"-",K133," ",M133,O133,Q133,S133)</f>
        <v>1A-D ECALand</v>
      </c>
      <c r="B133" s="20" t="s">
        <v>20</v>
      </c>
      <c r="C133" s="20" t="s">
        <v>19</v>
      </c>
      <c r="D133" s="21" t="n">
        <v>12</v>
      </c>
      <c r="E133" s="22" t="n">
        <v>0.01</v>
      </c>
      <c r="F133" s="23"/>
      <c r="G133" s="17" t="n">
        <f aca="false">COUNTA(H133:AMJ133)/2</f>
        <v>6</v>
      </c>
      <c r="H133" s="24" t="s">
        <v>26</v>
      </c>
      <c r="I133" s="25" t="s">
        <v>27</v>
      </c>
      <c r="J133" s="24" t="s">
        <v>32</v>
      </c>
      <c r="K133" s="25" t="s">
        <v>34</v>
      </c>
      <c r="L133" s="24" t="s">
        <v>35</v>
      </c>
      <c r="M133" s="25" t="s">
        <v>36</v>
      </c>
      <c r="N133" s="24" t="s">
        <v>38</v>
      </c>
      <c r="O133" s="25" t="s">
        <v>40</v>
      </c>
      <c r="P133" s="24" t="s">
        <v>41</v>
      </c>
      <c r="Q133" s="25" t="s">
        <v>43</v>
      </c>
      <c r="R133" s="24" t="s">
        <v>44</v>
      </c>
      <c r="S133" s="25" t="s">
        <v>46</v>
      </c>
    </row>
    <row r="134" customFormat="false" ht="12.8" hidden="false" customHeight="false" outlineLevel="0" collapsed="false">
      <c r="A134" s="19" t="str">
        <f aca="false">CONCATENATE(I134,"-",K134," ",M134,O134,Q134,S134)</f>
        <v>1B-B ELKLand</v>
      </c>
      <c r="B134" s="20" t="s">
        <v>19</v>
      </c>
      <c r="C134" s="20" t="s">
        <v>19</v>
      </c>
      <c r="D134" s="21" t="n">
        <v>12</v>
      </c>
      <c r="E134" s="22" t="n">
        <v>0</v>
      </c>
      <c r="F134" s="23"/>
      <c r="G134" s="17" t="n">
        <f aca="false">COUNTA(H134:AMJ134)/2</f>
        <v>6</v>
      </c>
      <c r="H134" s="24" t="s">
        <v>26</v>
      </c>
      <c r="I134" s="25" t="s">
        <v>28</v>
      </c>
      <c r="J134" s="24" t="s">
        <v>32</v>
      </c>
      <c r="K134" s="25" t="s">
        <v>33</v>
      </c>
      <c r="L134" s="24" t="s">
        <v>35</v>
      </c>
      <c r="M134" s="25" t="s">
        <v>36</v>
      </c>
      <c r="N134" s="24" t="s">
        <v>38</v>
      </c>
      <c r="O134" s="25" t="s">
        <v>39</v>
      </c>
      <c r="P134" s="24" t="s">
        <v>41</v>
      </c>
      <c r="Q134" s="25" t="s">
        <v>42</v>
      </c>
      <c r="R134" s="24" t="s">
        <v>44</v>
      </c>
      <c r="S134" s="25" t="s">
        <v>46</v>
      </c>
    </row>
    <row r="135" customFormat="false" ht="12.8" hidden="false" customHeight="false" outlineLevel="0" collapsed="false">
      <c r="A135" s="19" t="str">
        <f aca="false">CONCATENATE(I135,"-",K135," ",M135,O135,Q135,S135)</f>
        <v>1B-B ELALand</v>
      </c>
      <c r="B135" s="20" t="s">
        <v>20</v>
      </c>
      <c r="C135" s="20" t="s">
        <v>19</v>
      </c>
      <c r="D135" s="21" t="n">
        <v>12</v>
      </c>
      <c r="E135" s="22" t="n">
        <v>0.01</v>
      </c>
      <c r="F135" s="23"/>
      <c r="G135" s="17" t="n">
        <f aca="false">COUNTA(H135:AMJ135)/2</f>
        <v>6</v>
      </c>
      <c r="H135" s="24" t="s">
        <v>26</v>
      </c>
      <c r="I135" s="25" t="s">
        <v>28</v>
      </c>
      <c r="J135" s="24" t="s">
        <v>32</v>
      </c>
      <c r="K135" s="25" t="s">
        <v>33</v>
      </c>
      <c r="L135" s="24" t="s">
        <v>35</v>
      </c>
      <c r="M135" s="25" t="s">
        <v>36</v>
      </c>
      <c r="N135" s="24" t="s">
        <v>38</v>
      </c>
      <c r="O135" s="25" t="s">
        <v>39</v>
      </c>
      <c r="P135" s="24" t="s">
        <v>41</v>
      </c>
      <c r="Q135" s="25" t="s">
        <v>43</v>
      </c>
      <c r="R135" s="24" t="s">
        <v>44</v>
      </c>
      <c r="S135" s="25" t="s">
        <v>46</v>
      </c>
    </row>
    <row r="136" customFormat="false" ht="12.8" hidden="false" customHeight="false" outlineLevel="0" collapsed="false">
      <c r="A136" s="19" t="str">
        <f aca="false">CONCATENATE(I136,"-",K136," ",M136,O136,Q136,S136)</f>
        <v>1B-B EBKLand</v>
      </c>
      <c r="B136" s="20" t="s">
        <v>20</v>
      </c>
      <c r="C136" s="20" t="s">
        <v>19</v>
      </c>
      <c r="D136" s="21" t="n">
        <v>12</v>
      </c>
      <c r="E136" s="22" t="n">
        <v>0</v>
      </c>
      <c r="F136" s="23"/>
      <c r="G136" s="17" t="n">
        <f aca="false">COUNTA(H136:AMJ136)/2</f>
        <v>6</v>
      </c>
      <c r="H136" s="24" t="s">
        <v>26</v>
      </c>
      <c r="I136" s="25" t="s">
        <v>28</v>
      </c>
      <c r="J136" s="24" t="s">
        <v>32</v>
      </c>
      <c r="K136" s="25" t="s">
        <v>33</v>
      </c>
      <c r="L136" s="24" t="s">
        <v>35</v>
      </c>
      <c r="M136" s="25" t="s">
        <v>36</v>
      </c>
      <c r="N136" s="24" t="s">
        <v>38</v>
      </c>
      <c r="O136" s="25" t="s">
        <v>33</v>
      </c>
      <c r="P136" s="24" t="s">
        <v>41</v>
      </c>
      <c r="Q136" s="25" t="s">
        <v>42</v>
      </c>
      <c r="R136" s="24" t="s">
        <v>44</v>
      </c>
      <c r="S136" s="25" t="s">
        <v>46</v>
      </c>
    </row>
    <row r="137" customFormat="false" ht="12.8" hidden="false" customHeight="false" outlineLevel="0" collapsed="false">
      <c r="A137" s="19" t="str">
        <f aca="false">CONCATENATE(I137,"-",K137," ",M137,O137,Q137,S137)</f>
        <v>1B-B EBALand</v>
      </c>
      <c r="B137" s="20" t="s">
        <v>20</v>
      </c>
      <c r="C137" s="20" t="s">
        <v>19</v>
      </c>
      <c r="D137" s="21" t="n">
        <v>12</v>
      </c>
      <c r="E137" s="22" t="n">
        <v>0.01</v>
      </c>
      <c r="F137" s="23"/>
      <c r="G137" s="17" t="n">
        <f aca="false">COUNTA(H137:AMJ137)/2</f>
        <v>6</v>
      </c>
      <c r="H137" s="24" t="s">
        <v>26</v>
      </c>
      <c r="I137" s="25" t="s">
        <v>28</v>
      </c>
      <c r="J137" s="24" t="s">
        <v>32</v>
      </c>
      <c r="K137" s="25" t="s">
        <v>33</v>
      </c>
      <c r="L137" s="24" t="s">
        <v>35</v>
      </c>
      <c r="M137" s="25" t="s">
        <v>36</v>
      </c>
      <c r="N137" s="24" t="s">
        <v>38</v>
      </c>
      <c r="O137" s="25" t="s">
        <v>33</v>
      </c>
      <c r="P137" s="24" t="s">
        <v>41</v>
      </c>
      <c r="Q137" s="25" t="s">
        <v>43</v>
      </c>
      <c r="R137" s="24" t="s">
        <v>44</v>
      </c>
      <c r="S137" s="25" t="s">
        <v>46</v>
      </c>
    </row>
    <row r="138" customFormat="false" ht="12.8" hidden="false" customHeight="false" outlineLevel="0" collapsed="false">
      <c r="A138" s="19" t="str">
        <f aca="false">CONCATENATE(I138,"-",K138," ",M138,O138,Q138,S138)</f>
        <v>1B-B EDALand</v>
      </c>
      <c r="B138" s="20" t="s">
        <v>20</v>
      </c>
      <c r="C138" s="20" t="s">
        <v>19</v>
      </c>
      <c r="D138" s="21" t="n">
        <v>12</v>
      </c>
      <c r="E138" s="22" t="n">
        <v>0.01</v>
      </c>
      <c r="F138" s="23"/>
      <c r="G138" s="17" t="n">
        <f aca="false">COUNTA(H138:AMJ138)/2</f>
        <v>6</v>
      </c>
      <c r="H138" s="24" t="s">
        <v>26</v>
      </c>
      <c r="I138" s="25" t="s">
        <v>28</v>
      </c>
      <c r="J138" s="24" t="s">
        <v>32</v>
      </c>
      <c r="K138" s="25" t="s">
        <v>33</v>
      </c>
      <c r="L138" s="24" t="s">
        <v>35</v>
      </c>
      <c r="M138" s="25" t="s">
        <v>36</v>
      </c>
      <c r="N138" s="24" t="s">
        <v>38</v>
      </c>
      <c r="O138" s="25" t="s">
        <v>34</v>
      </c>
      <c r="P138" s="24" t="s">
        <v>41</v>
      </c>
      <c r="Q138" s="25" t="s">
        <v>43</v>
      </c>
      <c r="R138" s="24" t="s">
        <v>44</v>
      </c>
      <c r="S138" s="25" t="s">
        <v>46</v>
      </c>
    </row>
    <row r="139" customFormat="false" ht="12.8" hidden="false" customHeight="false" outlineLevel="0" collapsed="false">
      <c r="A139" s="19" t="str">
        <f aca="false">CONCATENATE(I139,"-",K139," ",M139,O139,Q139,S139)</f>
        <v>1B-B ECALand</v>
      </c>
      <c r="B139" s="20" t="s">
        <v>20</v>
      </c>
      <c r="C139" s="20" t="s">
        <v>19</v>
      </c>
      <c r="D139" s="21" t="n">
        <v>12</v>
      </c>
      <c r="E139" s="22" t="n">
        <v>0.01</v>
      </c>
      <c r="F139" s="23"/>
      <c r="G139" s="17" t="n">
        <f aca="false">COUNTA(H139:AMJ139)/2</f>
        <v>6</v>
      </c>
      <c r="H139" s="24" t="s">
        <v>26</v>
      </c>
      <c r="I139" s="25" t="s">
        <v>28</v>
      </c>
      <c r="J139" s="24" t="s">
        <v>32</v>
      </c>
      <c r="K139" s="25" t="s">
        <v>33</v>
      </c>
      <c r="L139" s="24" t="s">
        <v>35</v>
      </c>
      <c r="M139" s="25" t="s">
        <v>36</v>
      </c>
      <c r="N139" s="24" t="s">
        <v>38</v>
      </c>
      <c r="O139" s="25" t="s">
        <v>40</v>
      </c>
      <c r="P139" s="24" t="s">
        <v>41</v>
      </c>
      <c r="Q139" s="25" t="s">
        <v>43</v>
      </c>
      <c r="R139" s="24" t="s">
        <v>44</v>
      </c>
      <c r="S139" s="25" t="s">
        <v>46</v>
      </c>
    </row>
    <row r="140" customFormat="false" ht="12.8" hidden="false" customHeight="false" outlineLevel="0" collapsed="false">
      <c r="A140" s="19" t="str">
        <f aca="false">CONCATENATE(I140,"-",K140," ",M140,O140,Q140,S140)</f>
        <v>1B-D ELKLand</v>
      </c>
      <c r="B140" s="20" t="s">
        <v>19</v>
      </c>
      <c r="C140" s="20" t="s">
        <v>19</v>
      </c>
      <c r="D140" s="21" t="n">
        <v>12</v>
      </c>
      <c r="E140" s="22" t="n">
        <v>0.19</v>
      </c>
      <c r="F140" s="23"/>
      <c r="G140" s="17" t="n">
        <f aca="false">COUNTA(H140:AMJ140)/2</f>
        <v>6</v>
      </c>
      <c r="H140" s="24" t="s">
        <v>26</v>
      </c>
      <c r="I140" s="25" t="s">
        <v>28</v>
      </c>
      <c r="J140" s="24" t="s">
        <v>32</v>
      </c>
      <c r="K140" s="25" t="s">
        <v>34</v>
      </c>
      <c r="L140" s="24" t="s">
        <v>35</v>
      </c>
      <c r="M140" s="25" t="s">
        <v>36</v>
      </c>
      <c r="N140" s="24" t="s">
        <v>38</v>
      </c>
      <c r="O140" s="25" t="s">
        <v>39</v>
      </c>
      <c r="P140" s="24" t="s">
        <v>41</v>
      </c>
      <c r="Q140" s="25" t="s">
        <v>42</v>
      </c>
      <c r="R140" s="24" t="s">
        <v>44</v>
      </c>
      <c r="S140" s="25" t="s">
        <v>46</v>
      </c>
    </row>
    <row r="141" customFormat="false" ht="12.8" hidden="false" customHeight="false" outlineLevel="0" collapsed="false">
      <c r="A141" s="19" t="str">
        <f aca="false">CONCATENATE(I141,"-",K141," ",M141,O141,Q141,S141)</f>
        <v>1B-D ELALand</v>
      </c>
      <c r="B141" s="20" t="s">
        <v>20</v>
      </c>
      <c r="C141" s="20" t="s">
        <v>19</v>
      </c>
      <c r="D141" s="21" t="n">
        <v>12</v>
      </c>
      <c r="E141" s="22" t="n">
        <v>0.01</v>
      </c>
      <c r="F141" s="23"/>
      <c r="G141" s="17" t="n">
        <f aca="false">COUNTA(H141:AMJ141)/2</f>
        <v>6</v>
      </c>
      <c r="H141" s="24" t="s">
        <v>26</v>
      </c>
      <c r="I141" s="25" t="s">
        <v>28</v>
      </c>
      <c r="J141" s="24" t="s">
        <v>32</v>
      </c>
      <c r="K141" s="25" t="s">
        <v>34</v>
      </c>
      <c r="L141" s="24" t="s">
        <v>35</v>
      </c>
      <c r="M141" s="25" t="s">
        <v>36</v>
      </c>
      <c r="N141" s="24" t="s">
        <v>38</v>
      </c>
      <c r="O141" s="25" t="s">
        <v>39</v>
      </c>
      <c r="P141" s="24" t="s">
        <v>41</v>
      </c>
      <c r="Q141" s="25" t="s">
        <v>43</v>
      </c>
      <c r="R141" s="24" t="s">
        <v>44</v>
      </c>
      <c r="S141" s="25" t="s">
        <v>46</v>
      </c>
    </row>
    <row r="142" customFormat="false" ht="12.8" hidden="false" customHeight="false" outlineLevel="0" collapsed="false">
      <c r="A142" s="19" t="str">
        <f aca="false">CONCATENATE(I142,"-",K142," ",M142,O142,Q142,S142)</f>
        <v>1B-D EBKLand</v>
      </c>
      <c r="B142" s="20" t="s">
        <v>20</v>
      </c>
      <c r="C142" s="20" t="s">
        <v>19</v>
      </c>
      <c r="D142" s="21" t="n">
        <v>12</v>
      </c>
      <c r="E142" s="22" t="n">
        <v>0.19</v>
      </c>
      <c r="F142" s="23"/>
      <c r="G142" s="17" t="n">
        <f aca="false">COUNTA(H142:AMJ142)/2</f>
        <v>6</v>
      </c>
      <c r="H142" s="24" t="s">
        <v>26</v>
      </c>
      <c r="I142" s="25" t="s">
        <v>28</v>
      </c>
      <c r="J142" s="24" t="s">
        <v>32</v>
      </c>
      <c r="K142" s="25" t="s">
        <v>34</v>
      </c>
      <c r="L142" s="24" t="s">
        <v>35</v>
      </c>
      <c r="M142" s="25" t="s">
        <v>36</v>
      </c>
      <c r="N142" s="24" t="s">
        <v>38</v>
      </c>
      <c r="O142" s="25" t="s">
        <v>33</v>
      </c>
      <c r="P142" s="24" t="s">
        <v>41</v>
      </c>
      <c r="Q142" s="25" t="s">
        <v>42</v>
      </c>
      <c r="R142" s="24" t="s">
        <v>44</v>
      </c>
      <c r="S142" s="25" t="s">
        <v>46</v>
      </c>
    </row>
    <row r="143" customFormat="false" ht="12.8" hidden="false" customHeight="false" outlineLevel="0" collapsed="false">
      <c r="A143" s="19" t="str">
        <f aca="false">CONCATENATE(I143,"-",K143," ",M143,O143,Q143,S143)</f>
        <v>1B-D EBALand</v>
      </c>
      <c r="B143" s="20" t="s">
        <v>20</v>
      </c>
      <c r="C143" s="20" t="s">
        <v>19</v>
      </c>
      <c r="D143" s="21" t="n">
        <v>12</v>
      </c>
      <c r="E143" s="22" t="n">
        <v>0.01</v>
      </c>
      <c r="F143" s="23"/>
      <c r="G143" s="17" t="n">
        <f aca="false">COUNTA(H143:AMJ143)/2</f>
        <v>6</v>
      </c>
      <c r="H143" s="24" t="s">
        <v>26</v>
      </c>
      <c r="I143" s="25" t="s">
        <v>28</v>
      </c>
      <c r="J143" s="24" t="s">
        <v>32</v>
      </c>
      <c r="K143" s="25" t="s">
        <v>34</v>
      </c>
      <c r="L143" s="24" t="s">
        <v>35</v>
      </c>
      <c r="M143" s="25" t="s">
        <v>36</v>
      </c>
      <c r="N143" s="24" t="s">
        <v>38</v>
      </c>
      <c r="O143" s="25" t="s">
        <v>33</v>
      </c>
      <c r="P143" s="24" t="s">
        <v>41</v>
      </c>
      <c r="Q143" s="25" t="s">
        <v>43</v>
      </c>
      <c r="R143" s="24" t="s">
        <v>44</v>
      </c>
      <c r="S143" s="25" t="s">
        <v>46</v>
      </c>
    </row>
    <row r="144" customFormat="false" ht="12.8" hidden="false" customHeight="false" outlineLevel="0" collapsed="false">
      <c r="A144" s="19" t="str">
        <f aca="false">CONCATENATE(I144,"-",K144," ",M144,O144,Q144,S144)</f>
        <v>1B-D EDALand</v>
      </c>
      <c r="B144" s="20" t="s">
        <v>20</v>
      </c>
      <c r="C144" s="20" t="s">
        <v>19</v>
      </c>
      <c r="D144" s="21" t="n">
        <v>12</v>
      </c>
      <c r="E144" s="22" t="n">
        <v>0.01</v>
      </c>
      <c r="F144" s="23"/>
      <c r="G144" s="17" t="n">
        <f aca="false">COUNTA(H144:AMJ144)/2</f>
        <v>6</v>
      </c>
      <c r="H144" s="24" t="s">
        <v>26</v>
      </c>
      <c r="I144" s="25" t="s">
        <v>28</v>
      </c>
      <c r="J144" s="24" t="s">
        <v>32</v>
      </c>
      <c r="K144" s="25" t="s">
        <v>34</v>
      </c>
      <c r="L144" s="24" t="s">
        <v>35</v>
      </c>
      <c r="M144" s="25" t="s">
        <v>36</v>
      </c>
      <c r="N144" s="24" t="s">
        <v>38</v>
      </c>
      <c r="O144" s="25" t="s">
        <v>34</v>
      </c>
      <c r="P144" s="24" t="s">
        <v>41</v>
      </c>
      <c r="Q144" s="25" t="s">
        <v>43</v>
      </c>
      <c r="R144" s="24" t="s">
        <v>44</v>
      </c>
      <c r="S144" s="25" t="s">
        <v>46</v>
      </c>
    </row>
    <row r="145" customFormat="false" ht="12.8" hidden="false" customHeight="false" outlineLevel="0" collapsed="false">
      <c r="A145" s="19" t="str">
        <f aca="false">CONCATENATE(I145,"-",K145," ",M145,O145,Q145,S145)</f>
        <v>1B-D ECALand</v>
      </c>
      <c r="B145" s="20" t="s">
        <v>20</v>
      </c>
      <c r="C145" s="20" t="s">
        <v>19</v>
      </c>
      <c r="D145" s="21" t="n">
        <v>12</v>
      </c>
      <c r="E145" s="22" t="n">
        <v>0.01</v>
      </c>
      <c r="F145" s="23"/>
      <c r="G145" s="17" t="n">
        <f aca="false">COUNTA(H145:AMJ145)/2</f>
        <v>6</v>
      </c>
      <c r="H145" s="24" t="s">
        <v>26</v>
      </c>
      <c r="I145" s="25" t="s">
        <v>28</v>
      </c>
      <c r="J145" s="24" t="s">
        <v>32</v>
      </c>
      <c r="K145" s="25" t="s">
        <v>34</v>
      </c>
      <c r="L145" s="24" t="s">
        <v>35</v>
      </c>
      <c r="M145" s="25" t="s">
        <v>36</v>
      </c>
      <c r="N145" s="24" t="s">
        <v>38</v>
      </c>
      <c r="O145" s="25" t="s">
        <v>40</v>
      </c>
      <c r="P145" s="24" t="s">
        <v>41</v>
      </c>
      <c r="Q145" s="25" t="s">
        <v>43</v>
      </c>
      <c r="R145" s="24" t="s">
        <v>44</v>
      </c>
      <c r="S145" s="25" t="s">
        <v>46</v>
      </c>
    </row>
    <row r="146" customFormat="false" ht="12.8" hidden="false" customHeight="false" outlineLevel="0" collapsed="false">
      <c r="A146" s="19" t="str">
        <f aca="false">CONCATENATE(I146,"-",K146," ",M146,O146,Q146,S146)</f>
        <v>2B-B ELKLand</v>
      </c>
      <c r="B146" s="20" t="s">
        <v>19</v>
      </c>
      <c r="C146" s="20" t="s">
        <v>19</v>
      </c>
      <c r="D146" s="21" t="n">
        <v>12</v>
      </c>
      <c r="E146" s="22" t="n">
        <v>0.04</v>
      </c>
      <c r="F146" s="23"/>
      <c r="G146" s="17" t="n">
        <f aca="false">COUNTA(H146:AMJ146)/2</f>
        <v>6</v>
      </c>
      <c r="H146" s="24" t="s">
        <v>26</v>
      </c>
      <c r="I146" s="25" t="s">
        <v>29</v>
      </c>
      <c r="J146" s="24" t="s">
        <v>32</v>
      </c>
      <c r="K146" s="25" t="s">
        <v>33</v>
      </c>
      <c r="L146" s="24" t="s">
        <v>35</v>
      </c>
      <c r="M146" s="25" t="s">
        <v>36</v>
      </c>
      <c r="N146" s="24" t="s">
        <v>38</v>
      </c>
      <c r="O146" s="25" t="s">
        <v>39</v>
      </c>
      <c r="P146" s="24" t="s">
        <v>41</v>
      </c>
      <c r="Q146" s="25" t="s">
        <v>42</v>
      </c>
      <c r="R146" s="24" t="s">
        <v>44</v>
      </c>
      <c r="S146" s="25" t="s">
        <v>46</v>
      </c>
    </row>
    <row r="147" customFormat="false" ht="12.8" hidden="false" customHeight="false" outlineLevel="0" collapsed="false">
      <c r="A147" s="19" t="str">
        <f aca="false">CONCATENATE(I147,"-",K147," ",M147,O147,Q147,S147)</f>
        <v>2B-B ELALand</v>
      </c>
      <c r="B147" s="20" t="s">
        <v>20</v>
      </c>
      <c r="C147" s="20" t="s">
        <v>19</v>
      </c>
      <c r="D147" s="21" t="n">
        <v>12</v>
      </c>
      <c r="E147" s="22" t="n">
        <v>0.01</v>
      </c>
      <c r="F147" s="23"/>
      <c r="G147" s="17" t="n">
        <f aca="false">COUNTA(H147:AMJ147)/2</f>
        <v>6</v>
      </c>
      <c r="H147" s="24" t="s">
        <v>26</v>
      </c>
      <c r="I147" s="25" t="s">
        <v>29</v>
      </c>
      <c r="J147" s="24" t="s">
        <v>32</v>
      </c>
      <c r="K147" s="25" t="s">
        <v>33</v>
      </c>
      <c r="L147" s="24" t="s">
        <v>35</v>
      </c>
      <c r="M147" s="25" t="s">
        <v>36</v>
      </c>
      <c r="N147" s="24" t="s">
        <v>38</v>
      </c>
      <c r="O147" s="25" t="s">
        <v>39</v>
      </c>
      <c r="P147" s="24" t="s">
        <v>41</v>
      </c>
      <c r="Q147" s="25" t="s">
        <v>43</v>
      </c>
      <c r="R147" s="24" t="s">
        <v>44</v>
      </c>
      <c r="S147" s="25" t="s">
        <v>46</v>
      </c>
    </row>
    <row r="148" customFormat="false" ht="12.8" hidden="false" customHeight="false" outlineLevel="0" collapsed="false">
      <c r="A148" s="19" t="str">
        <f aca="false">CONCATENATE(I148,"-",K148," ",M148,O148,Q148,S148)</f>
        <v>2B-B EBKLand</v>
      </c>
      <c r="B148" s="20" t="s">
        <v>20</v>
      </c>
      <c r="C148" s="20" t="s">
        <v>19</v>
      </c>
      <c r="D148" s="21" t="n">
        <v>12</v>
      </c>
      <c r="E148" s="22" t="n">
        <v>0.04</v>
      </c>
      <c r="F148" s="23"/>
      <c r="G148" s="17" t="n">
        <f aca="false">COUNTA(H148:AMJ148)/2</f>
        <v>6</v>
      </c>
      <c r="H148" s="24" t="s">
        <v>26</v>
      </c>
      <c r="I148" s="25" t="s">
        <v>29</v>
      </c>
      <c r="J148" s="24" t="s">
        <v>32</v>
      </c>
      <c r="K148" s="25" t="s">
        <v>33</v>
      </c>
      <c r="L148" s="24" t="s">
        <v>35</v>
      </c>
      <c r="M148" s="25" t="s">
        <v>36</v>
      </c>
      <c r="N148" s="24" t="s">
        <v>38</v>
      </c>
      <c r="O148" s="25" t="s">
        <v>33</v>
      </c>
      <c r="P148" s="24" t="s">
        <v>41</v>
      </c>
      <c r="Q148" s="25" t="s">
        <v>42</v>
      </c>
      <c r="R148" s="24" t="s">
        <v>44</v>
      </c>
      <c r="S148" s="25" t="s">
        <v>46</v>
      </c>
    </row>
    <row r="149" customFormat="false" ht="12.8" hidden="false" customHeight="false" outlineLevel="0" collapsed="false">
      <c r="A149" s="19" t="str">
        <f aca="false">CONCATENATE(I149,"-",K149," ",M149,O149,Q149,S149)</f>
        <v>2B-B EBALand</v>
      </c>
      <c r="B149" s="20" t="s">
        <v>20</v>
      </c>
      <c r="C149" s="20" t="s">
        <v>19</v>
      </c>
      <c r="D149" s="21" t="n">
        <v>12</v>
      </c>
      <c r="E149" s="22" t="n">
        <v>0.01</v>
      </c>
      <c r="F149" s="23"/>
      <c r="G149" s="17" t="n">
        <f aca="false">COUNTA(H149:AMJ149)/2</f>
        <v>6</v>
      </c>
      <c r="H149" s="24" t="s">
        <v>26</v>
      </c>
      <c r="I149" s="25" t="s">
        <v>29</v>
      </c>
      <c r="J149" s="24" t="s">
        <v>32</v>
      </c>
      <c r="K149" s="25" t="s">
        <v>33</v>
      </c>
      <c r="L149" s="24" t="s">
        <v>35</v>
      </c>
      <c r="M149" s="25" t="s">
        <v>36</v>
      </c>
      <c r="N149" s="24" t="s">
        <v>38</v>
      </c>
      <c r="O149" s="25" t="s">
        <v>33</v>
      </c>
      <c r="P149" s="24" t="s">
        <v>41</v>
      </c>
      <c r="Q149" s="25" t="s">
        <v>43</v>
      </c>
      <c r="R149" s="24" t="s">
        <v>44</v>
      </c>
      <c r="S149" s="25" t="s">
        <v>46</v>
      </c>
    </row>
    <row r="150" customFormat="false" ht="12.8" hidden="false" customHeight="false" outlineLevel="0" collapsed="false">
      <c r="A150" s="19" t="str">
        <f aca="false">CONCATENATE(I150,"-",K150," ",M150,O150,Q150,S150)</f>
        <v>2B-B EDALand</v>
      </c>
      <c r="B150" s="20" t="s">
        <v>20</v>
      </c>
      <c r="C150" s="20" t="s">
        <v>19</v>
      </c>
      <c r="D150" s="21" t="n">
        <v>12</v>
      </c>
      <c r="E150" s="22" t="n">
        <v>0.01</v>
      </c>
      <c r="F150" s="23"/>
      <c r="G150" s="17" t="n">
        <f aca="false">COUNTA(H150:AMJ150)/2</f>
        <v>6</v>
      </c>
      <c r="H150" s="24" t="s">
        <v>26</v>
      </c>
      <c r="I150" s="25" t="s">
        <v>29</v>
      </c>
      <c r="J150" s="24" t="s">
        <v>32</v>
      </c>
      <c r="K150" s="25" t="s">
        <v>33</v>
      </c>
      <c r="L150" s="24" t="s">
        <v>35</v>
      </c>
      <c r="M150" s="25" t="s">
        <v>36</v>
      </c>
      <c r="N150" s="24" t="s">
        <v>38</v>
      </c>
      <c r="O150" s="25" t="s">
        <v>34</v>
      </c>
      <c r="P150" s="24" t="s">
        <v>41</v>
      </c>
      <c r="Q150" s="25" t="s">
        <v>43</v>
      </c>
      <c r="R150" s="24" t="s">
        <v>44</v>
      </c>
      <c r="S150" s="25" t="s">
        <v>46</v>
      </c>
    </row>
    <row r="151" customFormat="false" ht="12.8" hidden="false" customHeight="false" outlineLevel="0" collapsed="false">
      <c r="A151" s="19" t="str">
        <f aca="false">CONCATENATE(I151,"-",K151," ",M151,O151,Q151,S151)</f>
        <v>2B-B ECALand</v>
      </c>
      <c r="B151" s="20" t="s">
        <v>20</v>
      </c>
      <c r="C151" s="20" t="s">
        <v>19</v>
      </c>
      <c r="D151" s="21" t="n">
        <v>12</v>
      </c>
      <c r="E151" s="22" t="n">
        <v>0.01</v>
      </c>
      <c r="F151" s="23"/>
      <c r="G151" s="17" t="n">
        <f aca="false">COUNTA(H151:AMJ151)/2</f>
        <v>6</v>
      </c>
      <c r="H151" s="24" t="s">
        <v>26</v>
      </c>
      <c r="I151" s="25" t="s">
        <v>29</v>
      </c>
      <c r="J151" s="24" t="s">
        <v>32</v>
      </c>
      <c r="K151" s="25" t="s">
        <v>33</v>
      </c>
      <c r="L151" s="24" t="s">
        <v>35</v>
      </c>
      <c r="M151" s="25" t="s">
        <v>36</v>
      </c>
      <c r="N151" s="24" t="s">
        <v>38</v>
      </c>
      <c r="O151" s="25" t="s">
        <v>40</v>
      </c>
      <c r="P151" s="24" t="s">
        <v>41</v>
      </c>
      <c r="Q151" s="25" t="s">
        <v>43</v>
      </c>
      <c r="R151" s="24" t="s">
        <v>44</v>
      </c>
      <c r="S151" s="25" t="s">
        <v>46</v>
      </c>
    </row>
    <row r="152" customFormat="false" ht="12.8" hidden="false" customHeight="false" outlineLevel="0" collapsed="false">
      <c r="A152" s="19" t="str">
        <f aca="false">CONCATENATE(I152,"-",K152," ",M152,O152,Q152,S152)</f>
        <v>2B-D ELKLand</v>
      </c>
      <c r="B152" s="20" t="s">
        <v>19</v>
      </c>
      <c r="C152" s="20" t="s">
        <v>19</v>
      </c>
      <c r="D152" s="21" t="n">
        <v>12</v>
      </c>
      <c r="E152" s="22" t="n">
        <v>0.04</v>
      </c>
      <c r="F152" s="23"/>
      <c r="G152" s="17" t="n">
        <f aca="false">COUNTA(H152:AMJ152)/2</f>
        <v>6</v>
      </c>
      <c r="H152" s="24" t="s">
        <v>26</v>
      </c>
      <c r="I152" s="25" t="s">
        <v>29</v>
      </c>
      <c r="J152" s="24" t="s">
        <v>32</v>
      </c>
      <c r="K152" s="25" t="s">
        <v>34</v>
      </c>
      <c r="L152" s="24" t="s">
        <v>35</v>
      </c>
      <c r="M152" s="25" t="s">
        <v>36</v>
      </c>
      <c r="N152" s="24" t="s">
        <v>38</v>
      </c>
      <c r="O152" s="25" t="s">
        <v>39</v>
      </c>
      <c r="P152" s="24" t="s">
        <v>41</v>
      </c>
      <c r="Q152" s="25" t="s">
        <v>42</v>
      </c>
      <c r="R152" s="24" t="s">
        <v>44</v>
      </c>
      <c r="S152" s="25" t="s">
        <v>46</v>
      </c>
    </row>
    <row r="153" customFormat="false" ht="12.8" hidden="false" customHeight="false" outlineLevel="0" collapsed="false">
      <c r="A153" s="19" t="str">
        <f aca="false">CONCATENATE(I153,"-",K153," ",M153,O153,Q153,S153)</f>
        <v>2B-D ELALand</v>
      </c>
      <c r="B153" s="20" t="s">
        <v>20</v>
      </c>
      <c r="C153" s="20" t="s">
        <v>19</v>
      </c>
      <c r="D153" s="21" t="n">
        <v>12</v>
      </c>
      <c r="E153" s="22" t="n">
        <v>0.01</v>
      </c>
      <c r="F153" s="23"/>
      <c r="G153" s="17" t="n">
        <f aca="false">COUNTA(H153:AMJ153)/2</f>
        <v>6</v>
      </c>
      <c r="H153" s="24" t="s">
        <v>26</v>
      </c>
      <c r="I153" s="25" t="s">
        <v>29</v>
      </c>
      <c r="J153" s="24" t="s">
        <v>32</v>
      </c>
      <c r="K153" s="25" t="s">
        <v>34</v>
      </c>
      <c r="L153" s="24" t="s">
        <v>35</v>
      </c>
      <c r="M153" s="25" t="s">
        <v>36</v>
      </c>
      <c r="N153" s="24" t="s">
        <v>38</v>
      </c>
      <c r="O153" s="25" t="s">
        <v>39</v>
      </c>
      <c r="P153" s="24" t="s">
        <v>41</v>
      </c>
      <c r="Q153" s="25" t="s">
        <v>43</v>
      </c>
      <c r="R153" s="24" t="s">
        <v>44</v>
      </c>
      <c r="S153" s="25" t="s">
        <v>46</v>
      </c>
    </row>
    <row r="154" customFormat="false" ht="12.8" hidden="false" customHeight="false" outlineLevel="0" collapsed="false">
      <c r="A154" s="19" t="str">
        <f aca="false">CONCATENATE(I154,"-",K154," ",M154,O154,Q154,S154)</f>
        <v>2B-D EBKLand</v>
      </c>
      <c r="B154" s="20" t="s">
        <v>20</v>
      </c>
      <c r="C154" s="20" t="s">
        <v>19</v>
      </c>
      <c r="D154" s="21" t="n">
        <v>12</v>
      </c>
      <c r="E154" s="22" t="n">
        <v>0.04</v>
      </c>
      <c r="F154" s="23"/>
      <c r="G154" s="17" t="n">
        <f aca="false">COUNTA(H154:AMJ154)/2</f>
        <v>6</v>
      </c>
      <c r="H154" s="24" t="s">
        <v>26</v>
      </c>
      <c r="I154" s="25" t="s">
        <v>29</v>
      </c>
      <c r="J154" s="24" t="s">
        <v>32</v>
      </c>
      <c r="K154" s="25" t="s">
        <v>34</v>
      </c>
      <c r="L154" s="24" t="s">
        <v>35</v>
      </c>
      <c r="M154" s="25" t="s">
        <v>36</v>
      </c>
      <c r="N154" s="24" t="s">
        <v>38</v>
      </c>
      <c r="O154" s="25" t="s">
        <v>33</v>
      </c>
      <c r="P154" s="24" t="s">
        <v>41</v>
      </c>
      <c r="Q154" s="25" t="s">
        <v>42</v>
      </c>
      <c r="R154" s="24" t="s">
        <v>44</v>
      </c>
      <c r="S154" s="25" t="s">
        <v>46</v>
      </c>
    </row>
    <row r="155" customFormat="false" ht="12.8" hidden="false" customHeight="false" outlineLevel="0" collapsed="false">
      <c r="A155" s="19" t="str">
        <f aca="false">CONCATENATE(I155,"-",K155," ",M155,O155,Q155,S155)</f>
        <v>2B-D EBALand</v>
      </c>
      <c r="B155" s="20" t="s">
        <v>20</v>
      </c>
      <c r="C155" s="20" t="s">
        <v>19</v>
      </c>
      <c r="D155" s="21" t="n">
        <v>12</v>
      </c>
      <c r="E155" s="22" t="n">
        <v>0.01</v>
      </c>
      <c r="F155" s="23"/>
      <c r="G155" s="17" t="n">
        <f aca="false">COUNTA(H155:AMJ155)/2</f>
        <v>6</v>
      </c>
      <c r="H155" s="24" t="s">
        <v>26</v>
      </c>
      <c r="I155" s="25" t="s">
        <v>29</v>
      </c>
      <c r="J155" s="24" t="s">
        <v>32</v>
      </c>
      <c r="K155" s="25" t="s">
        <v>34</v>
      </c>
      <c r="L155" s="24" t="s">
        <v>35</v>
      </c>
      <c r="M155" s="25" t="s">
        <v>36</v>
      </c>
      <c r="N155" s="24" t="s">
        <v>38</v>
      </c>
      <c r="O155" s="25" t="s">
        <v>33</v>
      </c>
      <c r="P155" s="24" t="s">
        <v>41</v>
      </c>
      <c r="Q155" s="25" t="s">
        <v>43</v>
      </c>
      <c r="R155" s="24" t="s">
        <v>44</v>
      </c>
      <c r="S155" s="25" t="s">
        <v>46</v>
      </c>
    </row>
    <row r="156" customFormat="false" ht="12.8" hidden="false" customHeight="false" outlineLevel="0" collapsed="false">
      <c r="A156" s="19" t="str">
        <f aca="false">CONCATENATE(I156,"-",K156," ",M156,O156,Q156,S156)</f>
        <v>2B-D EDALand</v>
      </c>
      <c r="B156" s="20" t="s">
        <v>20</v>
      </c>
      <c r="C156" s="20" t="s">
        <v>19</v>
      </c>
      <c r="D156" s="21" t="n">
        <v>12</v>
      </c>
      <c r="E156" s="22" t="n">
        <v>0.01</v>
      </c>
      <c r="F156" s="23"/>
      <c r="G156" s="17" t="n">
        <f aca="false">COUNTA(H156:AMJ156)/2</f>
        <v>6</v>
      </c>
      <c r="H156" s="24" t="s">
        <v>26</v>
      </c>
      <c r="I156" s="25" t="s">
        <v>29</v>
      </c>
      <c r="J156" s="24" t="s">
        <v>32</v>
      </c>
      <c r="K156" s="25" t="s">
        <v>34</v>
      </c>
      <c r="L156" s="24" t="s">
        <v>35</v>
      </c>
      <c r="M156" s="25" t="s">
        <v>36</v>
      </c>
      <c r="N156" s="24" t="s">
        <v>38</v>
      </c>
      <c r="O156" s="25" t="s">
        <v>34</v>
      </c>
      <c r="P156" s="24" t="s">
        <v>41</v>
      </c>
      <c r="Q156" s="25" t="s">
        <v>43</v>
      </c>
      <c r="R156" s="24" t="s">
        <v>44</v>
      </c>
      <c r="S156" s="25" t="s">
        <v>46</v>
      </c>
    </row>
    <row r="157" customFormat="false" ht="12.8" hidden="false" customHeight="false" outlineLevel="0" collapsed="false">
      <c r="A157" s="19" t="str">
        <f aca="false">CONCATENATE(I157,"-",K157," ",M157,O157,Q157,S157)</f>
        <v>2B-D ECALand</v>
      </c>
      <c r="B157" s="20" t="s">
        <v>20</v>
      </c>
      <c r="C157" s="20" t="s">
        <v>19</v>
      </c>
      <c r="D157" s="21" t="n">
        <v>12</v>
      </c>
      <c r="E157" s="22" t="n">
        <v>0.01</v>
      </c>
      <c r="F157" s="23"/>
      <c r="G157" s="17" t="n">
        <f aca="false">COUNTA(H157:AMJ157)/2</f>
        <v>6</v>
      </c>
      <c r="H157" s="24" t="s">
        <v>26</v>
      </c>
      <c r="I157" s="25" t="s">
        <v>29</v>
      </c>
      <c r="J157" s="24" t="s">
        <v>32</v>
      </c>
      <c r="K157" s="25" t="s">
        <v>34</v>
      </c>
      <c r="L157" s="24" t="s">
        <v>35</v>
      </c>
      <c r="M157" s="25" t="s">
        <v>36</v>
      </c>
      <c r="N157" s="24" t="s">
        <v>38</v>
      </c>
      <c r="O157" s="25" t="s">
        <v>40</v>
      </c>
      <c r="P157" s="24" t="s">
        <v>41</v>
      </c>
      <c r="Q157" s="25" t="s">
        <v>43</v>
      </c>
      <c r="R157" s="24" t="s">
        <v>44</v>
      </c>
      <c r="S157" s="25" t="s">
        <v>46</v>
      </c>
    </row>
    <row r="158" customFormat="false" ht="12.8" hidden="false" customHeight="false" outlineLevel="0" collapsed="false">
      <c r="A158" s="19" t="str">
        <f aca="false">CONCATENATE(I158,"-",K158," ",M158,O158,Q158,S158)</f>
        <v>2C-B ELKLand</v>
      </c>
      <c r="B158" s="20" t="s">
        <v>19</v>
      </c>
      <c r="C158" s="20" t="s">
        <v>19</v>
      </c>
      <c r="D158" s="21" t="n">
        <v>12</v>
      </c>
      <c r="E158" s="22" t="n">
        <v>0.15</v>
      </c>
      <c r="F158" s="23"/>
      <c r="G158" s="17" t="n">
        <f aca="false">COUNTA(H158:AMJ158)/2</f>
        <v>6</v>
      </c>
      <c r="H158" s="24" t="s">
        <v>26</v>
      </c>
      <c r="I158" s="25" t="s">
        <v>30</v>
      </c>
      <c r="J158" s="24" t="s">
        <v>32</v>
      </c>
      <c r="K158" s="25" t="s">
        <v>33</v>
      </c>
      <c r="L158" s="24" t="s">
        <v>35</v>
      </c>
      <c r="M158" s="25" t="s">
        <v>36</v>
      </c>
      <c r="N158" s="24" t="s">
        <v>38</v>
      </c>
      <c r="O158" s="25" t="s">
        <v>39</v>
      </c>
      <c r="P158" s="24" t="s">
        <v>41</v>
      </c>
      <c r="Q158" s="25" t="s">
        <v>42</v>
      </c>
      <c r="R158" s="24" t="s">
        <v>44</v>
      </c>
      <c r="S158" s="25" t="s">
        <v>46</v>
      </c>
    </row>
    <row r="159" customFormat="false" ht="12.8" hidden="false" customHeight="false" outlineLevel="0" collapsed="false">
      <c r="A159" s="19" t="str">
        <f aca="false">CONCATENATE(I159,"-",K159," ",M159,O159,Q159,S159)</f>
        <v>2C-B ELALand</v>
      </c>
      <c r="B159" s="20" t="s">
        <v>20</v>
      </c>
      <c r="C159" s="20" t="s">
        <v>19</v>
      </c>
      <c r="D159" s="21" t="n">
        <v>12</v>
      </c>
      <c r="E159" s="22" t="n">
        <v>0.01</v>
      </c>
      <c r="F159" s="23"/>
      <c r="G159" s="17" t="n">
        <f aca="false">COUNTA(H159:AMJ159)/2</f>
        <v>6</v>
      </c>
      <c r="H159" s="24" t="s">
        <v>26</v>
      </c>
      <c r="I159" s="25" t="s">
        <v>30</v>
      </c>
      <c r="J159" s="24" t="s">
        <v>32</v>
      </c>
      <c r="K159" s="25" t="s">
        <v>33</v>
      </c>
      <c r="L159" s="24" t="s">
        <v>35</v>
      </c>
      <c r="M159" s="25" t="s">
        <v>36</v>
      </c>
      <c r="N159" s="24" t="s">
        <v>38</v>
      </c>
      <c r="O159" s="25" t="s">
        <v>39</v>
      </c>
      <c r="P159" s="24" t="s">
        <v>41</v>
      </c>
      <c r="Q159" s="25" t="s">
        <v>43</v>
      </c>
      <c r="R159" s="24" t="s">
        <v>44</v>
      </c>
      <c r="S159" s="25" t="s">
        <v>46</v>
      </c>
    </row>
    <row r="160" customFormat="false" ht="12.8" hidden="false" customHeight="false" outlineLevel="0" collapsed="false">
      <c r="A160" s="19" t="str">
        <f aca="false">CONCATENATE(I160,"-",K160," ",M160,O160,Q160,S160)</f>
        <v>2C-B EBKLand</v>
      </c>
      <c r="B160" s="20" t="s">
        <v>20</v>
      </c>
      <c r="C160" s="20" t="s">
        <v>19</v>
      </c>
      <c r="D160" s="21" t="n">
        <v>12</v>
      </c>
      <c r="E160" s="22" t="n">
        <v>0.15</v>
      </c>
      <c r="F160" s="23"/>
      <c r="G160" s="17" t="n">
        <f aca="false">COUNTA(H160:AMJ160)/2</f>
        <v>6</v>
      </c>
      <c r="H160" s="24" t="s">
        <v>26</v>
      </c>
      <c r="I160" s="25" t="s">
        <v>30</v>
      </c>
      <c r="J160" s="24" t="s">
        <v>32</v>
      </c>
      <c r="K160" s="25" t="s">
        <v>33</v>
      </c>
      <c r="L160" s="24" t="s">
        <v>35</v>
      </c>
      <c r="M160" s="25" t="s">
        <v>36</v>
      </c>
      <c r="N160" s="24" t="s">
        <v>38</v>
      </c>
      <c r="O160" s="25" t="s">
        <v>33</v>
      </c>
      <c r="P160" s="24" t="s">
        <v>41</v>
      </c>
      <c r="Q160" s="25" t="s">
        <v>42</v>
      </c>
      <c r="R160" s="24" t="s">
        <v>44</v>
      </c>
      <c r="S160" s="25" t="s">
        <v>46</v>
      </c>
    </row>
    <row r="161" customFormat="false" ht="12.8" hidden="false" customHeight="false" outlineLevel="0" collapsed="false">
      <c r="A161" s="19" t="str">
        <f aca="false">CONCATENATE(I161,"-",K161," ",M161,O161,Q161,S161)</f>
        <v>2C-B EBALand</v>
      </c>
      <c r="B161" s="20" t="s">
        <v>20</v>
      </c>
      <c r="C161" s="20" t="s">
        <v>19</v>
      </c>
      <c r="D161" s="21" t="n">
        <v>12</v>
      </c>
      <c r="E161" s="22" t="n">
        <v>0.01</v>
      </c>
      <c r="F161" s="23"/>
      <c r="G161" s="17" t="n">
        <f aca="false">COUNTA(H161:AMJ161)/2</f>
        <v>6</v>
      </c>
      <c r="H161" s="24" t="s">
        <v>26</v>
      </c>
      <c r="I161" s="25" t="s">
        <v>30</v>
      </c>
      <c r="J161" s="24" t="s">
        <v>32</v>
      </c>
      <c r="K161" s="25" t="s">
        <v>33</v>
      </c>
      <c r="L161" s="24" t="s">
        <v>35</v>
      </c>
      <c r="M161" s="25" t="s">
        <v>36</v>
      </c>
      <c r="N161" s="24" t="s">
        <v>38</v>
      </c>
      <c r="O161" s="25" t="s">
        <v>33</v>
      </c>
      <c r="P161" s="24" t="s">
        <v>41</v>
      </c>
      <c r="Q161" s="25" t="s">
        <v>43</v>
      </c>
      <c r="R161" s="24" t="s">
        <v>44</v>
      </c>
      <c r="S161" s="25" t="s">
        <v>46</v>
      </c>
    </row>
    <row r="162" customFormat="false" ht="12.8" hidden="false" customHeight="false" outlineLevel="0" collapsed="false">
      <c r="A162" s="19" t="str">
        <f aca="false">CONCATENATE(I162,"-",K162," ",M162,O162,Q162,S162)</f>
        <v>2C-B EDALand</v>
      </c>
      <c r="B162" s="20" t="s">
        <v>20</v>
      </c>
      <c r="C162" s="20" t="s">
        <v>19</v>
      </c>
      <c r="D162" s="21" t="n">
        <v>12</v>
      </c>
      <c r="E162" s="22" t="n">
        <v>0.01</v>
      </c>
      <c r="F162" s="23"/>
      <c r="G162" s="17" t="n">
        <f aca="false">COUNTA(H162:AMJ162)/2</f>
        <v>6</v>
      </c>
      <c r="H162" s="24" t="s">
        <v>26</v>
      </c>
      <c r="I162" s="25" t="s">
        <v>30</v>
      </c>
      <c r="J162" s="24" t="s">
        <v>32</v>
      </c>
      <c r="K162" s="25" t="s">
        <v>33</v>
      </c>
      <c r="L162" s="24" t="s">
        <v>35</v>
      </c>
      <c r="M162" s="25" t="s">
        <v>36</v>
      </c>
      <c r="N162" s="24" t="s">
        <v>38</v>
      </c>
      <c r="O162" s="25" t="s">
        <v>34</v>
      </c>
      <c r="P162" s="24" t="s">
        <v>41</v>
      </c>
      <c r="Q162" s="25" t="s">
        <v>43</v>
      </c>
      <c r="R162" s="24" t="s">
        <v>44</v>
      </c>
      <c r="S162" s="25" t="s">
        <v>46</v>
      </c>
    </row>
    <row r="163" customFormat="false" ht="12.8" hidden="false" customHeight="false" outlineLevel="0" collapsed="false">
      <c r="A163" s="19" t="str">
        <f aca="false">CONCATENATE(I163,"-",K163," ",M163,O163,Q163,S163)</f>
        <v>2C-B ECALand</v>
      </c>
      <c r="B163" s="20" t="s">
        <v>20</v>
      </c>
      <c r="C163" s="20" t="s">
        <v>19</v>
      </c>
      <c r="D163" s="21" t="n">
        <v>12</v>
      </c>
      <c r="E163" s="22" t="n">
        <v>0.01</v>
      </c>
      <c r="F163" s="23"/>
      <c r="G163" s="17" t="n">
        <f aca="false">COUNTA(H163:AMJ163)/2</f>
        <v>6</v>
      </c>
      <c r="H163" s="24" t="s">
        <v>26</v>
      </c>
      <c r="I163" s="25" t="s">
        <v>30</v>
      </c>
      <c r="J163" s="24" t="s">
        <v>32</v>
      </c>
      <c r="K163" s="25" t="s">
        <v>33</v>
      </c>
      <c r="L163" s="24" t="s">
        <v>35</v>
      </c>
      <c r="M163" s="25" t="s">
        <v>36</v>
      </c>
      <c r="N163" s="24" t="s">
        <v>38</v>
      </c>
      <c r="O163" s="25" t="s">
        <v>40</v>
      </c>
      <c r="P163" s="24" t="s">
        <v>41</v>
      </c>
      <c r="Q163" s="25" t="s">
        <v>43</v>
      </c>
      <c r="R163" s="24" t="s">
        <v>44</v>
      </c>
      <c r="S163" s="25" t="s">
        <v>46</v>
      </c>
    </row>
    <row r="164" customFormat="false" ht="12.8" hidden="false" customHeight="false" outlineLevel="0" collapsed="false">
      <c r="A164" s="19" t="str">
        <f aca="false">CONCATENATE(I164,"-",K164," ",M164,O164,Q164,S164)</f>
        <v>2C-D ELKLand</v>
      </c>
      <c r="B164" s="20" t="s">
        <v>19</v>
      </c>
      <c r="C164" s="20" t="s">
        <v>19</v>
      </c>
      <c r="D164" s="21" t="n">
        <v>12</v>
      </c>
      <c r="E164" s="22" t="n">
        <v>0.21</v>
      </c>
      <c r="F164" s="23"/>
      <c r="G164" s="17" t="n">
        <f aca="false">COUNTA(H164:AMJ164)/2</f>
        <v>6</v>
      </c>
      <c r="H164" s="24" t="s">
        <v>26</v>
      </c>
      <c r="I164" s="25" t="s">
        <v>30</v>
      </c>
      <c r="J164" s="24" t="s">
        <v>32</v>
      </c>
      <c r="K164" s="25" t="s">
        <v>34</v>
      </c>
      <c r="L164" s="24" t="s">
        <v>35</v>
      </c>
      <c r="M164" s="25" t="s">
        <v>36</v>
      </c>
      <c r="N164" s="24" t="s">
        <v>38</v>
      </c>
      <c r="O164" s="25" t="s">
        <v>39</v>
      </c>
      <c r="P164" s="24" t="s">
        <v>41</v>
      </c>
      <c r="Q164" s="25" t="s">
        <v>42</v>
      </c>
      <c r="R164" s="24" t="s">
        <v>44</v>
      </c>
      <c r="S164" s="25" t="s">
        <v>46</v>
      </c>
    </row>
    <row r="165" customFormat="false" ht="12.8" hidden="false" customHeight="false" outlineLevel="0" collapsed="false">
      <c r="A165" s="19" t="str">
        <f aca="false">CONCATENATE(I165,"-",K165," ",M165,O165,Q165,S165)</f>
        <v>2C-D ELALand</v>
      </c>
      <c r="B165" s="20" t="s">
        <v>20</v>
      </c>
      <c r="C165" s="20" t="s">
        <v>19</v>
      </c>
      <c r="D165" s="21" t="n">
        <v>12</v>
      </c>
      <c r="E165" s="22" t="n">
        <v>0.01</v>
      </c>
      <c r="F165" s="23"/>
      <c r="G165" s="17" t="n">
        <f aca="false">COUNTA(H165:AMJ165)/2</f>
        <v>6</v>
      </c>
      <c r="H165" s="24" t="s">
        <v>26</v>
      </c>
      <c r="I165" s="25" t="s">
        <v>30</v>
      </c>
      <c r="J165" s="24" t="s">
        <v>32</v>
      </c>
      <c r="K165" s="25" t="s">
        <v>34</v>
      </c>
      <c r="L165" s="24" t="s">
        <v>35</v>
      </c>
      <c r="M165" s="25" t="s">
        <v>36</v>
      </c>
      <c r="N165" s="24" t="s">
        <v>38</v>
      </c>
      <c r="O165" s="25" t="s">
        <v>39</v>
      </c>
      <c r="P165" s="24" t="s">
        <v>41</v>
      </c>
      <c r="Q165" s="25" t="s">
        <v>43</v>
      </c>
      <c r="R165" s="24" t="s">
        <v>44</v>
      </c>
      <c r="S165" s="25" t="s">
        <v>46</v>
      </c>
    </row>
    <row r="166" customFormat="false" ht="12.8" hidden="false" customHeight="false" outlineLevel="0" collapsed="false">
      <c r="A166" s="19" t="str">
        <f aca="false">CONCATENATE(I166,"-",K166," ",M166,O166,Q166,S166)</f>
        <v>2C-D EBKLand</v>
      </c>
      <c r="B166" s="20" t="s">
        <v>20</v>
      </c>
      <c r="C166" s="20" t="s">
        <v>19</v>
      </c>
      <c r="D166" s="21" t="n">
        <v>12</v>
      </c>
      <c r="E166" s="22" t="n">
        <v>0.21</v>
      </c>
      <c r="F166" s="23"/>
      <c r="G166" s="17" t="n">
        <f aca="false">COUNTA(H166:AMJ166)/2</f>
        <v>6</v>
      </c>
      <c r="H166" s="24" t="s">
        <v>26</v>
      </c>
      <c r="I166" s="25" t="s">
        <v>30</v>
      </c>
      <c r="J166" s="24" t="s">
        <v>32</v>
      </c>
      <c r="K166" s="25" t="s">
        <v>34</v>
      </c>
      <c r="L166" s="24" t="s">
        <v>35</v>
      </c>
      <c r="M166" s="25" t="s">
        <v>36</v>
      </c>
      <c r="N166" s="24" t="s">
        <v>38</v>
      </c>
      <c r="O166" s="25" t="s">
        <v>33</v>
      </c>
      <c r="P166" s="24" t="s">
        <v>41</v>
      </c>
      <c r="Q166" s="25" t="s">
        <v>42</v>
      </c>
      <c r="R166" s="24" t="s">
        <v>44</v>
      </c>
      <c r="S166" s="25" t="s">
        <v>46</v>
      </c>
    </row>
    <row r="167" customFormat="false" ht="12.8" hidden="false" customHeight="false" outlineLevel="0" collapsed="false">
      <c r="A167" s="19" t="str">
        <f aca="false">CONCATENATE(I167,"-",K167," ",M167,O167,Q167,S167)</f>
        <v>2C-D EBALand</v>
      </c>
      <c r="B167" s="20" t="s">
        <v>20</v>
      </c>
      <c r="C167" s="20" t="s">
        <v>19</v>
      </c>
      <c r="D167" s="21" t="n">
        <v>12</v>
      </c>
      <c r="E167" s="22" t="n">
        <v>0.01</v>
      </c>
      <c r="F167" s="23"/>
      <c r="G167" s="17" t="n">
        <f aca="false">COUNTA(H167:AMJ167)/2</f>
        <v>6</v>
      </c>
      <c r="H167" s="24" t="s">
        <v>26</v>
      </c>
      <c r="I167" s="25" t="s">
        <v>30</v>
      </c>
      <c r="J167" s="24" t="s">
        <v>32</v>
      </c>
      <c r="K167" s="25" t="s">
        <v>34</v>
      </c>
      <c r="L167" s="24" t="s">
        <v>35</v>
      </c>
      <c r="M167" s="25" t="s">
        <v>36</v>
      </c>
      <c r="N167" s="24" t="s">
        <v>38</v>
      </c>
      <c r="O167" s="25" t="s">
        <v>33</v>
      </c>
      <c r="P167" s="24" t="s">
        <v>41</v>
      </c>
      <c r="Q167" s="25" t="s">
        <v>43</v>
      </c>
      <c r="R167" s="24" t="s">
        <v>44</v>
      </c>
      <c r="S167" s="25" t="s">
        <v>46</v>
      </c>
    </row>
    <row r="168" customFormat="false" ht="12.8" hidden="false" customHeight="false" outlineLevel="0" collapsed="false">
      <c r="A168" s="19" t="str">
        <f aca="false">CONCATENATE(I168,"-",K168," ",M168,O168,Q168,S168)</f>
        <v>2C-D EDALand</v>
      </c>
      <c r="B168" s="20" t="s">
        <v>20</v>
      </c>
      <c r="C168" s="20" t="s">
        <v>19</v>
      </c>
      <c r="D168" s="21" t="n">
        <v>12</v>
      </c>
      <c r="E168" s="22" t="n">
        <v>0.01</v>
      </c>
      <c r="F168" s="23"/>
      <c r="G168" s="17" t="n">
        <f aca="false">COUNTA(H168:AMJ168)/2</f>
        <v>6</v>
      </c>
      <c r="H168" s="24" t="s">
        <v>26</v>
      </c>
      <c r="I168" s="25" t="s">
        <v>30</v>
      </c>
      <c r="J168" s="24" t="s">
        <v>32</v>
      </c>
      <c r="K168" s="25" t="s">
        <v>34</v>
      </c>
      <c r="L168" s="24" t="s">
        <v>35</v>
      </c>
      <c r="M168" s="25" t="s">
        <v>36</v>
      </c>
      <c r="N168" s="24" t="s">
        <v>38</v>
      </c>
      <c r="O168" s="25" t="s">
        <v>34</v>
      </c>
      <c r="P168" s="24" t="s">
        <v>41</v>
      </c>
      <c r="Q168" s="25" t="s">
        <v>43</v>
      </c>
      <c r="R168" s="24" t="s">
        <v>44</v>
      </c>
      <c r="S168" s="25" t="s">
        <v>46</v>
      </c>
    </row>
    <row r="169" customFormat="false" ht="12.8" hidden="false" customHeight="false" outlineLevel="0" collapsed="false">
      <c r="A169" s="19" t="str">
        <f aca="false">CONCATENATE(I169,"-",K169," ",M169,O169,Q169,S169)</f>
        <v>2C-D ECALand</v>
      </c>
      <c r="B169" s="20" t="s">
        <v>20</v>
      </c>
      <c r="C169" s="20" t="s">
        <v>19</v>
      </c>
      <c r="D169" s="21" t="n">
        <v>12</v>
      </c>
      <c r="E169" s="22" t="n">
        <v>0.01</v>
      </c>
      <c r="F169" s="23"/>
      <c r="G169" s="17" t="n">
        <f aca="false">COUNTA(H169:AMJ169)/2</f>
        <v>6</v>
      </c>
      <c r="H169" s="24" t="s">
        <v>26</v>
      </c>
      <c r="I169" s="25" t="s">
        <v>30</v>
      </c>
      <c r="J169" s="24" t="s">
        <v>32</v>
      </c>
      <c r="K169" s="25" t="s">
        <v>34</v>
      </c>
      <c r="L169" s="24" t="s">
        <v>35</v>
      </c>
      <c r="M169" s="25" t="s">
        <v>36</v>
      </c>
      <c r="N169" s="24" t="s">
        <v>38</v>
      </c>
      <c r="O169" s="25" t="s">
        <v>40</v>
      </c>
      <c r="P169" s="24" t="s">
        <v>41</v>
      </c>
      <c r="Q169" s="25" t="s">
        <v>43</v>
      </c>
      <c r="R169" s="24" t="s">
        <v>44</v>
      </c>
      <c r="S169" s="25" t="s">
        <v>46</v>
      </c>
    </row>
    <row r="170" customFormat="false" ht="12.8" hidden="false" customHeight="false" outlineLevel="0" collapsed="false">
      <c r="A170" s="19" t="str">
        <f aca="false">CONCATENATE(I170,"-",K170," ",M170,O170,Q170,S170)</f>
        <v>3D-B ELKLand</v>
      </c>
      <c r="B170" s="20" t="s">
        <v>19</v>
      </c>
      <c r="C170" s="20" t="s">
        <v>19</v>
      </c>
      <c r="D170" s="21" t="n">
        <v>12</v>
      </c>
      <c r="E170" s="22" t="n">
        <v>0</v>
      </c>
      <c r="F170" s="23"/>
      <c r="G170" s="17" t="n">
        <f aca="false">COUNTA(H170:AMJ170)/2</f>
        <v>6</v>
      </c>
      <c r="H170" s="24" t="s">
        <v>26</v>
      </c>
      <c r="I170" s="25" t="s">
        <v>31</v>
      </c>
      <c r="J170" s="24" t="s">
        <v>32</v>
      </c>
      <c r="K170" s="25" t="s">
        <v>33</v>
      </c>
      <c r="L170" s="24" t="s">
        <v>35</v>
      </c>
      <c r="M170" s="25" t="s">
        <v>36</v>
      </c>
      <c r="N170" s="24" t="s">
        <v>38</v>
      </c>
      <c r="O170" s="25" t="s">
        <v>39</v>
      </c>
      <c r="P170" s="24" t="s">
        <v>41</v>
      </c>
      <c r="Q170" s="25" t="s">
        <v>42</v>
      </c>
      <c r="R170" s="24" t="s">
        <v>44</v>
      </c>
      <c r="S170" s="25" t="s">
        <v>46</v>
      </c>
    </row>
    <row r="171" customFormat="false" ht="12.8" hidden="false" customHeight="false" outlineLevel="0" collapsed="false">
      <c r="A171" s="19" t="str">
        <f aca="false">CONCATENATE(I171,"-",K171," ",M171,O171,Q171,S171)</f>
        <v>3D-B ELALand</v>
      </c>
      <c r="B171" s="20" t="s">
        <v>20</v>
      </c>
      <c r="C171" s="20" t="s">
        <v>19</v>
      </c>
      <c r="D171" s="21" t="n">
        <v>12</v>
      </c>
      <c r="E171" s="22" t="n">
        <v>0.01</v>
      </c>
      <c r="F171" s="23"/>
      <c r="G171" s="17" t="n">
        <f aca="false">COUNTA(H171:AMJ171)/2</f>
        <v>6</v>
      </c>
      <c r="H171" s="24" t="s">
        <v>26</v>
      </c>
      <c r="I171" s="25" t="s">
        <v>31</v>
      </c>
      <c r="J171" s="24" t="s">
        <v>32</v>
      </c>
      <c r="K171" s="25" t="s">
        <v>33</v>
      </c>
      <c r="L171" s="24" t="s">
        <v>35</v>
      </c>
      <c r="M171" s="25" t="s">
        <v>36</v>
      </c>
      <c r="N171" s="24" t="s">
        <v>38</v>
      </c>
      <c r="O171" s="25" t="s">
        <v>39</v>
      </c>
      <c r="P171" s="24" t="s">
        <v>41</v>
      </c>
      <c r="Q171" s="25" t="s">
        <v>43</v>
      </c>
      <c r="R171" s="24" t="s">
        <v>44</v>
      </c>
      <c r="S171" s="25" t="s">
        <v>46</v>
      </c>
    </row>
    <row r="172" customFormat="false" ht="12.8" hidden="false" customHeight="false" outlineLevel="0" collapsed="false">
      <c r="A172" s="19" t="str">
        <f aca="false">CONCATENATE(I172,"-",K172," ",M172,O172,Q172,S172)</f>
        <v>3D-B EBKLand</v>
      </c>
      <c r="B172" s="20" t="s">
        <v>20</v>
      </c>
      <c r="C172" s="20" t="s">
        <v>19</v>
      </c>
      <c r="D172" s="21" t="n">
        <v>12</v>
      </c>
      <c r="E172" s="22" t="n">
        <v>0</v>
      </c>
      <c r="F172" s="23"/>
      <c r="G172" s="17" t="n">
        <f aca="false">COUNTA(H172:AMJ172)/2</f>
        <v>6</v>
      </c>
      <c r="H172" s="24" t="s">
        <v>26</v>
      </c>
      <c r="I172" s="25" t="s">
        <v>31</v>
      </c>
      <c r="J172" s="24" t="s">
        <v>32</v>
      </c>
      <c r="K172" s="25" t="s">
        <v>33</v>
      </c>
      <c r="L172" s="24" t="s">
        <v>35</v>
      </c>
      <c r="M172" s="25" t="s">
        <v>36</v>
      </c>
      <c r="N172" s="24" t="s">
        <v>38</v>
      </c>
      <c r="O172" s="25" t="s">
        <v>33</v>
      </c>
      <c r="P172" s="24" t="s">
        <v>41</v>
      </c>
      <c r="Q172" s="25" t="s">
        <v>42</v>
      </c>
      <c r="R172" s="24" t="s">
        <v>44</v>
      </c>
      <c r="S172" s="25" t="s">
        <v>46</v>
      </c>
    </row>
    <row r="173" customFormat="false" ht="12.8" hidden="false" customHeight="false" outlineLevel="0" collapsed="false">
      <c r="A173" s="19" t="str">
        <f aca="false">CONCATENATE(I173,"-",K173," ",M173,O173,Q173,S173)</f>
        <v>3D-B EBALand</v>
      </c>
      <c r="B173" s="20" t="s">
        <v>20</v>
      </c>
      <c r="C173" s="20" t="s">
        <v>19</v>
      </c>
      <c r="D173" s="21" t="n">
        <v>12</v>
      </c>
      <c r="E173" s="22" t="n">
        <v>0.02</v>
      </c>
      <c r="F173" s="23"/>
      <c r="G173" s="17" t="n">
        <f aca="false">COUNTA(H173:AMJ173)/2</f>
        <v>6</v>
      </c>
      <c r="H173" s="24" t="s">
        <v>26</v>
      </c>
      <c r="I173" s="25" t="s">
        <v>31</v>
      </c>
      <c r="J173" s="24" t="s">
        <v>32</v>
      </c>
      <c r="K173" s="25" t="s">
        <v>33</v>
      </c>
      <c r="L173" s="24" t="s">
        <v>35</v>
      </c>
      <c r="M173" s="25" t="s">
        <v>36</v>
      </c>
      <c r="N173" s="24" t="s">
        <v>38</v>
      </c>
      <c r="O173" s="25" t="s">
        <v>33</v>
      </c>
      <c r="P173" s="24" t="s">
        <v>41</v>
      </c>
      <c r="Q173" s="25" t="s">
        <v>43</v>
      </c>
      <c r="R173" s="24" t="s">
        <v>44</v>
      </c>
      <c r="S173" s="25" t="s">
        <v>46</v>
      </c>
    </row>
    <row r="174" customFormat="false" ht="12.8" hidden="false" customHeight="false" outlineLevel="0" collapsed="false">
      <c r="A174" s="19" t="str">
        <f aca="false">CONCATENATE(I174,"-",K174," ",M174,O174,Q174,S174)</f>
        <v>3D-B EDALand</v>
      </c>
      <c r="B174" s="20" t="s">
        <v>20</v>
      </c>
      <c r="C174" s="20" t="s">
        <v>19</v>
      </c>
      <c r="D174" s="21" t="n">
        <v>12</v>
      </c>
      <c r="E174" s="22" t="n">
        <v>0.02</v>
      </c>
      <c r="F174" s="23"/>
      <c r="G174" s="17" t="n">
        <f aca="false">COUNTA(H174:AMJ174)/2</f>
        <v>6</v>
      </c>
      <c r="H174" s="24" t="s">
        <v>26</v>
      </c>
      <c r="I174" s="25" t="s">
        <v>31</v>
      </c>
      <c r="J174" s="24" t="s">
        <v>32</v>
      </c>
      <c r="K174" s="25" t="s">
        <v>33</v>
      </c>
      <c r="L174" s="24" t="s">
        <v>35</v>
      </c>
      <c r="M174" s="25" t="s">
        <v>36</v>
      </c>
      <c r="N174" s="24" t="s">
        <v>38</v>
      </c>
      <c r="O174" s="25" t="s">
        <v>34</v>
      </c>
      <c r="P174" s="24" t="s">
        <v>41</v>
      </c>
      <c r="Q174" s="25" t="s">
        <v>43</v>
      </c>
      <c r="R174" s="24" t="s">
        <v>44</v>
      </c>
      <c r="S174" s="25" t="s">
        <v>46</v>
      </c>
    </row>
    <row r="175" customFormat="false" ht="12.8" hidden="false" customHeight="false" outlineLevel="0" collapsed="false">
      <c r="A175" s="19" t="str">
        <f aca="false">CONCATENATE(I175,"-",K175," ",M175,O175,Q175,S175)</f>
        <v>3D-B ECALand</v>
      </c>
      <c r="B175" s="20" t="s">
        <v>20</v>
      </c>
      <c r="C175" s="20" t="s">
        <v>19</v>
      </c>
      <c r="D175" s="21" t="n">
        <v>12</v>
      </c>
      <c r="E175" s="22" t="n">
        <v>0.02</v>
      </c>
      <c r="F175" s="23"/>
      <c r="G175" s="17" t="n">
        <f aca="false">COUNTA(H175:AMJ175)/2</f>
        <v>6</v>
      </c>
      <c r="H175" s="24" t="s">
        <v>26</v>
      </c>
      <c r="I175" s="25" t="s">
        <v>31</v>
      </c>
      <c r="J175" s="24" t="s">
        <v>32</v>
      </c>
      <c r="K175" s="25" t="s">
        <v>33</v>
      </c>
      <c r="L175" s="24" t="s">
        <v>35</v>
      </c>
      <c r="M175" s="25" t="s">
        <v>36</v>
      </c>
      <c r="N175" s="24" t="s">
        <v>38</v>
      </c>
      <c r="O175" s="25" t="s">
        <v>40</v>
      </c>
      <c r="P175" s="24" t="s">
        <v>41</v>
      </c>
      <c r="Q175" s="25" t="s">
        <v>43</v>
      </c>
      <c r="R175" s="24" t="s">
        <v>44</v>
      </c>
      <c r="S175" s="25" t="s">
        <v>46</v>
      </c>
    </row>
    <row r="176" customFormat="false" ht="12.8" hidden="false" customHeight="false" outlineLevel="0" collapsed="false">
      <c r="A176" s="19" t="str">
        <f aca="false">CONCATENATE(I176,"-",K176," ",M176,O176,Q176,S176)</f>
        <v>3D-D ELKLand</v>
      </c>
      <c r="B176" s="20" t="s">
        <v>19</v>
      </c>
      <c r="C176" s="20" t="s">
        <v>19</v>
      </c>
      <c r="D176" s="21" t="n">
        <v>12</v>
      </c>
      <c r="E176" s="22" t="n">
        <v>0.28</v>
      </c>
      <c r="F176" s="23"/>
      <c r="G176" s="17" t="n">
        <f aca="false">COUNTA(H176:AMJ176)/2</f>
        <v>6</v>
      </c>
      <c r="H176" s="24" t="s">
        <v>26</v>
      </c>
      <c r="I176" s="25" t="s">
        <v>31</v>
      </c>
      <c r="J176" s="24" t="s">
        <v>32</v>
      </c>
      <c r="K176" s="25" t="s">
        <v>34</v>
      </c>
      <c r="L176" s="24" t="s">
        <v>35</v>
      </c>
      <c r="M176" s="25" t="s">
        <v>36</v>
      </c>
      <c r="N176" s="24" t="s">
        <v>38</v>
      </c>
      <c r="O176" s="25" t="s">
        <v>39</v>
      </c>
      <c r="P176" s="24" t="s">
        <v>41</v>
      </c>
      <c r="Q176" s="25" t="s">
        <v>42</v>
      </c>
      <c r="R176" s="24" t="s">
        <v>44</v>
      </c>
      <c r="S176" s="25" t="s">
        <v>46</v>
      </c>
    </row>
    <row r="177" customFormat="false" ht="12.8" hidden="false" customHeight="false" outlineLevel="0" collapsed="false">
      <c r="A177" s="19" t="str">
        <f aca="false">CONCATENATE(I177,"-",K177," ",M177,O177,Q177,S177)</f>
        <v>3D-D ELALand</v>
      </c>
      <c r="B177" s="20" t="s">
        <v>20</v>
      </c>
      <c r="C177" s="20" t="s">
        <v>19</v>
      </c>
      <c r="D177" s="21" t="n">
        <v>12</v>
      </c>
      <c r="E177" s="22" t="n">
        <v>0.01</v>
      </c>
      <c r="F177" s="23"/>
      <c r="G177" s="17" t="n">
        <f aca="false">COUNTA(H177:AMJ177)/2</f>
        <v>6</v>
      </c>
      <c r="H177" s="24" t="s">
        <v>26</v>
      </c>
      <c r="I177" s="25" t="s">
        <v>31</v>
      </c>
      <c r="J177" s="24" t="s">
        <v>32</v>
      </c>
      <c r="K177" s="25" t="s">
        <v>34</v>
      </c>
      <c r="L177" s="24" t="s">
        <v>35</v>
      </c>
      <c r="M177" s="25" t="s">
        <v>36</v>
      </c>
      <c r="N177" s="24" t="s">
        <v>38</v>
      </c>
      <c r="O177" s="25" t="s">
        <v>39</v>
      </c>
      <c r="P177" s="24" t="s">
        <v>41</v>
      </c>
      <c r="Q177" s="25" t="s">
        <v>43</v>
      </c>
      <c r="R177" s="24" t="s">
        <v>44</v>
      </c>
      <c r="S177" s="25" t="s">
        <v>46</v>
      </c>
    </row>
    <row r="178" customFormat="false" ht="12.8" hidden="false" customHeight="false" outlineLevel="0" collapsed="false">
      <c r="A178" s="19" t="str">
        <f aca="false">CONCATENATE(I178,"-",K178," ",M178,O178,Q178,S178)</f>
        <v>3D-D EBKLand</v>
      </c>
      <c r="B178" s="20" t="s">
        <v>20</v>
      </c>
      <c r="C178" s="20" t="s">
        <v>19</v>
      </c>
      <c r="D178" s="21" t="n">
        <v>12</v>
      </c>
      <c r="E178" s="22" t="n">
        <v>0.28</v>
      </c>
      <c r="F178" s="23"/>
      <c r="G178" s="17" t="n">
        <f aca="false">COUNTA(H178:AMJ178)/2</f>
        <v>6</v>
      </c>
      <c r="H178" s="24" t="s">
        <v>26</v>
      </c>
      <c r="I178" s="25" t="s">
        <v>31</v>
      </c>
      <c r="J178" s="24" t="s">
        <v>32</v>
      </c>
      <c r="K178" s="25" t="s">
        <v>34</v>
      </c>
      <c r="L178" s="24" t="s">
        <v>35</v>
      </c>
      <c r="M178" s="25" t="s">
        <v>36</v>
      </c>
      <c r="N178" s="24" t="s">
        <v>38</v>
      </c>
      <c r="O178" s="25" t="s">
        <v>33</v>
      </c>
      <c r="P178" s="24" t="s">
        <v>41</v>
      </c>
      <c r="Q178" s="25" t="s">
        <v>42</v>
      </c>
      <c r="R178" s="24" t="s">
        <v>44</v>
      </c>
      <c r="S178" s="25" t="s">
        <v>46</v>
      </c>
    </row>
    <row r="179" customFormat="false" ht="12.8" hidden="false" customHeight="false" outlineLevel="0" collapsed="false">
      <c r="A179" s="19" t="str">
        <f aca="false">CONCATENATE(I179,"-",K179," ",M179,O179,Q179,S179)</f>
        <v>3D-D EBALand</v>
      </c>
      <c r="B179" s="20" t="s">
        <v>20</v>
      </c>
      <c r="C179" s="20" t="s">
        <v>19</v>
      </c>
      <c r="D179" s="21" t="n">
        <v>12</v>
      </c>
      <c r="E179" s="22" t="n">
        <v>0.02</v>
      </c>
      <c r="F179" s="23"/>
      <c r="G179" s="17" t="n">
        <f aca="false">COUNTA(H179:AMJ179)/2</f>
        <v>6</v>
      </c>
      <c r="H179" s="24" t="s">
        <v>26</v>
      </c>
      <c r="I179" s="25" t="s">
        <v>31</v>
      </c>
      <c r="J179" s="24" t="s">
        <v>32</v>
      </c>
      <c r="K179" s="25" t="s">
        <v>34</v>
      </c>
      <c r="L179" s="24" t="s">
        <v>35</v>
      </c>
      <c r="M179" s="25" t="s">
        <v>36</v>
      </c>
      <c r="N179" s="24" t="s">
        <v>38</v>
      </c>
      <c r="O179" s="25" t="s">
        <v>33</v>
      </c>
      <c r="P179" s="24" t="s">
        <v>41</v>
      </c>
      <c r="Q179" s="25" t="s">
        <v>43</v>
      </c>
      <c r="R179" s="24" t="s">
        <v>44</v>
      </c>
      <c r="S179" s="25" t="s">
        <v>46</v>
      </c>
    </row>
    <row r="180" customFormat="false" ht="12.8" hidden="false" customHeight="false" outlineLevel="0" collapsed="false">
      <c r="A180" s="19" t="str">
        <f aca="false">CONCATENATE(I180,"-",K180," ",M180,O180,Q180,S180)</f>
        <v>3D-D EDALand</v>
      </c>
      <c r="B180" s="20" t="s">
        <v>20</v>
      </c>
      <c r="C180" s="20" t="s">
        <v>19</v>
      </c>
      <c r="D180" s="21" t="n">
        <v>12</v>
      </c>
      <c r="E180" s="22" t="n">
        <v>0.02</v>
      </c>
      <c r="F180" s="23"/>
      <c r="G180" s="17" t="n">
        <f aca="false">COUNTA(H180:AMJ180)/2</f>
        <v>6</v>
      </c>
      <c r="H180" s="24" t="s">
        <v>26</v>
      </c>
      <c r="I180" s="25" t="s">
        <v>31</v>
      </c>
      <c r="J180" s="24" t="s">
        <v>32</v>
      </c>
      <c r="K180" s="25" t="s">
        <v>34</v>
      </c>
      <c r="L180" s="24" t="s">
        <v>35</v>
      </c>
      <c r="M180" s="25" t="s">
        <v>36</v>
      </c>
      <c r="N180" s="24" t="s">
        <v>38</v>
      </c>
      <c r="O180" s="25" t="s">
        <v>34</v>
      </c>
      <c r="P180" s="24" t="s">
        <v>41</v>
      </c>
      <c r="Q180" s="25" t="s">
        <v>43</v>
      </c>
      <c r="R180" s="24" t="s">
        <v>44</v>
      </c>
      <c r="S180" s="25" t="s">
        <v>46</v>
      </c>
    </row>
    <row r="181" customFormat="false" ht="12.8" hidden="false" customHeight="false" outlineLevel="0" collapsed="false">
      <c r="A181" s="19" t="str">
        <f aca="false">CONCATENATE(I181,"-",K181," ",M181,O181,Q181,S181)</f>
        <v>3D-D ECALand</v>
      </c>
      <c r="B181" s="20" t="s">
        <v>20</v>
      </c>
      <c r="C181" s="20" t="s">
        <v>19</v>
      </c>
      <c r="D181" s="21" t="n">
        <v>12</v>
      </c>
      <c r="E181" s="22" t="n">
        <v>0.02</v>
      </c>
      <c r="F181" s="23"/>
      <c r="G181" s="17" t="n">
        <f aca="false">COUNTA(H181:AMJ181)/2</f>
        <v>6</v>
      </c>
      <c r="H181" s="24" t="s">
        <v>26</v>
      </c>
      <c r="I181" s="25" t="s">
        <v>31</v>
      </c>
      <c r="J181" s="24" t="s">
        <v>32</v>
      </c>
      <c r="K181" s="25" t="s">
        <v>34</v>
      </c>
      <c r="L181" s="24" t="s">
        <v>35</v>
      </c>
      <c r="M181" s="25" t="s">
        <v>36</v>
      </c>
      <c r="N181" s="24" t="s">
        <v>38</v>
      </c>
      <c r="O181" s="25" t="s">
        <v>40</v>
      </c>
      <c r="P181" s="24" t="s">
        <v>41</v>
      </c>
      <c r="Q181" s="25" t="s">
        <v>43</v>
      </c>
      <c r="R181" s="24" t="s">
        <v>44</v>
      </c>
      <c r="S181" s="25" t="s">
        <v>46</v>
      </c>
    </row>
    <row r="182" customFormat="false" ht="12.8" hidden="false" customHeight="false" outlineLevel="0" collapsed="false">
      <c r="A182" s="19" t="str">
        <f aca="false">CONCATENATE(I182,"-",K182," ",M182,O182,Q182,S182)</f>
        <v>1A-B ILKLand</v>
      </c>
      <c r="B182" s="20" t="s">
        <v>20</v>
      </c>
      <c r="C182" s="20" t="s">
        <v>19</v>
      </c>
      <c r="D182" s="21" t="n">
        <v>12</v>
      </c>
      <c r="E182" s="22" t="n">
        <v>0.01</v>
      </c>
      <c r="F182" s="23"/>
      <c r="G182" s="17" t="n">
        <f aca="false">COUNTA(H182:AMJ182)/2</f>
        <v>6</v>
      </c>
      <c r="H182" s="24" t="s">
        <v>26</v>
      </c>
      <c r="I182" s="25" t="s">
        <v>27</v>
      </c>
      <c r="J182" s="24" t="s">
        <v>32</v>
      </c>
      <c r="K182" s="25" t="s">
        <v>33</v>
      </c>
      <c r="L182" s="24" t="s">
        <v>35</v>
      </c>
      <c r="M182" s="25" t="s">
        <v>37</v>
      </c>
      <c r="N182" s="24" t="s">
        <v>38</v>
      </c>
      <c r="O182" s="25" t="s">
        <v>39</v>
      </c>
      <c r="P182" s="24" t="s">
        <v>41</v>
      </c>
      <c r="Q182" s="25" t="s">
        <v>42</v>
      </c>
      <c r="R182" s="24" t="s">
        <v>44</v>
      </c>
      <c r="S182" s="25" t="s">
        <v>46</v>
      </c>
    </row>
    <row r="183" customFormat="false" ht="12.8" hidden="false" customHeight="false" outlineLevel="0" collapsed="false">
      <c r="A183" s="19" t="str">
        <f aca="false">CONCATENATE(I183,"-",K183," ",M183,O183,Q183,S183)</f>
        <v>1A-B ILALand</v>
      </c>
      <c r="B183" s="20" t="s">
        <v>20</v>
      </c>
      <c r="C183" s="20" t="s">
        <v>19</v>
      </c>
      <c r="D183" s="21" t="n">
        <v>12</v>
      </c>
      <c r="E183" s="22" t="n">
        <v>0.01</v>
      </c>
      <c r="F183" s="23"/>
      <c r="G183" s="17" t="n">
        <f aca="false">COUNTA(H183:AMJ183)/2</f>
        <v>6</v>
      </c>
      <c r="H183" s="24" t="s">
        <v>26</v>
      </c>
      <c r="I183" s="25" t="s">
        <v>27</v>
      </c>
      <c r="J183" s="24" t="s">
        <v>32</v>
      </c>
      <c r="K183" s="25" t="s">
        <v>33</v>
      </c>
      <c r="L183" s="24" t="s">
        <v>35</v>
      </c>
      <c r="M183" s="25" t="s">
        <v>37</v>
      </c>
      <c r="N183" s="24" t="s">
        <v>38</v>
      </c>
      <c r="O183" s="25" t="s">
        <v>39</v>
      </c>
      <c r="P183" s="24" t="s">
        <v>41</v>
      </c>
      <c r="Q183" s="25" t="s">
        <v>43</v>
      </c>
      <c r="R183" s="24" t="s">
        <v>44</v>
      </c>
      <c r="S183" s="25" t="s">
        <v>46</v>
      </c>
    </row>
    <row r="184" customFormat="false" ht="12.8" hidden="false" customHeight="false" outlineLevel="0" collapsed="false">
      <c r="A184" s="19" t="str">
        <f aca="false">CONCATENATE(I184,"-",K184," ",M184,O184,Q184,S184)</f>
        <v>1A-B IBKLand</v>
      </c>
      <c r="B184" s="20" t="s">
        <v>20</v>
      </c>
      <c r="C184" s="20" t="s">
        <v>19</v>
      </c>
      <c r="D184" s="21" t="n">
        <v>12</v>
      </c>
      <c r="E184" s="22" t="n">
        <v>0.01</v>
      </c>
      <c r="F184" s="23"/>
      <c r="G184" s="17" t="n">
        <f aca="false">COUNTA(H184:AMJ184)/2</f>
        <v>6</v>
      </c>
      <c r="H184" s="24" t="s">
        <v>26</v>
      </c>
      <c r="I184" s="25" t="s">
        <v>27</v>
      </c>
      <c r="J184" s="24" t="s">
        <v>32</v>
      </c>
      <c r="K184" s="25" t="s">
        <v>33</v>
      </c>
      <c r="L184" s="24" t="s">
        <v>35</v>
      </c>
      <c r="M184" s="25" t="s">
        <v>37</v>
      </c>
      <c r="N184" s="24" t="s">
        <v>38</v>
      </c>
      <c r="O184" s="25" t="s">
        <v>33</v>
      </c>
      <c r="P184" s="24" t="s">
        <v>41</v>
      </c>
      <c r="Q184" s="25" t="s">
        <v>42</v>
      </c>
      <c r="R184" s="24" t="s">
        <v>44</v>
      </c>
      <c r="S184" s="25" t="s">
        <v>46</v>
      </c>
    </row>
    <row r="185" customFormat="false" ht="12.8" hidden="false" customHeight="false" outlineLevel="0" collapsed="false">
      <c r="A185" s="19" t="str">
        <f aca="false">CONCATENATE(I185,"-",K185," ",M185,O185,Q185,S185)</f>
        <v>1A-B IBALand</v>
      </c>
      <c r="B185" s="20" t="s">
        <v>20</v>
      </c>
      <c r="C185" s="20" t="s">
        <v>19</v>
      </c>
      <c r="D185" s="21" t="n">
        <v>12</v>
      </c>
      <c r="E185" s="22" t="n">
        <v>0.01</v>
      </c>
      <c r="F185" s="23"/>
      <c r="G185" s="17" t="n">
        <f aca="false">COUNTA(H185:AMJ185)/2</f>
        <v>6</v>
      </c>
      <c r="H185" s="24" t="s">
        <v>26</v>
      </c>
      <c r="I185" s="25" t="s">
        <v>27</v>
      </c>
      <c r="J185" s="24" t="s">
        <v>32</v>
      </c>
      <c r="K185" s="25" t="s">
        <v>33</v>
      </c>
      <c r="L185" s="24" t="s">
        <v>35</v>
      </c>
      <c r="M185" s="25" t="s">
        <v>37</v>
      </c>
      <c r="N185" s="24" t="s">
        <v>38</v>
      </c>
      <c r="O185" s="25" t="s">
        <v>33</v>
      </c>
      <c r="P185" s="24" t="s">
        <v>41</v>
      </c>
      <c r="Q185" s="25" t="s">
        <v>43</v>
      </c>
      <c r="R185" s="24" t="s">
        <v>44</v>
      </c>
      <c r="S185" s="25" t="s">
        <v>46</v>
      </c>
    </row>
    <row r="186" customFormat="false" ht="12.8" hidden="false" customHeight="false" outlineLevel="0" collapsed="false">
      <c r="A186" s="19" t="str">
        <f aca="false">CONCATENATE(I186,"-",K186," ",M186,O186,Q186,S186)</f>
        <v>1A-B IDALand</v>
      </c>
      <c r="B186" s="20" t="s">
        <v>20</v>
      </c>
      <c r="C186" s="20" t="s">
        <v>19</v>
      </c>
      <c r="D186" s="21" t="n">
        <v>12</v>
      </c>
      <c r="E186" s="22" t="n">
        <v>0.01</v>
      </c>
      <c r="F186" s="23"/>
      <c r="G186" s="17" t="n">
        <f aca="false">COUNTA(H186:AMJ186)/2</f>
        <v>6</v>
      </c>
      <c r="H186" s="24" t="s">
        <v>26</v>
      </c>
      <c r="I186" s="25" t="s">
        <v>27</v>
      </c>
      <c r="J186" s="24" t="s">
        <v>32</v>
      </c>
      <c r="K186" s="25" t="s">
        <v>33</v>
      </c>
      <c r="L186" s="24" t="s">
        <v>35</v>
      </c>
      <c r="M186" s="25" t="s">
        <v>37</v>
      </c>
      <c r="N186" s="24" t="s">
        <v>38</v>
      </c>
      <c r="O186" s="25" t="s">
        <v>34</v>
      </c>
      <c r="P186" s="24" t="s">
        <v>41</v>
      </c>
      <c r="Q186" s="25" t="s">
        <v>43</v>
      </c>
      <c r="R186" s="24" t="s">
        <v>44</v>
      </c>
      <c r="S186" s="25" t="s">
        <v>46</v>
      </c>
    </row>
    <row r="187" customFormat="false" ht="12.8" hidden="false" customHeight="false" outlineLevel="0" collapsed="false">
      <c r="A187" s="19" t="str">
        <f aca="false">CONCATENATE(I187,"-",K187," ",M187,O187,Q187,S187)</f>
        <v>1A-B ICALand</v>
      </c>
      <c r="B187" s="20" t="s">
        <v>20</v>
      </c>
      <c r="C187" s="20" t="s">
        <v>19</v>
      </c>
      <c r="D187" s="21" t="n">
        <v>12</v>
      </c>
      <c r="E187" s="22" t="n">
        <v>0.01</v>
      </c>
      <c r="F187" s="23"/>
      <c r="G187" s="17" t="n">
        <f aca="false">COUNTA(H187:AMJ187)/2</f>
        <v>6</v>
      </c>
      <c r="H187" s="24" t="s">
        <v>26</v>
      </c>
      <c r="I187" s="25" t="s">
        <v>27</v>
      </c>
      <c r="J187" s="24" t="s">
        <v>32</v>
      </c>
      <c r="K187" s="25" t="s">
        <v>33</v>
      </c>
      <c r="L187" s="24" t="s">
        <v>35</v>
      </c>
      <c r="M187" s="25" t="s">
        <v>37</v>
      </c>
      <c r="N187" s="24" t="s">
        <v>38</v>
      </c>
      <c r="O187" s="25" t="s">
        <v>40</v>
      </c>
      <c r="P187" s="24" t="s">
        <v>41</v>
      </c>
      <c r="Q187" s="25" t="s">
        <v>43</v>
      </c>
      <c r="R187" s="24" t="s">
        <v>44</v>
      </c>
      <c r="S187" s="25" t="s">
        <v>46</v>
      </c>
    </row>
    <row r="188" customFormat="false" ht="12.8" hidden="false" customHeight="false" outlineLevel="0" collapsed="false">
      <c r="A188" s="19" t="str">
        <f aca="false">CONCATENATE(I188,"-",K188," ",M188,O188,Q188,S188)</f>
        <v>1A-D ILKLand</v>
      </c>
      <c r="B188" s="20" t="s">
        <v>20</v>
      </c>
      <c r="C188" s="20" t="s">
        <v>19</v>
      </c>
      <c r="D188" s="21" t="n">
        <v>12</v>
      </c>
      <c r="E188" s="22" t="n">
        <v>0.01</v>
      </c>
      <c r="F188" s="23"/>
      <c r="G188" s="17" t="n">
        <f aca="false">COUNTA(H188:AMJ188)/2</f>
        <v>6</v>
      </c>
      <c r="H188" s="24" t="s">
        <v>26</v>
      </c>
      <c r="I188" s="25" t="s">
        <v>27</v>
      </c>
      <c r="J188" s="24" t="s">
        <v>32</v>
      </c>
      <c r="K188" s="25" t="s">
        <v>34</v>
      </c>
      <c r="L188" s="24" t="s">
        <v>35</v>
      </c>
      <c r="M188" s="25" t="s">
        <v>37</v>
      </c>
      <c r="N188" s="24" t="s">
        <v>38</v>
      </c>
      <c r="O188" s="25" t="s">
        <v>39</v>
      </c>
      <c r="P188" s="24" t="s">
        <v>41</v>
      </c>
      <c r="Q188" s="25" t="s">
        <v>42</v>
      </c>
      <c r="R188" s="24" t="s">
        <v>44</v>
      </c>
      <c r="S188" s="25" t="s">
        <v>46</v>
      </c>
    </row>
    <row r="189" customFormat="false" ht="12.8" hidden="false" customHeight="false" outlineLevel="0" collapsed="false">
      <c r="A189" s="19" t="str">
        <f aca="false">CONCATENATE(I189,"-",K189," ",M189,O189,Q189,S189)</f>
        <v>1A-D ILALand</v>
      </c>
      <c r="B189" s="20" t="s">
        <v>20</v>
      </c>
      <c r="C189" s="20" t="s">
        <v>19</v>
      </c>
      <c r="D189" s="21" t="n">
        <v>12</v>
      </c>
      <c r="E189" s="22" t="n">
        <v>0.01</v>
      </c>
      <c r="F189" s="23"/>
      <c r="G189" s="17" t="n">
        <f aca="false">COUNTA(H189:AMJ189)/2</f>
        <v>6</v>
      </c>
      <c r="H189" s="24" t="s">
        <v>26</v>
      </c>
      <c r="I189" s="25" t="s">
        <v>27</v>
      </c>
      <c r="J189" s="24" t="s">
        <v>32</v>
      </c>
      <c r="K189" s="25" t="s">
        <v>34</v>
      </c>
      <c r="L189" s="24" t="s">
        <v>35</v>
      </c>
      <c r="M189" s="25" t="s">
        <v>37</v>
      </c>
      <c r="N189" s="24" t="s">
        <v>38</v>
      </c>
      <c r="O189" s="25" t="s">
        <v>39</v>
      </c>
      <c r="P189" s="24" t="s">
        <v>41</v>
      </c>
      <c r="Q189" s="25" t="s">
        <v>43</v>
      </c>
      <c r="R189" s="24" t="s">
        <v>44</v>
      </c>
      <c r="S189" s="25" t="s">
        <v>46</v>
      </c>
    </row>
    <row r="190" customFormat="false" ht="12.8" hidden="false" customHeight="false" outlineLevel="0" collapsed="false">
      <c r="A190" s="19" t="str">
        <f aca="false">CONCATENATE(I190,"-",K190," ",M190,O190,Q190,S190)</f>
        <v>1A-D IBKLand</v>
      </c>
      <c r="B190" s="20" t="s">
        <v>20</v>
      </c>
      <c r="C190" s="20" t="s">
        <v>19</v>
      </c>
      <c r="D190" s="21" t="n">
        <v>12</v>
      </c>
      <c r="E190" s="22" t="n">
        <v>0.01</v>
      </c>
      <c r="F190" s="23"/>
      <c r="G190" s="17" t="n">
        <f aca="false">COUNTA(H190:AMJ190)/2</f>
        <v>6</v>
      </c>
      <c r="H190" s="24" t="s">
        <v>26</v>
      </c>
      <c r="I190" s="25" t="s">
        <v>27</v>
      </c>
      <c r="J190" s="24" t="s">
        <v>32</v>
      </c>
      <c r="K190" s="25" t="s">
        <v>34</v>
      </c>
      <c r="L190" s="24" t="s">
        <v>35</v>
      </c>
      <c r="M190" s="25" t="s">
        <v>37</v>
      </c>
      <c r="N190" s="24" t="s">
        <v>38</v>
      </c>
      <c r="O190" s="25" t="s">
        <v>33</v>
      </c>
      <c r="P190" s="24" t="s">
        <v>41</v>
      </c>
      <c r="Q190" s="25" t="s">
        <v>42</v>
      </c>
      <c r="R190" s="24" t="s">
        <v>44</v>
      </c>
      <c r="S190" s="25" t="s">
        <v>46</v>
      </c>
    </row>
    <row r="191" customFormat="false" ht="12.8" hidden="false" customHeight="false" outlineLevel="0" collapsed="false">
      <c r="A191" s="19" t="str">
        <f aca="false">CONCATENATE(I191,"-",K191," ",M191,O191,Q191,S191)</f>
        <v>1A-D IBALand</v>
      </c>
      <c r="B191" s="20" t="s">
        <v>20</v>
      </c>
      <c r="C191" s="20" t="s">
        <v>19</v>
      </c>
      <c r="D191" s="21" t="n">
        <v>12</v>
      </c>
      <c r="E191" s="22" t="n">
        <v>0.01</v>
      </c>
      <c r="F191" s="23"/>
      <c r="G191" s="17" t="n">
        <f aca="false">COUNTA(H191:AMJ191)/2</f>
        <v>6</v>
      </c>
      <c r="H191" s="24" t="s">
        <v>26</v>
      </c>
      <c r="I191" s="25" t="s">
        <v>27</v>
      </c>
      <c r="J191" s="24" t="s">
        <v>32</v>
      </c>
      <c r="K191" s="25" t="s">
        <v>34</v>
      </c>
      <c r="L191" s="24" t="s">
        <v>35</v>
      </c>
      <c r="M191" s="25" t="s">
        <v>37</v>
      </c>
      <c r="N191" s="24" t="s">
        <v>38</v>
      </c>
      <c r="O191" s="25" t="s">
        <v>33</v>
      </c>
      <c r="P191" s="24" t="s">
        <v>41</v>
      </c>
      <c r="Q191" s="25" t="s">
        <v>43</v>
      </c>
      <c r="R191" s="24" t="s">
        <v>44</v>
      </c>
      <c r="S191" s="25" t="s">
        <v>46</v>
      </c>
    </row>
    <row r="192" customFormat="false" ht="12.8" hidden="false" customHeight="false" outlineLevel="0" collapsed="false">
      <c r="A192" s="19" t="str">
        <f aca="false">CONCATENATE(I192,"-",K192," ",M192,O192,Q192,S192)</f>
        <v>1A-D IDALand</v>
      </c>
      <c r="B192" s="20" t="s">
        <v>20</v>
      </c>
      <c r="C192" s="20" t="s">
        <v>19</v>
      </c>
      <c r="D192" s="21" t="n">
        <v>12</v>
      </c>
      <c r="E192" s="22" t="n">
        <v>0.01</v>
      </c>
      <c r="F192" s="23"/>
      <c r="G192" s="17" t="n">
        <f aca="false">COUNTA(H192:AMJ192)/2</f>
        <v>6</v>
      </c>
      <c r="H192" s="24" t="s">
        <v>26</v>
      </c>
      <c r="I192" s="25" t="s">
        <v>27</v>
      </c>
      <c r="J192" s="24" t="s">
        <v>32</v>
      </c>
      <c r="K192" s="25" t="s">
        <v>34</v>
      </c>
      <c r="L192" s="24" t="s">
        <v>35</v>
      </c>
      <c r="M192" s="25" t="s">
        <v>37</v>
      </c>
      <c r="N192" s="24" t="s">
        <v>38</v>
      </c>
      <c r="O192" s="25" t="s">
        <v>34</v>
      </c>
      <c r="P192" s="24" t="s">
        <v>41</v>
      </c>
      <c r="Q192" s="25" t="s">
        <v>43</v>
      </c>
      <c r="R192" s="24" t="s">
        <v>44</v>
      </c>
      <c r="S192" s="25" t="s">
        <v>46</v>
      </c>
    </row>
    <row r="193" customFormat="false" ht="12.8" hidden="false" customHeight="false" outlineLevel="0" collapsed="false">
      <c r="A193" s="19" t="str">
        <f aca="false">CONCATENATE(I193,"-",K193," ",M193,O193,Q193,S193)</f>
        <v>1A-D ICALand</v>
      </c>
      <c r="B193" s="20" t="s">
        <v>20</v>
      </c>
      <c r="C193" s="20" t="s">
        <v>19</v>
      </c>
      <c r="D193" s="21" t="n">
        <v>12</v>
      </c>
      <c r="E193" s="22" t="n">
        <v>0.01</v>
      </c>
      <c r="F193" s="23"/>
      <c r="G193" s="17" t="n">
        <f aca="false">COUNTA(H193:AMJ193)/2</f>
        <v>6</v>
      </c>
      <c r="H193" s="24" t="s">
        <v>26</v>
      </c>
      <c r="I193" s="25" t="s">
        <v>27</v>
      </c>
      <c r="J193" s="24" t="s">
        <v>32</v>
      </c>
      <c r="K193" s="25" t="s">
        <v>34</v>
      </c>
      <c r="L193" s="24" t="s">
        <v>35</v>
      </c>
      <c r="M193" s="25" t="s">
        <v>37</v>
      </c>
      <c r="N193" s="24" t="s">
        <v>38</v>
      </c>
      <c r="O193" s="25" t="s">
        <v>40</v>
      </c>
      <c r="P193" s="24" t="s">
        <v>41</v>
      </c>
      <c r="Q193" s="25" t="s">
        <v>43</v>
      </c>
      <c r="R193" s="24" t="s">
        <v>44</v>
      </c>
      <c r="S193" s="25" t="s">
        <v>46</v>
      </c>
    </row>
    <row r="194" customFormat="false" ht="12.8" hidden="false" customHeight="false" outlineLevel="0" collapsed="false">
      <c r="A194" s="19" t="str">
        <f aca="false">CONCATENATE(I194,"-",K194," ",M194,O194,Q194,S194)</f>
        <v>1B-B ILKLand</v>
      </c>
      <c r="B194" s="20" t="s">
        <v>20</v>
      </c>
      <c r="C194" s="20" t="s">
        <v>19</v>
      </c>
      <c r="D194" s="21" t="n">
        <v>12</v>
      </c>
      <c r="E194" s="22" t="n">
        <v>0.01</v>
      </c>
      <c r="F194" s="23"/>
      <c r="G194" s="17" t="n">
        <f aca="false">COUNTA(H194:AMJ194)/2</f>
        <v>6</v>
      </c>
      <c r="H194" s="24" t="s">
        <v>26</v>
      </c>
      <c r="I194" s="25" t="s">
        <v>28</v>
      </c>
      <c r="J194" s="24" t="s">
        <v>32</v>
      </c>
      <c r="K194" s="25" t="s">
        <v>33</v>
      </c>
      <c r="L194" s="24" t="s">
        <v>35</v>
      </c>
      <c r="M194" s="25" t="s">
        <v>37</v>
      </c>
      <c r="N194" s="24" t="s">
        <v>38</v>
      </c>
      <c r="O194" s="25" t="s">
        <v>39</v>
      </c>
      <c r="P194" s="24" t="s">
        <v>41</v>
      </c>
      <c r="Q194" s="25" t="s">
        <v>42</v>
      </c>
      <c r="R194" s="24" t="s">
        <v>44</v>
      </c>
      <c r="S194" s="25" t="s">
        <v>46</v>
      </c>
    </row>
    <row r="195" customFormat="false" ht="12.8" hidden="false" customHeight="false" outlineLevel="0" collapsed="false">
      <c r="A195" s="19" t="str">
        <f aca="false">CONCATENATE(I195,"-",K195," ",M195,O195,Q195,S195)</f>
        <v>1B-B ILALand</v>
      </c>
      <c r="B195" s="20" t="s">
        <v>20</v>
      </c>
      <c r="C195" s="20" t="s">
        <v>19</v>
      </c>
      <c r="D195" s="21" t="n">
        <v>12</v>
      </c>
      <c r="E195" s="22" t="n">
        <v>0.01</v>
      </c>
      <c r="F195" s="23"/>
      <c r="G195" s="17" t="n">
        <f aca="false">COUNTA(H195:AMJ195)/2</f>
        <v>6</v>
      </c>
      <c r="H195" s="24" t="s">
        <v>26</v>
      </c>
      <c r="I195" s="25" t="s">
        <v>28</v>
      </c>
      <c r="J195" s="24" t="s">
        <v>32</v>
      </c>
      <c r="K195" s="25" t="s">
        <v>33</v>
      </c>
      <c r="L195" s="24" t="s">
        <v>35</v>
      </c>
      <c r="M195" s="25" t="s">
        <v>37</v>
      </c>
      <c r="N195" s="24" t="s">
        <v>38</v>
      </c>
      <c r="O195" s="25" t="s">
        <v>39</v>
      </c>
      <c r="P195" s="24" t="s">
        <v>41</v>
      </c>
      <c r="Q195" s="25" t="s">
        <v>43</v>
      </c>
      <c r="R195" s="24" t="s">
        <v>44</v>
      </c>
      <c r="S195" s="25" t="s">
        <v>46</v>
      </c>
    </row>
    <row r="196" customFormat="false" ht="12.8" hidden="false" customHeight="false" outlineLevel="0" collapsed="false">
      <c r="A196" s="19" t="str">
        <f aca="false">CONCATENATE(I196,"-",K196," ",M196,O196,Q196,S196)</f>
        <v>1B-B IBKLand</v>
      </c>
      <c r="B196" s="20" t="s">
        <v>20</v>
      </c>
      <c r="C196" s="20" t="s">
        <v>19</v>
      </c>
      <c r="D196" s="21" t="n">
        <v>12</v>
      </c>
      <c r="E196" s="22" t="n">
        <v>0.01</v>
      </c>
      <c r="F196" s="23"/>
      <c r="G196" s="17" t="n">
        <f aca="false">COUNTA(H196:AMJ196)/2</f>
        <v>6</v>
      </c>
      <c r="H196" s="24" t="s">
        <v>26</v>
      </c>
      <c r="I196" s="25" t="s">
        <v>28</v>
      </c>
      <c r="J196" s="24" t="s">
        <v>32</v>
      </c>
      <c r="K196" s="25" t="s">
        <v>33</v>
      </c>
      <c r="L196" s="24" t="s">
        <v>35</v>
      </c>
      <c r="M196" s="25" t="s">
        <v>37</v>
      </c>
      <c r="N196" s="24" t="s">
        <v>38</v>
      </c>
      <c r="O196" s="25" t="s">
        <v>33</v>
      </c>
      <c r="P196" s="24" t="s">
        <v>41</v>
      </c>
      <c r="Q196" s="25" t="s">
        <v>42</v>
      </c>
      <c r="R196" s="24" t="s">
        <v>44</v>
      </c>
      <c r="S196" s="25" t="s">
        <v>46</v>
      </c>
    </row>
    <row r="197" customFormat="false" ht="12.8" hidden="false" customHeight="false" outlineLevel="0" collapsed="false">
      <c r="A197" s="19" t="str">
        <f aca="false">CONCATENATE(I197,"-",K197," ",M197,O197,Q197,S197)</f>
        <v>1B-B IBALand</v>
      </c>
      <c r="B197" s="20" t="s">
        <v>20</v>
      </c>
      <c r="C197" s="20" t="s">
        <v>19</v>
      </c>
      <c r="D197" s="21" t="n">
        <v>12</v>
      </c>
      <c r="E197" s="22" t="n">
        <v>0.01</v>
      </c>
      <c r="F197" s="23"/>
      <c r="G197" s="17" t="n">
        <f aca="false">COUNTA(H197:AMJ197)/2</f>
        <v>6</v>
      </c>
      <c r="H197" s="24" t="s">
        <v>26</v>
      </c>
      <c r="I197" s="25" t="s">
        <v>28</v>
      </c>
      <c r="J197" s="24" t="s">
        <v>32</v>
      </c>
      <c r="K197" s="25" t="s">
        <v>33</v>
      </c>
      <c r="L197" s="24" t="s">
        <v>35</v>
      </c>
      <c r="M197" s="25" t="s">
        <v>37</v>
      </c>
      <c r="N197" s="24" t="s">
        <v>38</v>
      </c>
      <c r="O197" s="25" t="s">
        <v>33</v>
      </c>
      <c r="P197" s="24" t="s">
        <v>41</v>
      </c>
      <c r="Q197" s="25" t="s">
        <v>43</v>
      </c>
      <c r="R197" s="24" t="s">
        <v>44</v>
      </c>
      <c r="S197" s="25" t="s">
        <v>46</v>
      </c>
    </row>
    <row r="198" customFormat="false" ht="12.8" hidden="false" customHeight="false" outlineLevel="0" collapsed="false">
      <c r="A198" s="19" t="str">
        <f aca="false">CONCATENATE(I198,"-",K198," ",M198,O198,Q198,S198)</f>
        <v>1B-B IDALand</v>
      </c>
      <c r="B198" s="20" t="s">
        <v>20</v>
      </c>
      <c r="C198" s="20" t="s">
        <v>19</v>
      </c>
      <c r="D198" s="21" t="n">
        <v>12</v>
      </c>
      <c r="E198" s="22" t="n">
        <v>0.01</v>
      </c>
      <c r="F198" s="23"/>
      <c r="G198" s="17" t="n">
        <f aca="false">COUNTA(H198:AMJ198)/2</f>
        <v>6</v>
      </c>
      <c r="H198" s="24" t="s">
        <v>26</v>
      </c>
      <c r="I198" s="25" t="s">
        <v>28</v>
      </c>
      <c r="J198" s="24" t="s">
        <v>32</v>
      </c>
      <c r="K198" s="25" t="s">
        <v>33</v>
      </c>
      <c r="L198" s="24" t="s">
        <v>35</v>
      </c>
      <c r="M198" s="25" t="s">
        <v>37</v>
      </c>
      <c r="N198" s="24" t="s">
        <v>38</v>
      </c>
      <c r="O198" s="25" t="s">
        <v>34</v>
      </c>
      <c r="P198" s="24" t="s">
        <v>41</v>
      </c>
      <c r="Q198" s="25" t="s">
        <v>43</v>
      </c>
      <c r="R198" s="24" t="s">
        <v>44</v>
      </c>
      <c r="S198" s="25" t="s">
        <v>46</v>
      </c>
    </row>
    <row r="199" customFormat="false" ht="12.8" hidden="false" customHeight="false" outlineLevel="0" collapsed="false">
      <c r="A199" s="19" t="str">
        <f aca="false">CONCATENATE(I199,"-",K199," ",M199,O199,Q199,S199)</f>
        <v>1B-B ICALand</v>
      </c>
      <c r="B199" s="20" t="s">
        <v>20</v>
      </c>
      <c r="C199" s="20" t="s">
        <v>19</v>
      </c>
      <c r="D199" s="21" t="n">
        <v>12</v>
      </c>
      <c r="E199" s="22" t="n">
        <v>0.01</v>
      </c>
      <c r="F199" s="23"/>
      <c r="G199" s="17" t="n">
        <f aca="false">COUNTA(H199:AMJ199)/2</f>
        <v>6</v>
      </c>
      <c r="H199" s="24" t="s">
        <v>26</v>
      </c>
      <c r="I199" s="25" t="s">
        <v>28</v>
      </c>
      <c r="J199" s="24" t="s">
        <v>32</v>
      </c>
      <c r="K199" s="25" t="s">
        <v>33</v>
      </c>
      <c r="L199" s="24" t="s">
        <v>35</v>
      </c>
      <c r="M199" s="25" t="s">
        <v>37</v>
      </c>
      <c r="N199" s="24" t="s">
        <v>38</v>
      </c>
      <c r="O199" s="25" t="s">
        <v>40</v>
      </c>
      <c r="P199" s="24" t="s">
        <v>41</v>
      </c>
      <c r="Q199" s="25" t="s">
        <v>43</v>
      </c>
      <c r="R199" s="24" t="s">
        <v>44</v>
      </c>
      <c r="S199" s="25" t="s">
        <v>46</v>
      </c>
    </row>
    <row r="200" customFormat="false" ht="12.8" hidden="false" customHeight="false" outlineLevel="0" collapsed="false">
      <c r="A200" s="19" t="str">
        <f aca="false">CONCATENATE(I200,"-",K200," ",M200,O200,Q200,S200)</f>
        <v>1B-D ILKLand</v>
      </c>
      <c r="B200" s="20" t="s">
        <v>20</v>
      </c>
      <c r="C200" s="20" t="s">
        <v>19</v>
      </c>
      <c r="D200" s="21" t="n">
        <v>12</v>
      </c>
      <c r="E200" s="22" t="n">
        <v>0.01</v>
      </c>
      <c r="F200" s="23"/>
      <c r="G200" s="17" t="n">
        <f aca="false">COUNTA(H200:AMJ200)/2</f>
        <v>6</v>
      </c>
      <c r="H200" s="24" t="s">
        <v>26</v>
      </c>
      <c r="I200" s="25" t="s">
        <v>28</v>
      </c>
      <c r="J200" s="24" t="s">
        <v>32</v>
      </c>
      <c r="K200" s="25" t="s">
        <v>34</v>
      </c>
      <c r="L200" s="24" t="s">
        <v>35</v>
      </c>
      <c r="M200" s="25" t="s">
        <v>37</v>
      </c>
      <c r="N200" s="24" t="s">
        <v>38</v>
      </c>
      <c r="O200" s="25" t="s">
        <v>39</v>
      </c>
      <c r="P200" s="24" t="s">
        <v>41</v>
      </c>
      <c r="Q200" s="25" t="s">
        <v>42</v>
      </c>
      <c r="R200" s="24" t="s">
        <v>44</v>
      </c>
      <c r="S200" s="25" t="s">
        <v>46</v>
      </c>
    </row>
    <row r="201" customFormat="false" ht="12.8" hidden="false" customHeight="false" outlineLevel="0" collapsed="false">
      <c r="A201" s="19" t="str">
        <f aca="false">CONCATENATE(I201,"-",K201," ",M201,O201,Q201,S201)</f>
        <v>1B-D ILALand</v>
      </c>
      <c r="B201" s="20" t="s">
        <v>20</v>
      </c>
      <c r="C201" s="20" t="s">
        <v>19</v>
      </c>
      <c r="D201" s="21" t="n">
        <v>12</v>
      </c>
      <c r="E201" s="22" t="n">
        <v>0.01</v>
      </c>
      <c r="F201" s="23"/>
      <c r="G201" s="17" t="n">
        <f aca="false">COUNTA(H201:AMJ201)/2</f>
        <v>6</v>
      </c>
      <c r="H201" s="24" t="s">
        <v>26</v>
      </c>
      <c r="I201" s="25" t="s">
        <v>28</v>
      </c>
      <c r="J201" s="24" t="s">
        <v>32</v>
      </c>
      <c r="K201" s="25" t="s">
        <v>34</v>
      </c>
      <c r="L201" s="24" t="s">
        <v>35</v>
      </c>
      <c r="M201" s="25" t="s">
        <v>37</v>
      </c>
      <c r="N201" s="24" t="s">
        <v>38</v>
      </c>
      <c r="O201" s="25" t="s">
        <v>39</v>
      </c>
      <c r="P201" s="24" t="s">
        <v>41</v>
      </c>
      <c r="Q201" s="25" t="s">
        <v>43</v>
      </c>
      <c r="R201" s="24" t="s">
        <v>44</v>
      </c>
      <c r="S201" s="25" t="s">
        <v>46</v>
      </c>
    </row>
    <row r="202" customFormat="false" ht="12.8" hidden="false" customHeight="false" outlineLevel="0" collapsed="false">
      <c r="A202" s="19" t="str">
        <f aca="false">CONCATENATE(I202,"-",K202," ",M202,O202,Q202,S202)</f>
        <v>1B-D IBKLand</v>
      </c>
      <c r="B202" s="20" t="s">
        <v>20</v>
      </c>
      <c r="C202" s="20" t="s">
        <v>19</v>
      </c>
      <c r="D202" s="21" t="n">
        <v>12</v>
      </c>
      <c r="E202" s="22" t="n">
        <v>0.01</v>
      </c>
      <c r="F202" s="23"/>
      <c r="G202" s="17" t="n">
        <f aca="false">COUNTA(H202:AMJ202)/2</f>
        <v>6</v>
      </c>
      <c r="H202" s="24" t="s">
        <v>26</v>
      </c>
      <c r="I202" s="25" t="s">
        <v>28</v>
      </c>
      <c r="J202" s="24" t="s">
        <v>32</v>
      </c>
      <c r="K202" s="25" t="s">
        <v>34</v>
      </c>
      <c r="L202" s="24" t="s">
        <v>35</v>
      </c>
      <c r="M202" s="25" t="s">
        <v>37</v>
      </c>
      <c r="N202" s="24" t="s">
        <v>38</v>
      </c>
      <c r="O202" s="25" t="s">
        <v>33</v>
      </c>
      <c r="P202" s="24" t="s">
        <v>41</v>
      </c>
      <c r="Q202" s="25" t="s">
        <v>42</v>
      </c>
      <c r="R202" s="24" t="s">
        <v>44</v>
      </c>
      <c r="S202" s="25" t="s">
        <v>46</v>
      </c>
    </row>
    <row r="203" customFormat="false" ht="12.8" hidden="false" customHeight="false" outlineLevel="0" collapsed="false">
      <c r="A203" s="19" t="str">
        <f aca="false">CONCATENATE(I203,"-",K203," ",M203,O203,Q203,S203)</f>
        <v>1B-D IBALand</v>
      </c>
      <c r="B203" s="20" t="s">
        <v>20</v>
      </c>
      <c r="C203" s="20" t="s">
        <v>19</v>
      </c>
      <c r="D203" s="21" t="n">
        <v>12</v>
      </c>
      <c r="E203" s="22" t="n">
        <v>0.01</v>
      </c>
      <c r="F203" s="23"/>
      <c r="G203" s="17" t="n">
        <f aca="false">COUNTA(H203:AMJ203)/2</f>
        <v>6</v>
      </c>
      <c r="H203" s="24" t="s">
        <v>26</v>
      </c>
      <c r="I203" s="25" t="s">
        <v>28</v>
      </c>
      <c r="J203" s="24" t="s">
        <v>32</v>
      </c>
      <c r="K203" s="25" t="s">
        <v>34</v>
      </c>
      <c r="L203" s="24" t="s">
        <v>35</v>
      </c>
      <c r="M203" s="25" t="s">
        <v>37</v>
      </c>
      <c r="N203" s="24" t="s">
        <v>38</v>
      </c>
      <c r="O203" s="25" t="s">
        <v>33</v>
      </c>
      <c r="P203" s="24" t="s">
        <v>41</v>
      </c>
      <c r="Q203" s="25" t="s">
        <v>43</v>
      </c>
      <c r="R203" s="24" t="s">
        <v>44</v>
      </c>
      <c r="S203" s="25" t="s">
        <v>46</v>
      </c>
    </row>
    <row r="204" customFormat="false" ht="12.8" hidden="false" customHeight="false" outlineLevel="0" collapsed="false">
      <c r="A204" s="19" t="str">
        <f aca="false">CONCATENATE(I204,"-",K204," ",M204,O204,Q204,S204)</f>
        <v>1B-D IDALand</v>
      </c>
      <c r="B204" s="20" t="s">
        <v>20</v>
      </c>
      <c r="C204" s="20" t="s">
        <v>19</v>
      </c>
      <c r="D204" s="21" t="n">
        <v>12</v>
      </c>
      <c r="E204" s="22" t="n">
        <v>0.01</v>
      </c>
      <c r="F204" s="23"/>
      <c r="G204" s="17" t="n">
        <f aca="false">COUNTA(H204:AMJ204)/2</f>
        <v>6</v>
      </c>
      <c r="H204" s="24" t="s">
        <v>26</v>
      </c>
      <c r="I204" s="25" t="s">
        <v>28</v>
      </c>
      <c r="J204" s="24" t="s">
        <v>32</v>
      </c>
      <c r="K204" s="25" t="s">
        <v>34</v>
      </c>
      <c r="L204" s="24" t="s">
        <v>35</v>
      </c>
      <c r="M204" s="25" t="s">
        <v>37</v>
      </c>
      <c r="N204" s="24" t="s">
        <v>38</v>
      </c>
      <c r="O204" s="25" t="s">
        <v>34</v>
      </c>
      <c r="P204" s="24" t="s">
        <v>41</v>
      </c>
      <c r="Q204" s="25" t="s">
        <v>43</v>
      </c>
      <c r="R204" s="24" t="s">
        <v>44</v>
      </c>
      <c r="S204" s="25" t="s">
        <v>46</v>
      </c>
    </row>
    <row r="205" customFormat="false" ht="12.8" hidden="false" customHeight="false" outlineLevel="0" collapsed="false">
      <c r="A205" s="19" t="str">
        <f aca="false">CONCATENATE(I205,"-",K205," ",M205,O205,Q205,S205)</f>
        <v>1B-D ICALand</v>
      </c>
      <c r="B205" s="20" t="s">
        <v>20</v>
      </c>
      <c r="C205" s="20" t="s">
        <v>19</v>
      </c>
      <c r="D205" s="21" t="n">
        <v>12</v>
      </c>
      <c r="E205" s="22" t="n">
        <v>0.01</v>
      </c>
      <c r="F205" s="23"/>
      <c r="G205" s="17" t="n">
        <f aca="false">COUNTA(H205:AMJ205)/2</f>
        <v>6</v>
      </c>
      <c r="H205" s="24" t="s">
        <v>26</v>
      </c>
      <c r="I205" s="25" t="s">
        <v>28</v>
      </c>
      <c r="J205" s="24" t="s">
        <v>32</v>
      </c>
      <c r="K205" s="25" t="s">
        <v>34</v>
      </c>
      <c r="L205" s="24" t="s">
        <v>35</v>
      </c>
      <c r="M205" s="25" t="s">
        <v>37</v>
      </c>
      <c r="N205" s="24" t="s">
        <v>38</v>
      </c>
      <c r="O205" s="25" t="s">
        <v>40</v>
      </c>
      <c r="P205" s="24" t="s">
        <v>41</v>
      </c>
      <c r="Q205" s="25" t="s">
        <v>43</v>
      </c>
      <c r="R205" s="24" t="s">
        <v>44</v>
      </c>
      <c r="S205" s="25" t="s">
        <v>46</v>
      </c>
    </row>
    <row r="206" customFormat="false" ht="12.8" hidden="false" customHeight="false" outlineLevel="0" collapsed="false">
      <c r="A206" s="19" t="str">
        <f aca="false">CONCATENATE(I206,"-",K206," ",M206,O206,Q206,S206)</f>
        <v>2B-B ILKLand</v>
      </c>
      <c r="B206" s="20" t="s">
        <v>20</v>
      </c>
      <c r="C206" s="20" t="s">
        <v>19</v>
      </c>
      <c r="D206" s="21" t="n">
        <v>12</v>
      </c>
      <c r="E206" s="22" t="n">
        <v>0.01</v>
      </c>
      <c r="F206" s="23"/>
      <c r="G206" s="17" t="n">
        <f aca="false">COUNTA(H206:AMJ206)/2</f>
        <v>6</v>
      </c>
      <c r="H206" s="24" t="s">
        <v>26</v>
      </c>
      <c r="I206" s="25" t="s">
        <v>29</v>
      </c>
      <c r="J206" s="24" t="s">
        <v>32</v>
      </c>
      <c r="K206" s="25" t="s">
        <v>33</v>
      </c>
      <c r="L206" s="24" t="s">
        <v>35</v>
      </c>
      <c r="M206" s="25" t="s">
        <v>37</v>
      </c>
      <c r="N206" s="24" t="s">
        <v>38</v>
      </c>
      <c r="O206" s="25" t="s">
        <v>39</v>
      </c>
      <c r="P206" s="24" t="s">
        <v>41</v>
      </c>
      <c r="Q206" s="25" t="s">
        <v>42</v>
      </c>
      <c r="R206" s="24" t="s">
        <v>44</v>
      </c>
      <c r="S206" s="25" t="s">
        <v>46</v>
      </c>
    </row>
    <row r="207" customFormat="false" ht="12.8" hidden="false" customHeight="false" outlineLevel="0" collapsed="false">
      <c r="A207" s="19" t="str">
        <f aca="false">CONCATENATE(I207,"-",K207," ",M207,O207,Q207,S207)</f>
        <v>2B-B ILALand</v>
      </c>
      <c r="B207" s="20" t="s">
        <v>20</v>
      </c>
      <c r="C207" s="20" t="s">
        <v>19</v>
      </c>
      <c r="D207" s="21" t="n">
        <v>12</v>
      </c>
      <c r="E207" s="22" t="n">
        <v>0.01</v>
      </c>
      <c r="F207" s="23"/>
      <c r="G207" s="17" t="n">
        <f aca="false">COUNTA(H207:AMJ207)/2</f>
        <v>6</v>
      </c>
      <c r="H207" s="24" t="s">
        <v>26</v>
      </c>
      <c r="I207" s="25" t="s">
        <v>29</v>
      </c>
      <c r="J207" s="24" t="s">
        <v>32</v>
      </c>
      <c r="K207" s="25" t="s">
        <v>33</v>
      </c>
      <c r="L207" s="24" t="s">
        <v>35</v>
      </c>
      <c r="M207" s="25" t="s">
        <v>37</v>
      </c>
      <c r="N207" s="24" t="s">
        <v>38</v>
      </c>
      <c r="O207" s="25" t="s">
        <v>39</v>
      </c>
      <c r="P207" s="24" t="s">
        <v>41</v>
      </c>
      <c r="Q207" s="25" t="s">
        <v>43</v>
      </c>
      <c r="R207" s="24" t="s">
        <v>44</v>
      </c>
      <c r="S207" s="25" t="s">
        <v>46</v>
      </c>
    </row>
    <row r="208" customFormat="false" ht="12.8" hidden="false" customHeight="false" outlineLevel="0" collapsed="false">
      <c r="A208" s="19" t="str">
        <f aca="false">CONCATENATE(I208,"-",K208," ",M208,O208,Q208,S208)</f>
        <v>2B-B IBKLand</v>
      </c>
      <c r="B208" s="20" t="s">
        <v>20</v>
      </c>
      <c r="C208" s="20" t="s">
        <v>19</v>
      </c>
      <c r="D208" s="21" t="n">
        <v>12</v>
      </c>
      <c r="E208" s="22" t="n">
        <v>0.01</v>
      </c>
      <c r="F208" s="23"/>
      <c r="G208" s="17" t="n">
        <f aca="false">COUNTA(H208:AMJ208)/2</f>
        <v>6</v>
      </c>
      <c r="H208" s="24" t="s">
        <v>26</v>
      </c>
      <c r="I208" s="25" t="s">
        <v>29</v>
      </c>
      <c r="J208" s="24" t="s">
        <v>32</v>
      </c>
      <c r="K208" s="25" t="s">
        <v>33</v>
      </c>
      <c r="L208" s="24" t="s">
        <v>35</v>
      </c>
      <c r="M208" s="25" t="s">
        <v>37</v>
      </c>
      <c r="N208" s="24" t="s">
        <v>38</v>
      </c>
      <c r="O208" s="25" t="s">
        <v>33</v>
      </c>
      <c r="P208" s="24" t="s">
        <v>41</v>
      </c>
      <c r="Q208" s="25" t="s">
        <v>42</v>
      </c>
      <c r="R208" s="24" t="s">
        <v>44</v>
      </c>
      <c r="S208" s="25" t="s">
        <v>46</v>
      </c>
    </row>
    <row r="209" customFormat="false" ht="12.8" hidden="false" customHeight="false" outlineLevel="0" collapsed="false">
      <c r="A209" s="19" t="str">
        <f aca="false">CONCATENATE(I209,"-",K209," ",M209,O209,Q209,S209)</f>
        <v>2B-B IBALand</v>
      </c>
      <c r="B209" s="20" t="s">
        <v>20</v>
      </c>
      <c r="C209" s="20" t="s">
        <v>19</v>
      </c>
      <c r="D209" s="21" t="n">
        <v>12</v>
      </c>
      <c r="E209" s="22" t="n">
        <v>0.01</v>
      </c>
      <c r="F209" s="23"/>
      <c r="G209" s="17" t="n">
        <f aca="false">COUNTA(H209:AMJ209)/2</f>
        <v>6</v>
      </c>
      <c r="H209" s="24" t="s">
        <v>26</v>
      </c>
      <c r="I209" s="25" t="s">
        <v>29</v>
      </c>
      <c r="J209" s="24" t="s">
        <v>32</v>
      </c>
      <c r="K209" s="25" t="s">
        <v>33</v>
      </c>
      <c r="L209" s="24" t="s">
        <v>35</v>
      </c>
      <c r="M209" s="25" t="s">
        <v>37</v>
      </c>
      <c r="N209" s="24" t="s">
        <v>38</v>
      </c>
      <c r="O209" s="25" t="s">
        <v>33</v>
      </c>
      <c r="P209" s="24" t="s">
        <v>41</v>
      </c>
      <c r="Q209" s="25" t="s">
        <v>43</v>
      </c>
      <c r="R209" s="24" t="s">
        <v>44</v>
      </c>
      <c r="S209" s="25" t="s">
        <v>46</v>
      </c>
    </row>
    <row r="210" customFormat="false" ht="12.8" hidden="false" customHeight="false" outlineLevel="0" collapsed="false">
      <c r="A210" s="19" t="str">
        <f aca="false">CONCATENATE(I210,"-",K210," ",M210,O210,Q210,S210)</f>
        <v>2B-B IDALand</v>
      </c>
      <c r="B210" s="20" t="s">
        <v>20</v>
      </c>
      <c r="C210" s="20" t="s">
        <v>19</v>
      </c>
      <c r="D210" s="21" t="n">
        <v>12</v>
      </c>
      <c r="E210" s="22" t="n">
        <v>0.01</v>
      </c>
      <c r="F210" s="23"/>
      <c r="G210" s="17" t="n">
        <f aca="false">COUNTA(H210:AMJ210)/2</f>
        <v>6</v>
      </c>
      <c r="H210" s="24" t="s">
        <v>26</v>
      </c>
      <c r="I210" s="25" t="s">
        <v>29</v>
      </c>
      <c r="J210" s="24" t="s">
        <v>32</v>
      </c>
      <c r="K210" s="25" t="s">
        <v>33</v>
      </c>
      <c r="L210" s="24" t="s">
        <v>35</v>
      </c>
      <c r="M210" s="25" t="s">
        <v>37</v>
      </c>
      <c r="N210" s="24" t="s">
        <v>38</v>
      </c>
      <c r="O210" s="25" t="s">
        <v>34</v>
      </c>
      <c r="P210" s="24" t="s">
        <v>41</v>
      </c>
      <c r="Q210" s="25" t="s">
        <v>43</v>
      </c>
      <c r="R210" s="24" t="s">
        <v>44</v>
      </c>
      <c r="S210" s="25" t="s">
        <v>46</v>
      </c>
    </row>
    <row r="211" customFormat="false" ht="12.8" hidden="false" customHeight="false" outlineLevel="0" collapsed="false">
      <c r="A211" s="19" t="str">
        <f aca="false">CONCATENATE(I211,"-",K211," ",M211,O211,Q211,S211)</f>
        <v>2B-B ICALand</v>
      </c>
      <c r="B211" s="20" t="s">
        <v>20</v>
      </c>
      <c r="C211" s="20" t="s">
        <v>19</v>
      </c>
      <c r="D211" s="21" t="n">
        <v>12</v>
      </c>
      <c r="E211" s="22" t="n">
        <v>0.01</v>
      </c>
      <c r="F211" s="23"/>
      <c r="G211" s="17" t="n">
        <f aca="false">COUNTA(H211:AMJ211)/2</f>
        <v>6</v>
      </c>
      <c r="H211" s="24" t="s">
        <v>26</v>
      </c>
      <c r="I211" s="25" t="s">
        <v>29</v>
      </c>
      <c r="J211" s="24" t="s">
        <v>32</v>
      </c>
      <c r="K211" s="25" t="s">
        <v>33</v>
      </c>
      <c r="L211" s="24" t="s">
        <v>35</v>
      </c>
      <c r="M211" s="25" t="s">
        <v>37</v>
      </c>
      <c r="N211" s="24" t="s">
        <v>38</v>
      </c>
      <c r="O211" s="25" t="s">
        <v>40</v>
      </c>
      <c r="P211" s="24" t="s">
        <v>41</v>
      </c>
      <c r="Q211" s="25" t="s">
        <v>43</v>
      </c>
      <c r="R211" s="24" t="s">
        <v>44</v>
      </c>
      <c r="S211" s="25" t="s">
        <v>46</v>
      </c>
    </row>
    <row r="212" customFormat="false" ht="12.8" hidden="false" customHeight="false" outlineLevel="0" collapsed="false">
      <c r="A212" s="19" t="str">
        <f aca="false">CONCATENATE(I212,"-",K212," ",M212,O212,Q212,S212)</f>
        <v>2B-D ILKLand</v>
      </c>
      <c r="B212" s="20" t="s">
        <v>20</v>
      </c>
      <c r="C212" s="20" t="s">
        <v>19</v>
      </c>
      <c r="D212" s="21" t="n">
        <v>12</v>
      </c>
      <c r="E212" s="22" t="n">
        <v>0.01</v>
      </c>
      <c r="F212" s="23"/>
      <c r="G212" s="17" t="n">
        <f aca="false">COUNTA(H212:AMJ212)/2</f>
        <v>6</v>
      </c>
      <c r="H212" s="24" t="s">
        <v>26</v>
      </c>
      <c r="I212" s="25" t="s">
        <v>29</v>
      </c>
      <c r="J212" s="24" t="s">
        <v>32</v>
      </c>
      <c r="K212" s="25" t="s">
        <v>34</v>
      </c>
      <c r="L212" s="24" t="s">
        <v>35</v>
      </c>
      <c r="M212" s="25" t="s">
        <v>37</v>
      </c>
      <c r="N212" s="24" t="s">
        <v>38</v>
      </c>
      <c r="O212" s="25" t="s">
        <v>39</v>
      </c>
      <c r="P212" s="24" t="s">
        <v>41</v>
      </c>
      <c r="Q212" s="25" t="s">
        <v>42</v>
      </c>
      <c r="R212" s="24" t="s">
        <v>44</v>
      </c>
      <c r="S212" s="25" t="s">
        <v>46</v>
      </c>
    </row>
    <row r="213" customFormat="false" ht="12.8" hidden="false" customHeight="false" outlineLevel="0" collapsed="false">
      <c r="A213" s="19" t="str">
        <f aca="false">CONCATENATE(I213,"-",K213," ",M213,O213,Q213,S213)</f>
        <v>2B-D ILALand</v>
      </c>
      <c r="B213" s="20" t="s">
        <v>20</v>
      </c>
      <c r="C213" s="20" t="s">
        <v>19</v>
      </c>
      <c r="D213" s="21" t="n">
        <v>12</v>
      </c>
      <c r="E213" s="22" t="n">
        <v>0.01</v>
      </c>
      <c r="F213" s="23"/>
      <c r="G213" s="17" t="n">
        <f aca="false">COUNTA(H213:AMJ213)/2</f>
        <v>6</v>
      </c>
      <c r="H213" s="24" t="s">
        <v>26</v>
      </c>
      <c r="I213" s="25" t="s">
        <v>29</v>
      </c>
      <c r="J213" s="24" t="s">
        <v>32</v>
      </c>
      <c r="K213" s="25" t="s">
        <v>34</v>
      </c>
      <c r="L213" s="24" t="s">
        <v>35</v>
      </c>
      <c r="M213" s="25" t="s">
        <v>37</v>
      </c>
      <c r="N213" s="24" t="s">
        <v>38</v>
      </c>
      <c r="O213" s="25" t="s">
        <v>39</v>
      </c>
      <c r="P213" s="24" t="s">
        <v>41</v>
      </c>
      <c r="Q213" s="25" t="s">
        <v>43</v>
      </c>
      <c r="R213" s="24" t="s">
        <v>44</v>
      </c>
      <c r="S213" s="25" t="s">
        <v>46</v>
      </c>
    </row>
    <row r="214" customFormat="false" ht="12.8" hidden="false" customHeight="false" outlineLevel="0" collapsed="false">
      <c r="A214" s="19" t="str">
        <f aca="false">CONCATENATE(I214,"-",K214," ",M214,O214,Q214,S214)</f>
        <v>2B-D IBKLand</v>
      </c>
      <c r="B214" s="20" t="s">
        <v>20</v>
      </c>
      <c r="C214" s="20" t="s">
        <v>19</v>
      </c>
      <c r="D214" s="21" t="n">
        <v>12</v>
      </c>
      <c r="E214" s="22" t="n">
        <v>0.01</v>
      </c>
      <c r="F214" s="23"/>
      <c r="G214" s="17" t="n">
        <f aca="false">COUNTA(H214:AMJ214)/2</f>
        <v>6</v>
      </c>
      <c r="H214" s="24" t="s">
        <v>26</v>
      </c>
      <c r="I214" s="25" t="s">
        <v>29</v>
      </c>
      <c r="J214" s="24" t="s">
        <v>32</v>
      </c>
      <c r="K214" s="25" t="s">
        <v>34</v>
      </c>
      <c r="L214" s="24" t="s">
        <v>35</v>
      </c>
      <c r="M214" s="25" t="s">
        <v>37</v>
      </c>
      <c r="N214" s="24" t="s">
        <v>38</v>
      </c>
      <c r="O214" s="25" t="s">
        <v>33</v>
      </c>
      <c r="P214" s="24" t="s">
        <v>41</v>
      </c>
      <c r="Q214" s="25" t="s">
        <v>42</v>
      </c>
      <c r="R214" s="24" t="s">
        <v>44</v>
      </c>
      <c r="S214" s="25" t="s">
        <v>46</v>
      </c>
    </row>
    <row r="215" customFormat="false" ht="12.8" hidden="false" customHeight="false" outlineLevel="0" collapsed="false">
      <c r="A215" s="19" t="str">
        <f aca="false">CONCATENATE(I215,"-",K215," ",M215,O215,Q215,S215)</f>
        <v>2B-D IBALand</v>
      </c>
      <c r="B215" s="20" t="s">
        <v>20</v>
      </c>
      <c r="C215" s="20" t="s">
        <v>19</v>
      </c>
      <c r="D215" s="21" t="n">
        <v>12</v>
      </c>
      <c r="E215" s="22" t="n">
        <v>0.01</v>
      </c>
      <c r="F215" s="23"/>
      <c r="G215" s="17" t="n">
        <f aca="false">COUNTA(H215:AMJ215)/2</f>
        <v>6</v>
      </c>
      <c r="H215" s="24" t="s">
        <v>26</v>
      </c>
      <c r="I215" s="25" t="s">
        <v>29</v>
      </c>
      <c r="J215" s="24" t="s">
        <v>32</v>
      </c>
      <c r="K215" s="25" t="s">
        <v>34</v>
      </c>
      <c r="L215" s="24" t="s">
        <v>35</v>
      </c>
      <c r="M215" s="25" t="s">
        <v>37</v>
      </c>
      <c r="N215" s="24" t="s">
        <v>38</v>
      </c>
      <c r="O215" s="25" t="s">
        <v>33</v>
      </c>
      <c r="P215" s="24" t="s">
        <v>41</v>
      </c>
      <c r="Q215" s="25" t="s">
        <v>43</v>
      </c>
      <c r="R215" s="24" t="s">
        <v>44</v>
      </c>
      <c r="S215" s="25" t="s">
        <v>46</v>
      </c>
    </row>
    <row r="216" customFormat="false" ht="12.8" hidden="false" customHeight="false" outlineLevel="0" collapsed="false">
      <c r="A216" s="19" t="str">
        <f aca="false">CONCATENATE(I216,"-",K216," ",M216,O216,Q216,S216)</f>
        <v>2B-D IDALand</v>
      </c>
      <c r="B216" s="20" t="s">
        <v>20</v>
      </c>
      <c r="C216" s="20" t="s">
        <v>19</v>
      </c>
      <c r="D216" s="21" t="n">
        <v>12</v>
      </c>
      <c r="E216" s="22" t="n">
        <v>0.01</v>
      </c>
      <c r="F216" s="23"/>
      <c r="G216" s="17" t="n">
        <f aca="false">COUNTA(H216:AMJ216)/2</f>
        <v>6</v>
      </c>
      <c r="H216" s="24" t="s">
        <v>26</v>
      </c>
      <c r="I216" s="25" t="s">
        <v>29</v>
      </c>
      <c r="J216" s="24" t="s">
        <v>32</v>
      </c>
      <c r="K216" s="25" t="s">
        <v>34</v>
      </c>
      <c r="L216" s="24" t="s">
        <v>35</v>
      </c>
      <c r="M216" s="25" t="s">
        <v>37</v>
      </c>
      <c r="N216" s="24" t="s">
        <v>38</v>
      </c>
      <c r="O216" s="25" t="s">
        <v>34</v>
      </c>
      <c r="P216" s="24" t="s">
        <v>41</v>
      </c>
      <c r="Q216" s="25" t="s">
        <v>43</v>
      </c>
      <c r="R216" s="24" t="s">
        <v>44</v>
      </c>
      <c r="S216" s="25" t="s">
        <v>46</v>
      </c>
    </row>
    <row r="217" customFormat="false" ht="12.8" hidden="false" customHeight="false" outlineLevel="0" collapsed="false">
      <c r="A217" s="19" t="str">
        <f aca="false">CONCATENATE(I217,"-",K217," ",M217,O217,Q217,S217)</f>
        <v>2B-D ICALand</v>
      </c>
      <c r="B217" s="20" t="s">
        <v>20</v>
      </c>
      <c r="C217" s="20" t="s">
        <v>19</v>
      </c>
      <c r="D217" s="21" t="n">
        <v>12</v>
      </c>
      <c r="E217" s="22" t="n">
        <v>0.01</v>
      </c>
      <c r="F217" s="23"/>
      <c r="G217" s="17" t="n">
        <f aca="false">COUNTA(H217:AMJ217)/2</f>
        <v>6</v>
      </c>
      <c r="H217" s="24" t="s">
        <v>26</v>
      </c>
      <c r="I217" s="25" t="s">
        <v>29</v>
      </c>
      <c r="J217" s="24" t="s">
        <v>32</v>
      </c>
      <c r="K217" s="25" t="s">
        <v>34</v>
      </c>
      <c r="L217" s="24" t="s">
        <v>35</v>
      </c>
      <c r="M217" s="25" t="s">
        <v>37</v>
      </c>
      <c r="N217" s="24" t="s">
        <v>38</v>
      </c>
      <c r="O217" s="25" t="s">
        <v>40</v>
      </c>
      <c r="P217" s="24" t="s">
        <v>41</v>
      </c>
      <c r="Q217" s="25" t="s">
        <v>43</v>
      </c>
      <c r="R217" s="24" t="s">
        <v>44</v>
      </c>
      <c r="S217" s="25" t="s">
        <v>46</v>
      </c>
    </row>
    <row r="218" customFormat="false" ht="12.8" hidden="false" customHeight="false" outlineLevel="0" collapsed="false">
      <c r="A218" s="19" t="str">
        <f aca="false">CONCATENATE(I218,"-",K218," ",M218,O218,Q218,S218)</f>
        <v>2C-B ILKLand</v>
      </c>
      <c r="B218" s="20" t="s">
        <v>20</v>
      </c>
      <c r="C218" s="20" t="s">
        <v>19</v>
      </c>
      <c r="D218" s="21" t="n">
        <v>12</v>
      </c>
      <c r="E218" s="22" t="n">
        <v>0.01</v>
      </c>
      <c r="F218" s="23"/>
      <c r="G218" s="17" t="n">
        <f aca="false">COUNTA(H218:AMJ218)/2</f>
        <v>6</v>
      </c>
      <c r="H218" s="24" t="s">
        <v>26</v>
      </c>
      <c r="I218" s="25" t="s">
        <v>30</v>
      </c>
      <c r="J218" s="24" t="s">
        <v>32</v>
      </c>
      <c r="K218" s="25" t="s">
        <v>33</v>
      </c>
      <c r="L218" s="24" t="s">
        <v>35</v>
      </c>
      <c r="M218" s="25" t="s">
        <v>37</v>
      </c>
      <c r="N218" s="24" t="s">
        <v>38</v>
      </c>
      <c r="O218" s="25" t="s">
        <v>39</v>
      </c>
      <c r="P218" s="24" t="s">
        <v>41</v>
      </c>
      <c r="Q218" s="25" t="s">
        <v>42</v>
      </c>
      <c r="R218" s="24" t="s">
        <v>44</v>
      </c>
      <c r="S218" s="25" t="s">
        <v>46</v>
      </c>
    </row>
    <row r="219" customFormat="false" ht="12.8" hidden="false" customHeight="false" outlineLevel="0" collapsed="false">
      <c r="A219" s="19" t="str">
        <f aca="false">CONCATENATE(I219,"-",K219," ",M219,O219,Q219,S219)</f>
        <v>2C-B ILALand</v>
      </c>
      <c r="B219" s="20" t="s">
        <v>20</v>
      </c>
      <c r="C219" s="20" t="s">
        <v>19</v>
      </c>
      <c r="D219" s="21" t="n">
        <v>12</v>
      </c>
      <c r="E219" s="22" t="n">
        <v>0.01</v>
      </c>
      <c r="F219" s="23"/>
      <c r="G219" s="17" t="n">
        <f aca="false">COUNTA(H219:AMJ219)/2</f>
        <v>6</v>
      </c>
      <c r="H219" s="24" t="s">
        <v>26</v>
      </c>
      <c r="I219" s="25" t="s">
        <v>30</v>
      </c>
      <c r="J219" s="24" t="s">
        <v>32</v>
      </c>
      <c r="K219" s="25" t="s">
        <v>33</v>
      </c>
      <c r="L219" s="24" t="s">
        <v>35</v>
      </c>
      <c r="M219" s="25" t="s">
        <v>37</v>
      </c>
      <c r="N219" s="24" t="s">
        <v>38</v>
      </c>
      <c r="O219" s="25" t="s">
        <v>39</v>
      </c>
      <c r="P219" s="24" t="s">
        <v>41</v>
      </c>
      <c r="Q219" s="25" t="s">
        <v>43</v>
      </c>
      <c r="R219" s="24" t="s">
        <v>44</v>
      </c>
      <c r="S219" s="25" t="s">
        <v>46</v>
      </c>
    </row>
    <row r="220" customFormat="false" ht="12.8" hidden="false" customHeight="false" outlineLevel="0" collapsed="false">
      <c r="A220" s="19" t="str">
        <f aca="false">CONCATENATE(I220,"-",K220," ",M220,O220,Q220,S220)</f>
        <v>2C-B IBKLand</v>
      </c>
      <c r="B220" s="20" t="s">
        <v>20</v>
      </c>
      <c r="C220" s="20" t="s">
        <v>19</v>
      </c>
      <c r="D220" s="21" t="n">
        <v>12</v>
      </c>
      <c r="E220" s="22" t="n">
        <v>0.01</v>
      </c>
      <c r="F220" s="23"/>
      <c r="G220" s="17" t="n">
        <f aca="false">COUNTA(H220:AMJ220)/2</f>
        <v>6</v>
      </c>
      <c r="H220" s="24" t="s">
        <v>26</v>
      </c>
      <c r="I220" s="25" t="s">
        <v>30</v>
      </c>
      <c r="J220" s="24" t="s">
        <v>32</v>
      </c>
      <c r="K220" s="25" t="s">
        <v>33</v>
      </c>
      <c r="L220" s="24" t="s">
        <v>35</v>
      </c>
      <c r="M220" s="25" t="s">
        <v>37</v>
      </c>
      <c r="N220" s="24" t="s">
        <v>38</v>
      </c>
      <c r="O220" s="25" t="s">
        <v>33</v>
      </c>
      <c r="P220" s="24" t="s">
        <v>41</v>
      </c>
      <c r="Q220" s="25" t="s">
        <v>42</v>
      </c>
      <c r="R220" s="24" t="s">
        <v>44</v>
      </c>
      <c r="S220" s="25" t="s">
        <v>46</v>
      </c>
    </row>
    <row r="221" customFormat="false" ht="12.8" hidden="false" customHeight="false" outlineLevel="0" collapsed="false">
      <c r="A221" s="19" t="str">
        <f aca="false">CONCATENATE(I221,"-",K221," ",M221,O221,Q221,S221)</f>
        <v>2C-B IBALand</v>
      </c>
      <c r="B221" s="20" t="s">
        <v>20</v>
      </c>
      <c r="C221" s="20" t="s">
        <v>19</v>
      </c>
      <c r="D221" s="21" t="n">
        <v>12</v>
      </c>
      <c r="E221" s="22" t="n">
        <v>0.01</v>
      </c>
      <c r="F221" s="23"/>
      <c r="G221" s="17" t="n">
        <f aca="false">COUNTA(H221:AMJ221)/2</f>
        <v>6</v>
      </c>
      <c r="H221" s="24" t="s">
        <v>26</v>
      </c>
      <c r="I221" s="25" t="s">
        <v>30</v>
      </c>
      <c r="J221" s="24" t="s">
        <v>32</v>
      </c>
      <c r="K221" s="25" t="s">
        <v>33</v>
      </c>
      <c r="L221" s="24" t="s">
        <v>35</v>
      </c>
      <c r="M221" s="25" t="s">
        <v>37</v>
      </c>
      <c r="N221" s="24" t="s">
        <v>38</v>
      </c>
      <c r="O221" s="25" t="s">
        <v>33</v>
      </c>
      <c r="P221" s="24" t="s">
        <v>41</v>
      </c>
      <c r="Q221" s="25" t="s">
        <v>43</v>
      </c>
      <c r="R221" s="24" t="s">
        <v>44</v>
      </c>
      <c r="S221" s="25" t="s">
        <v>46</v>
      </c>
    </row>
    <row r="222" customFormat="false" ht="12.8" hidden="false" customHeight="false" outlineLevel="0" collapsed="false">
      <c r="A222" s="19" t="str">
        <f aca="false">CONCATENATE(I222,"-",K222," ",M222,O222,Q222,S222)</f>
        <v>2C-B IDALand</v>
      </c>
      <c r="B222" s="20" t="s">
        <v>20</v>
      </c>
      <c r="C222" s="20" t="s">
        <v>19</v>
      </c>
      <c r="D222" s="21" t="n">
        <v>12</v>
      </c>
      <c r="E222" s="22" t="n">
        <v>0.01</v>
      </c>
      <c r="F222" s="23"/>
      <c r="G222" s="17" t="n">
        <f aca="false">COUNTA(H222:AMJ222)/2</f>
        <v>6</v>
      </c>
      <c r="H222" s="24" t="s">
        <v>26</v>
      </c>
      <c r="I222" s="25" t="s">
        <v>30</v>
      </c>
      <c r="J222" s="24" t="s">
        <v>32</v>
      </c>
      <c r="K222" s="25" t="s">
        <v>33</v>
      </c>
      <c r="L222" s="24" t="s">
        <v>35</v>
      </c>
      <c r="M222" s="25" t="s">
        <v>37</v>
      </c>
      <c r="N222" s="24" t="s">
        <v>38</v>
      </c>
      <c r="O222" s="25" t="s">
        <v>34</v>
      </c>
      <c r="P222" s="24" t="s">
        <v>41</v>
      </c>
      <c r="Q222" s="25" t="s">
        <v>43</v>
      </c>
      <c r="R222" s="24" t="s">
        <v>44</v>
      </c>
      <c r="S222" s="25" t="s">
        <v>46</v>
      </c>
    </row>
    <row r="223" customFormat="false" ht="12.8" hidden="false" customHeight="false" outlineLevel="0" collapsed="false">
      <c r="A223" s="19" t="str">
        <f aca="false">CONCATENATE(I223,"-",K223," ",M223,O223,Q223,S223)</f>
        <v>2C-B ICALand</v>
      </c>
      <c r="B223" s="20" t="s">
        <v>20</v>
      </c>
      <c r="C223" s="20" t="s">
        <v>19</v>
      </c>
      <c r="D223" s="21" t="n">
        <v>12</v>
      </c>
      <c r="E223" s="22" t="n">
        <v>0.01</v>
      </c>
      <c r="F223" s="23"/>
      <c r="G223" s="17" t="n">
        <f aca="false">COUNTA(H223:AMJ223)/2</f>
        <v>6</v>
      </c>
      <c r="H223" s="24" t="s">
        <v>26</v>
      </c>
      <c r="I223" s="25" t="s">
        <v>30</v>
      </c>
      <c r="J223" s="24" t="s">
        <v>32</v>
      </c>
      <c r="K223" s="25" t="s">
        <v>33</v>
      </c>
      <c r="L223" s="24" t="s">
        <v>35</v>
      </c>
      <c r="M223" s="25" t="s">
        <v>37</v>
      </c>
      <c r="N223" s="24" t="s">
        <v>38</v>
      </c>
      <c r="O223" s="25" t="s">
        <v>40</v>
      </c>
      <c r="P223" s="24" t="s">
        <v>41</v>
      </c>
      <c r="Q223" s="25" t="s">
        <v>43</v>
      </c>
      <c r="R223" s="24" t="s">
        <v>44</v>
      </c>
      <c r="S223" s="25" t="s">
        <v>46</v>
      </c>
    </row>
    <row r="224" customFormat="false" ht="12.8" hidden="false" customHeight="false" outlineLevel="0" collapsed="false">
      <c r="A224" s="19" t="str">
        <f aca="false">CONCATENATE(I224,"-",K224," ",M224,O224,Q224,S224)</f>
        <v>2C-D ILKLand</v>
      </c>
      <c r="B224" s="20" t="s">
        <v>20</v>
      </c>
      <c r="C224" s="20" t="s">
        <v>19</v>
      </c>
      <c r="D224" s="21" t="n">
        <v>12</v>
      </c>
      <c r="E224" s="22" t="n">
        <v>0.01</v>
      </c>
      <c r="F224" s="23"/>
      <c r="G224" s="17" t="n">
        <f aca="false">COUNTA(H224:AMJ224)/2</f>
        <v>6</v>
      </c>
      <c r="H224" s="24" t="s">
        <v>26</v>
      </c>
      <c r="I224" s="25" t="s">
        <v>30</v>
      </c>
      <c r="J224" s="24" t="s">
        <v>32</v>
      </c>
      <c r="K224" s="25" t="s">
        <v>34</v>
      </c>
      <c r="L224" s="24" t="s">
        <v>35</v>
      </c>
      <c r="M224" s="25" t="s">
        <v>37</v>
      </c>
      <c r="N224" s="24" t="s">
        <v>38</v>
      </c>
      <c r="O224" s="25" t="s">
        <v>39</v>
      </c>
      <c r="P224" s="24" t="s">
        <v>41</v>
      </c>
      <c r="Q224" s="25" t="s">
        <v>42</v>
      </c>
      <c r="R224" s="24" t="s">
        <v>44</v>
      </c>
      <c r="S224" s="25" t="s">
        <v>46</v>
      </c>
    </row>
    <row r="225" customFormat="false" ht="12.8" hidden="false" customHeight="false" outlineLevel="0" collapsed="false">
      <c r="A225" s="19" t="str">
        <f aca="false">CONCATENATE(I225,"-",K225," ",M225,O225,Q225,S225)</f>
        <v>2C-D ILALand</v>
      </c>
      <c r="B225" s="20" t="s">
        <v>20</v>
      </c>
      <c r="C225" s="20" t="s">
        <v>19</v>
      </c>
      <c r="D225" s="21" t="n">
        <v>12</v>
      </c>
      <c r="E225" s="22" t="n">
        <v>0.01</v>
      </c>
      <c r="F225" s="23"/>
      <c r="G225" s="17" t="n">
        <f aca="false">COUNTA(H225:AMJ225)/2</f>
        <v>6</v>
      </c>
      <c r="H225" s="24" t="s">
        <v>26</v>
      </c>
      <c r="I225" s="25" t="s">
        <v>30</v>
      </c>
      <c r="J225" s="24" t="s">
        <v>32</v>
      </c>
      <c r="K225" s="25" t="s">
        <v>34</v>
      </c>
      <c r="L225" s="24" t="s">
        <v>35</v>
      </c>
      <c r="M225" s="25" t="s">
        <v>37</v>
      </c>
      <c r="N225" s="24" t="s">
        <v>38</v>
      </c>
      <c r="O225" s="25" t="s">
        <v>39</v>
      </c>
      <c r="P225" s="24" t="s">
        <v>41</v>
      </c>
      <c r="Q225" s="25" t="s">
        <v>43</v>
      </c>
      <c r="R225" s="24" t="s">
        <v>44</v>
      </c>
      <c r="S225" s="25" t="s">
        <v>46</v>
      </c>
    </row>
    <row r="226" customFormat="false" ht="12.8" hidden="false" customHeight="false" outlineLevel="0" collapsed="false">
      <c r="A226" s="19" t="str">
        <f aca="false">CONCATENATE(I226,"-",K226," ",M226,O226,Q226,S226)</f>
        <v>2C-D IBKLand</v>
      </c>
      <c r="B226" s="20" t="s">
        <v>20</v>
      </c>
      <c r="C226" s="20" t="s">
        <v>19</v>
      </c>
      <c r="D226" s="21" t="n">
        <v>12</v>
      </c>
      <c r="E226" s="22" t="n">
        <v>0.01</v>
      </c>
      <c r="F226" s="23"/>
      <c r="G226" s="17" t="n">
        <f aca="false">COUNTA(H226:AMJ226)/2</f>
        <v>6</v>
      </c>
      <c r="H226" s="24" t="s">
        <v>26</v>
      </c>
      <c r="I226" s="25" t="s">
        <v>30</v>
      </c>
      <c r="J226" s="24" t="s">
        <v>32</v>
      </c>
      <c r="K226" s="25" t="s">
        <v>34</v>
      </c>
      <c r="L226" s="24" t="s">
        <v>35</v>
      </c>
      <c r="M226" s="25" t="s">
        <v>37</v>
      </c>
      <c r="N226" s="24" t="s">
        <v>38</v>
      </c>
      <c r="O226" s="25" t="s">
        <v>33</v>
      </c>
      <c r="P226" s="24" t="s">
        <v>41</v>
      </c>
      <c r="Q226" s="25" t="s">
        <v>42</v>
      </c>
      <c r="R226" s="24" t="s">
        <v>44</v>
      </c>
      <c r="S226" s="25" t="s">
        <v>46</v>
      </c>
    </row>
    <row r="227" customFormat="false" ht="12.8" hidden="false" customHeight="false" outlineLevel="0" collapsed="false">
      <c r="A227" s="19" t="str">
        <f aca="false">CONCATENATE(I227,"-",K227," ",M227,O227,Q227,S227)</f>
        <v>2C-D IBALand</v>
      </c>
      <c r="B227" s="20" t="s">
        <v>20</v>
      </c>
      <c r="C227" s="20" t="s">
        <v>19</v>
      </c>
      <c r="D227" s="21" t="n">
        <v>12</v>
      </c>
      <c r="E227" s="22" t="n">
        <v>0.01</v>
      </c>
      <c r="F227" s="23"/>
      <c r="G227" s="17" t="n">
        <f aca="false">COUNTA(H227:AMJ227)/2</f>
        <v>6</v>
      </c>
      <c r="H227" s="24" t="s">
        <v>26</v>
      </c>
      <c r="I227" s="25" t="s">
        <v>30</v>
      </c>
      <c r="J227" s="24" t="s">
        <v>32</v>
      </c>
      <c r="K227" s="25" t="s">
        <v>34</v>
      </c>
      <c r="L227" s="24" t="s">
        <v>35</v>
      </c>
      <c r="M227" s="25" t="s">
        <v>37</v>
      </c>
      <c r="N227" s="24" t="s">
        <v>38</v>
      </c>
      <c r="O227" s="25" t="s">
        <v>33</v>
      </c>
      <c r="P227" s="24" t="s">
        <v>41</v>
      </c>
      <c r="Q227" s="25" t="s">
        <v>43</v>
      </c>
      <c r="R227" s="24" t="s">
        <v>44</v>
      </c>
      <c r="S227" s="25" t="s">
        <v>46</v>
      </c>
    </row>
    <row r="228" customFormat="false" ht="12.8" hidden="false" customHeight="false" outlineLevel="0" collapsed="false">
      <c r="A228" s="19" t="str">
        <f aca="false">CONCATENATE(I228,"-",K228," ",M228,O228,Q228,S228)</f>
        <v>2C-D IDALand</v>
      </c>
      <c r="B228" s="20" t="s">
        <v>20</v>
      </c>
      <c r="C228" s="20" t="s">
        <v>19</v>
      </c>
      <c r="D228" s="21" t="n">
        <v>12</v>
      </c>
      <c r="E228" s="22" t="n">
        <v>0.01</v>
      </c>
      <c r="F228" s="23"/>
      <c r="G228" s="17" t="n">
        <f aca="false">COUNTA(H228:AMJ228)/2</f>
        <v>6</v>
      </c>
      <c r="H228" s="24" t="s">
        <v>26</v>
      </c>
      <c r="I228" s="25" t="s">
        <v>30</v>
      </c>
      <c r="J228" s="24" t="s">
        <v>32</v>
      </c>
      <c r="K228" s="25" t="s">
        <v>34</v>
      </c>
      <c r="L228" s="24" t="s">
        <v>35</v>
      </c>
      <c r="M228" s="25" t="s">
        <v>37</v>
      </c>
      <c r="N228" s="24" t="s">
        <v>38</v>
      </c>
      <c r="O228" s="25" t="s">
        <v>34</v>
      </c>
      <c r="P228" s="24" t="s">
        <v>41</v>
      </c>
      <c r="Q228" s="25" t="s">
        <v>43</v>
      </c>
      <c r="R228" s="24" t="s">
        <v>44</v>
      </c>
      <c r="S228" s="25" t="s">
        <v>46</v>
      </c>
    </row>
    <row r="229" customFormat="false" ht="12.8" hidden="false" customHeight="false" outlineLevel="0" collapsed="false">
      <c r="A229" s="19" t="str">
        <f aca="false">CONCATENATE(I229,"-",K229," ",M229,O229,Q229,S229)</f>
        <v>2C-D ICALand</v>
      </c>
      <c r="B229" s="20" t="s">
        <v>20</v>
      </c>
      <c r="C229" s="20" t="s">
        <v>19</v>
      </c>
      <c r="D229" s="21" t="n">
        <v>12</v>
      </c>
      <c r="E229" s="22" t="n">
        <v>0.01</v>
      </c>
      <c r="F229" s="23"/>
      <c r="G229" s="17" t="n">
        <f aca="false">COUNTA(H229:AMJ229)/2</f>
        <v>6</v>
      </c>
      <c r="H229" s="24" t="s">
        <v>26</v>
      </c>
      <c r="I229" s="25" t="s">
        <v>30</v>
      </c>
      <c r="J229" s="24" t="s">
        <v>32</v>
      </c>
      <c r="K229" s="25" t="s">
        <v>34</v>
      </c>
      <c r="L229" s="24" t="s">
        <v>35</v>
      </c>
      <c r="M229" s="25" t="s">
        <v>37</v>
      </c>
      <c r="N229" s="24" t="s">
        <v>38</v>
      </c>
      <c r="O229" s="25" t="s">
        <v>40</v>
      </c>
      <c r="P229" s="24" t="s">
        <v>41</v>
      </c>
      <c r="Q229" s="25" t="s">
        <v>43</v>
      </c>
      <c r="R229" s="24" t="s">
        <v>44</v>
      </c>
      <c r="S229" s="25" t="s">
        <v>46</v>
      </c>
    </row>
    <row r="230" customFormat="false" ht="12.8" hidden="false" customHeight="false" outlineLevel="0" collapsed="false">
      <c r="A230" s="19" t="str">
        <f aca="false">CONCATENATE(I230,"-",K230," ",M230,O230,Q230,S230)</f>
        <v>3D-B ILKLand</v>
      </c>
      <c r="B230" s="20" t="s">
        <v>20</v>
      </c>
      <c r="C230" s="20" t="s">
        <v>19</v>
      </c>
      <c r="D230" s="21" t="n">
        <v>12</v>
      </c>
      <c r="E230" s="22" t="n">
        <v>0.01</v>
      </c>
      <c r="F230" s="23"/>
      <c r="G230" s="17" t="n">
        <f aca="false">COUNTA(H230:AMJ230)/2</f>
        <v>6</v>
      </c>
      <c r="H230" s="24" t="s">
        <v>26</v>
      </c>
      <c r="I230" s="25" t="s">
        <v>31</v>
      </c>
      <c r="J230" s="24" t="s">
        <v>32</v>
      </c>
      <c r="K230" s="25" t="s">
        <v>33</v>
      </c>
      <c r="L230" s="24" t="s">
        <v>35</v>
      </c>
      <c r="M230" s="25" t="s">
        <v>37</v>
      </c>
      <c r="N230" s="24" t="s">
        <v>38</v>
      </c>
      <c r="O230" s="25" t="s">
        <v>39</v>
      </c>
      <c r="P230" s="24" t="s">
        <v>41</v>
      </c>
      <c r="Q230" s="25" t="s">
        <v>42</v>
      </c>
      <c r="R230" s="24" t="s">
        <v>44</v>
      </c>
      <c r="S230" s="25" t="s">
        <v>46</v>
      </c>
    </row>
    <row r="231" customFormat="false" ht="12.8" hidden="false" customHeight="false" outlineLevel="0" collapsed="false">
      <c r="A231" s="19" t="str">
        <f aca="false">CONCATENATE(I231,"-",K231," ",M231,O231,Q231,S231)</f>
        <v>3D-B ILALand</v>
      </c>
      <c r="B231" s="20" t="s">
        <v>20</v>
      </c>
      <c r="C231" s="20" t="s">
        <v>19</v>
      </c>
      <c r="D231" s="21" t="n">
        <v>12</v>
      </c>
      <c r="E231" s="22" t="n">
        <v>0.01</v>
      </c>
      <c r="F231" s="23"/>
      <c r="G231" s="17" t="n">
        <f aca="false">COUNTA(H231:AMJ231)/2</f>
        <v>6</v>
      </c>
      <c r="H231" s="24" t="s">
        <v>26</v>
      </c>
      <c r="I231" s="25" t="s">
        <v>31</v>
      </c>
      <c r="J231" s="24" t="s">
        <v>32</v>
      </c>
      <c r="K231" s="25" t="s">
        <v>33</v>
      </c>
      <c r="L231" s="24" t="s">
        <v>35</v>
      </c>
      <c r="M231" s="25" t="s">
        <v>37</v>
      </c>
      <c r="N231" s="24" t="s">
        <v>38</v>
      </c>
      <c r="O231" s="25" t="s">
        <v>39</v>
      </c>
      <c r="P231" s="24" t="s">
        <v>41</v>
      </c>
      <c r="Q231" s="25" t="s">
        <v>43</v>
      </c>
      <c r="R231" s="24" t="s">
        <v>44</v>
      </c>
      <c r="S231" s="25" t="s">
        <v>46</v>
      </c>
    </row>
    <row r="232" customFormat="false" ht="12.8" hidden="false" customHeight="false" outlineLevel="0" collapsed="false">
      <c r="A232" s="19" t="str">
        <f aca="false">CONCATENATE(I232,"-",K232," ",M232,O232,Q232,S232)</f>
        <v>3D-B IBKLand</v>
      </c>
      <c r="B232" s="20" t="s">
        <v>20</v>
      </c>
      <c r="C232" s="20" t="s">
        <v>19</v>
      </c>
      <c r="D232" s="21" t="n">
        <v>12</v>
      </c>
      <c r="E232" s="22" t="n">
        <v>0.01</v>
      </c>
      <c r="F232" s="23"/>
      <c r="G232" s="17" t="n">
        <f aca="false">COUNTA(H232:AMJ232)/2</f>
        <v>6</v>
      </c>
      <c r="H232" s="24" t="s">
        <v>26</v>
      </c>
      <c r="I232" s="25" t="s">
        <v>31</v>
      </c>
      <c r="J232" s="24" t="s">
        <v>32</v>
      </c>
      <c r="K232" s="25" t="s">
        <v>33</v>
      </c>
      <c r="L232" s="24" t="s">
        <v>35</v>
      </c>
      <c r="M232" s="25" t="s">
        <v>37</v>
      </c>
      <c r="N232" s="24" t="s">
        <v>38</v>
      </c>
      <c r="O232" s="25" t="s">
        <v>33</v>
      </c>
      <c r="P232" s="24" t="s">
        <v>41</v>
      </c>
      <c r="Q232" s="25" t="s">
        <v>42</v>
      </c>
      <c r="R232" s="24" t="s">
        <v>44</v>
      </c>
      <c r="S232" s="25" t="s">
        <v>46</v>
      </c>
    </row>
    <row r="233" customFormat="false" ht="12.8" hidden="false" customHeight="false" outlineLevel="0" collapsed="false">
      <c r="A233" s="19" t="str">
        <f aca="false">CONCATENATE(I233,"-",K233," ",M233,O233,Q233,S233)</f>
        <v>3D-B IBALand</v>
      </c>
      <c r="B233" s="20" t="s">
        <v>20</v>
      </c>
      <c r="C233" s="20" t="s">
        <v>19</v>
      </c>
      <c r="D233" s="21" t="n">
        <v>12</v>
      </c>
      <c r="E233" s="22" t="n">
        <v>0.01</v>
      </c>
      <c r="F233" s="23"/>
      <c r="G233" s="17" t="n">
        <f aca="false">COUNTA(H233:AMJ233)/2</f>
        <v>6</v>
      </c>
      <c r="H233" s="24" t="s">
        <v>26</v>
      </c>
      <c r="I233" s="25" t="s">
        <v>31</v>
      </c>
      <c r="J233" s="24" t="s">
        <v>32</v>
      </c>
      <c r="K233" s="25" t="s">
        <v>33</v>
      </c>
      <c r="L233" s="24" t="s">
        <v>35</v>
      </c>
      <c r="M233" s="25" t="s">
        <v>37</v>
      </c>
      <c r="N233" s="24" t="s">
        <v>38</v>
      </c>
      <c r="O233" s="25" t="s">
        <v>33</v>
      </c>
      <c r="P233" s="24" t="s">
        <v>41</v>
      </c>
      <c r="Q233" s="25" t="s">
        <v>43</v>
      </c>
      <c r="R233" s="24" t="s">
        <v>44</v>
      </c>
      <c r="S233" s="25" t="s">
        <v>46</v>
      </c>
    </row>
    <row r="234" customFormat="false" ht="12.8" hidden="false" customHeight="false" outlineLevel="0" collapsed="false">
      <c r="A234" s="19" t="str">
        <f aca="false">CONCATENATE(I234,"-",K234," ",M234,O234,Q234,S234)</f>
        <v>3D-B IDALand</v>
      </c>
      <c r="B234" s="20" t="s">
        <v>20</v>
      </c>
      <c r="C234" s="20" t="s">
        <v>19</v>
      </c>
      <c r="D234" s="21" t="n">
        <v>12</v>
      </c>
      <c r="E234" s="22" t="n">
        <v>0.01</v>
      </c>
      <c r="F234" s="23"/>
      <c r="G234" s="17" t="n">
        <f aca="false">COUNTA(H234:AMJ234)/2</f>
        <v>6</v>
      </c>
      <c r="H234" s="24" t="s">
        <v>26</v>
      </c>
      <c r="I234" s="25" t="s">
        <v>31</v>
      </c>
      <c r="J234" s="24" t="s">
        <v>32</v>
      </c>
      <c r="K234" s="25" t="s">
        <v>33</v>
      </c>
      <c r="L234" s="24" t="s">
        <v>35</v>
      </c>
      <c r="M234" s="25" t="s">
        <v>37</v>
      </c>
      <c r="N234" s="24" t="s">
        <v>38</v>
      </c>
      <c r="O234" s="25" t="s">
        <v>34</v>
      </c>
      <c r="P234" s="24" t="s">
        <v>41</v>
      </c>
      <c r="Q234" s="25" t="s">
        <v>43</v>
      </c>
      <c r="R234" s="24" t="s">
        <v>44</v>
      </c>
      <c r="S234" s="25" t="s">
        <v>46</v>
      </c>
    </row>
    <row r="235" customFormat="false" ht="12.8" hidden="false" customHeight="false" outlineLevel="0" collapsed="false">
      <c r="A235" s="19" t="str">
        <f aca="false">CONCATENATE(I235,"-",K235," ",M235,O235,Q235,S235)</f>
        <v>3D-B ICALand</v>
      </c>
      <c r="B235" s="20" t="s">
        <v>20</v>
      </c>
      <c r="C235" s="20" t="s">
        <v>19</v>
      </c>
      <c r="D235" s="21" t="n">
        <v>12</v>
      </c>
      <c r="E235" s="22" t="n">
        <v>0.01</v>
      </c>
      <c r="F235" s="23"/>
      <c r="G235" s="17" t="n">
        <f aca="false">COUNTA(H235:AMJ235)/2</f>
        <v>6</v>
      </c>
      <c r="H235" s="24" t="s">
        <v>26</v>
      </c>
      <c r="I235" s="25" t="s">
        <v>31</v>
      </c>
      <c r="J235" s="24" t="s">
        <v>32</v>
      </c>
      <c r="K235" s="25" t="s">
        <v>33</v>
      </c>
      <c r="L235" s="24" t="s">
        <v>35</v>
      </c>
      <c r="M235" s="25" t="s">
        <v>37</v>
      </c>
      <c r="N235" s="24" t="s">
        <v>38</v>
      </c>
      <c r="O235" s="25" t="s">
        <v>40</v>
      </c>
      <c r="P235" s="24" t="s">
        <v>41</v>
      </c>
      <c r="Q235" s="25" t="s">
        <v>43</v>
      </c>
      <c r="R235" s="24" t="s">
        <v>44</v>
      </c>
      <c r="S235" s="25" t="s">
        <v>46</v>
      </c>
    </row>
    <row r="236" customFormat="false" ht="12.8" hidden="false" customHeight="false" outlineLevel="0" collapsed="false">
      <c r="A236" s="19" t="str">
        <f aca="false">CONCATENATE(I236,"-",K236," ",M236,O236,Q236,S236)</f>
        <v>3D-D ILKLand</v>
      </c>
      <c r="B236" s="20" t="s">
        <v>20</v>
      </c>
      <c r="C236" s="20" t="s">
        <v>19</v>
      </c>
      <c r="D236" s="21" t="n">
        <v>12</v>
      </c>
      <c r="E236" s="22" t="n">
        <v>0.01</v>
      </c>
      <c r="F236" s="23"/>
      <c r="G236" s="17" t="n">
        <f aca="false">COUNTA(H236:AMJ236)/2</f>
        <v>6</v>
      </c>
      <c r="H236" s="24" t="s">
        <v>26</v>
      </c>
      <c r="I236" s="25" t="s">
        <v>31</v>
      </c>
      <c r="J236" s="24" t="s">
        <v>32</v>
      </c>
      <c r="K236" s="25" t="s">
        <v>34</v>
      </c>
      <c r="L236" s="24" t="s">
        <v>35</v>
      </c>
      <c r="M236" s="25" t="s">
        <v>37</v>
      </c>
      <c r="N236" s="24" t="s">
        <v>38</v>
      </c>
      <c r="O236" s="25" t="s">
        <v>39</v>
      </c>
      <c r="P236" s="24" t="s">
        <v>41</v>
      </c>
      <c r="Q236" s="25" t="s">
        <v>42</v>
      </c>
      <c r="R236" s="24" t="s">
        <v>44</v>
      </c>
      <c r="S236" s="25" t="s">
        <v>46</v>
      </c>
    </row>
    <row r="237" customFormat="false" ht="12.8" hidden="false" customHeight="false" outlineLevel="0" collapsed="false">
      <c r="A237" s="19" t="str">
        <f aca="false">CONCATENATE(I237,"-",K237," ",M237,O237,Q237,S237)</f>
        <v>3D-D ILALand</v>
      </c>
      <c r="B237" s="20" t="s">
        <v>20</v>
      </c>
      <c r="C237" s="20" t="s">
        <v>19</v>
      </c>
      <c r="D237" s="21" t="n">
        <v>12</v>
      </c>
      <c r="E237" s="22" t="n">
        <v>0.01</v>
      </c>
      <c r="F237" s="23"/>
      <c r="G237" s="17" t="n">
        <f aca="false">COUNTA(H237:AMJ237)/2</f>
        <v>6</v>
      </c>
      <c r="H237" s="24" t="s">
        <v>26</v>
      </c>
      <c r="I237" s="25" t="s">
        <v>31</v>
      </c>
      <c r="J237" s="24" t="s">
        <v>32</v>
      </c>
      <c r="K237" s="25" t="s">
        <v>34</v>
      </c>
      <c r="L237" s="24" t="s">
        <v>35</v>
      </c>
      <c r="M237" s="25" t="s">
        <v>37</v>
      </c>
      <c r="N237" s="24" t="s">
        <v>38</v>
      </c>
      <c r="O237" s="25" t="s">
        <v>39</v>
      </c>
      <c r="P237" s="24" t="s">
        <v>41</v>
      </c>
      <c r="Q237" s="25" t="s">
        <v>43</v>
      </c>
      <c r="R237" s="24" t="s">
        <v>44</v>
      </c>
      <c r="S237" s="25" t="s">
        <v>46</v>
      </c>
    </row>
    <row r="238" customFormat="false" ht="12.8" hidden="false" customHeight="false" outlineLevel="0" collapsed="false">
      <c r="A238" s="19" t="str">
        <f aca="false">CONCATENATE(I238,"-",K238," ",M238,O238,Q238,S238)</f>
        <v>3D-D IBKLand</v>
      </c>
      <c r="B238" s="20" t="s">
        <v>20</v>
      </c>
      <c r="C238" s="20" t="s">
        <v>19</v>
      </c>
      <c r="D238" s="21" t="n">
        <v>12</v>
      </c>
      <c r="E238" s="22" t="n">
        <v>0.01</v>
      </c>
      <c r="F238" s="23"/>
      <c r="G238" s="17" t="n">
        <f aca="false">COUNTA(H238:AMJ238)/2</f>
        <v>6</v>
      </c>
      <c r="H238" s="24" t="s">
        <v>26</v>
      </c>
      <c r="I238" s="25" t="s">
        <v>31</v>
      </c>
      <c r="J238" s="24" t="s">
        <v>32</v>
      </c>
      <c r="K238" s="25" t="s">
        <v>34</v>
      </c>
      <c r="L238" s="24" t="s">
        <v>35</v>
      </c>
      <c r="M238" s="25" t="s">
        <v>37</v>
      </c>
      <c r="N238" s="24" t="s">
        <v>38</v>
      </c>
      <c r="O238" s="25" t="s">
        <v>33</v>
      </c>
      <c r="P238" s="24" t="s">
        <v>41</v>
      </c>
      <c r="Q238" s="25" t="s">
        <v>42</v>
      </c>
      <c r="R238" s="24" t="s">
        <v>44</v>
      </c>
      <c r="S238" s="25" t="s">
        <v>46</v>
      </c>
    </row>
    <row r="239" customFormat="false" ht="12.8" hidden="false" customHeight="false" outlineLevel="0" collapsed="false">
      <c r="A239" s="19" t="str">
        <f aca="false">CONCATENATE(I239,"-",K239," ",M239,O239,Q239,S239)</f>
        <v>3D-D IBALand</v>
      </c>
      <c r="B239" s="20" t="s">
        <v>20</v>
      </c>
      <c r="C239" s="20" t="s">
        <v>19</v>
      </c>
      <c r="D239" s="21" t="n">
        <v>12</v>
      </c>
      <c r="E239" s="22" t="n">
        <v>0.01</v>
      </c>
      <c r="F239" s="23"/>
      <c r="G239" s="17" t="n">
        <f aca="false">COUNTA(H239:AMJ239)/2</f>
        <v>6</v>
      </c>
      <c r="H239" s="24" t="s">
        <v>26</v>
      </c>
      <c r="I239" s="25" t="s">
        <v>31</v>
      </c>
      <c r="J239" s="24" t="s">
        <v>32</v>
      </c>
      <c r="K239" s="25" t="s">
        <v>34</v>
      </c>
      <c r="L239" s="24" t="s">
        <v>35</v>
      </c>
      <c r="M239" s="25" t="s">
        <v>37</v>
      </c>
      <c r="N239" s="24" t="s">
        <v>38</v>
      </c>
      <c r="O239" s="25" t="s">
        <v>33</v>
      </c>
      <c r="P239" s="24" t="s">
        <v>41</v>
      </c>
      <c r="Q239" s="25" t="s">
        <v>43</v>
      </c>
      <c r="R239" s="24" t="s">
        <v>44</v>
      </c>
      <c r="S239" s="25" t="s">
        <v>46</v>
      </c>
    </row>
    <row r="240" customFormat="false" ht="12.8" hidden="false" customHeight="false" outlineLevel="0" collapsed="false">
      <c r="A240" s="19" t="str">
        <f aca="false">CONCATENATE(I240,"-",K240," ",M240,O240,Q240,S240)</f>
        <v>3D-D IDALand</v>
      </c>
      <c r="B240" s="20" t="s">
        <v>20</v>
      </c>
      <c r="C240" s="20" t="s">
        <v>19</v>
      </c>
      <c r="D240" s="21" t="n">
        <v>12</v>
      </c>
      <c r="E240" s="22" t="n">
        <v>0.01</v>
      </c>
      <c r="F240" s="23"/>
      <c r="G240" s="17" t="n">
        <f aca="false">COUNTA(H240:AMJ240)/2</f>
        <v>6</v>
      </c>
      <c r="H240" s="24" t="s">
        <v>26</v>
      </c>
      <c r="I240" s="25" t="s">
        <v>31</v>
      </c>
      <c r="J240" s="24" t="s">
        <v>32</v>
      </c>
      <c r="K240" s="25" t="s">
        <v>34</v>
      </c>
      <c r="L240" s="24" t="s">
        <v>35</v>
      </c>
      <c r="M240" s="25" t="s">
        <v>37</v>
      </c>
      <c r="N240" s="24" t="s">
        <v>38</v>
      </c>
      <c r="O240" s="25" t="s">
        <v>34</v>
      </c>
      <c r="P240" s="24" t="s">
        <v>41</v>
      </c>
      <c r="Q240" s="25" t="s">
        <v>43</v>
      </c>
      <c r="R240" s="24" t="s">
        <v>44</v>
      </c>
      <c r="S240" s="25" t="s">
        <v>46</v>
      </c>
    </row>
    <row r="241" customFormat="false" ht="12.8" hidden="false" customHeight="false" outlineLevel="0" collapsed="false">
      <c r="A241" s="19" t="str">
        <f aca="false">CONCATENATE(I241,"-",K241," ",M241,O241,Q241,S241)</f>
        <v>3D-D ICALand</v>
      </c>
      <c r="B241" s="20" t="s">
        <v>20</v>
      </c>
      <c r="C241" s="20" t="s">
        <v>19</v>
      </c>
      <c r="D241" s="21" t="n">
        <v>12</v>
      </c>
      <c r="E241" s="22" t="n">
        <v>0.01</v>
      </c>
      <c r="F241" s="23"/>
      <c r="G241" s="17" t="n">
        <f aca="false">COUNTA(H241:AMJ241)/2</f>
        <v>6</v>
      </c>
      <c r="H241" s="24" t="s">
        <v>26</v>
      </c>
      <c r="I241" s="25" t="s">
        <v>31</v>
      </c>
      <c r="J241" s="24" t="s">
        <v>32</v>
      </c>
      <c r="K241" s="25" t="s">
        <v>34</v>
      </c>
      <c r="L241" s="24" t="s">
        <v>35</v>
      </c>
      <c r="M241" s="25" t="s">
        <v>37</v>
      </c>
      <c r="N241" s="24" t="s">
        <v>38</v>
      </c>
      <c r="O241" s="25" t="s">
        <v>40</v>
      </c>
      <c r="P241" s="24" t="s">
        <v>41</v>
      </c>
      <c r="Q241" s="25" t="s">
        <v>43</v>
      </c>
      <c r="R241" s="24" t="s">
        <v>44</v>
      </c>
      <c r="S241" s="25" t="s">
        <v>46</v>
      </c>
    </row>
    <row r="242" customFormat="false" ht="12.8" hidden="false" customHeight="false" outlineLevel="0" collapsed="false">
      <c r="A242" s="19" t="str">
        <f aca="false">CONCATENATE(I242,"-",K242," ",M242,O242,Q242,S242)</f>
        <v>1A-B ELKMarine</v>
      </c>
      <c r="B242" s="20" t="s">
        <v>19</v>
      </c>
      <c r="C242" s="20" t="s">
        <v>19</v>
      </c>
      <c r="D242" s="21" t="n">
        <v>12</v>
      </c>
      <c r="E242" s="22" t="n">
        <v>0.1</v>
      </c>
      <c r="F242" s="23"/>
      <c r="G242" s="17" t="n">
        <f aca="false">COUNTA(H242:AMJ242)/2</f>
        <v>6</v>
      </c>
      <c r="H242" s="24" t="s">
        <v>26</v>
      </c>
      <c r="I242" s="25" t="s">
        <v>27</v>
      </c>
      <c r="J242" s="24" t="s">
        <v>32</v>
      </c>
      <c r="K242" s="25" t="s">
        <v>33</v>
      </c>
      <c r="L242" s="24" t="s">
        <v>35</v>
      </c>
      <c r="M242" s="25" t="s">
        <v>36</v>
      </c>
      <c r="N242" s="24" t="s">
        <v>38</v>
      </c>
      <c r="O242" s="25" t="s">
        <v>39</v>
      </c>
      <c r="P242" s="24" t="s">
        <v>41</v>
      </c>
      <c r="Q242" s="25" t="s">
        <v>42</v>
      </c>
      <c r="R242" s="24" t="s">
        <v>44</v>
      </c>
      <c r="S242" s="25" t="s">
        <v>47</v>
      </c>
    </row>
    <row r="243" customFormat="false" ht="12.8" hidden="false" customHeight="false" outlineLevel="0" collapsed="false">
      <c r="A243" s="19" t="str">
        <f aca="false">CONCATENATE(I243,"-",K243," ",M243,O243,Q243,S243)</f>
        <v>1A-B ELAMarine</v>
      </c>
      <c r="B243" s="20" t="s">
        <v>20</v>
      </c>
      <c r="C243" s="20" t="s">
        <v>19</v>
      </c>
      <c r="D243" s="21" t="n">
        <v>12</v>
      </c>
      <c r="E243" s="22" t="n">
        <v>0.01</v>
      </c>
      <c r="F243" s="23"/>
      <c r="G243" s="17" t="n">
        <f aca="false">COUNTA(H243:AMJ243)/2</f>
        <v>6</v>
      </c>
      <c r="H243" s="24" t="s">
        <v>26</v>
      </c>
      <c r="I243" s="25" t="s">
        <v>27</v>
      </c>
      <c r="J243" s="24" t="s">
        <v>32</v>
      </c>
      <c r="K243" s="25" t="s">
        <v>33</v>
      </c>
      <c r="L243" s="24" t="s">
        <v>35</v>
      </c>
      <c r="M243" s="25" t="s">
        <v>36</v>
      </c>
      <c r="N243" s="24" t="s">
        <v>38</v>
      </c>
      <c r="O243" s="25" t="s">
        <v>39</v>
      </c>
      <c r="P243" s="24" t="s">
        <v>41</v>
      </c>
      <c r="Q243" s="25" t="s">
        <v>43</v>
      </c>
      <c r="R243" s="24" t="s">
        <v>44</v>
      </c>
      <c r="S243" s="25" t="s">
        <v>47</v>
      </c>
    </row>
    <row r="244" customFormat="false" ht="12.8" hidden="false" customHeight="false" outlineLevel="0" collapsed="false">
      <c r="A244" s="19" t="str">
        <f aca="false">CONCATENATE(I244,"-",K244," ",M244,O244,Q244,S244)</f>
        <v>1A-B EBKMarine</v>
      </c>
      <c r="B244" s="20" t="s">
        <v>20</v>
      </c>
      <c r="C244" s="20" t="s">
        <v>19</v>
      </c>
      <c r="D244" s="21" t="n">
        <v>12</v>
      </c>
      <c r="E244" s="22" t="n">
        <v>0.01</v>
      </c>
      <c r="F244" s="23"/>
      <c r="G244" s="17" t="n">
        <f aca="false">COUNTA(H244:AMJ244)/2</f>
        <v>6</v>
      </c>
      <c r="H244" s="24" t="s">
        <v>26</v>
      </c>
      <c r="I244" s="25" t="s">
        <v>27</v>
      </c>
      <c r="J244" s="24" t="s">
        <v>32</v>
      </c>
      <c r="K244" s="25" t="s">
        <v>33</v>
      </c>
      <c r="L244" s="24" t="s">
        <v>35</v>
      </c>
      <c r="M244" s="25" t="s">
        <v>36</v>
      </c>
      <c r="N244" s="24" t="s">
        <v>38</v>
      </c>
      <c r="O244" s="25" t="s">
        <v>33</v>
      </c>
      <c r="P244" s="24" t="s">
        <v>41</v>
      </c>
      <c r="Q244" s="25" t="s">
        <v>42</v>
      </c>
      <c r="R244" s="24" t="s">
        <v>44</v>
      </c>
      <c r="S244" s="25" t="s">
        <v>47</v>
      </c>
    </row>
    <row r="245" customFormat="false" ht="12.8" hidden="false" customHeight="false" outlineLevel="0" collapsed="false">
      <c r="A245" s="19" t="str">
        <f aca="false">CONCATENATE(I245,"-",K245," ",M245,O245,Q245,S245)</f>
        <v>1A-B EBAMarine</v>
      </c>
      <c r="B245" s="20" t="s">
        <v>20</v>
      </c>
      <c r="C245" s="20" t="s">
        <v>19</v>
      </c>
      <c r="D245" s="21" t="n">
        <v>12</v>
      </c>
      <c r="E245" s="22" t="n">
        <v>0.01</v>
      </c>
      <c r="F245" s="23"/>
      <c r="G245" s="17" t="n">
        <f aca="false">COUNTA(H245:AMJ245)/2</f>
        <v>6</v>
      </c>
      <c r="H245" s="24" t="s">
        <v>26</v>
      </c>
      <c r="I245" s="25" t="s">
        <v>27</v>
      </c>
      <c r="J245" s="24" t="s">
        <v>32</v>
      </c>
      <c r="K245" s="25" t="s">
        <v>33</v>
      </c>
      <c r="L245" s="24" t="s">
        <v>35</v>
      </c>
      <c r="M245" s="25" t="s">
        <v>36</v>
      </c>
      <c r="N245" s="24" t="s">
        <v>38</v>
      </c>
      <c r="O245" s="25" t="s">
        <v>33</v>
      </c>
      <c r="P245" s="24" t="s">
        <v>41</v>
      </c>
      <c r="Q245" s="25" t="s">
        <v>43</v>
      </c>
      <c r="R245" s="24" t="s">
        <v>44</v>
      </c>
      <c r="S245" s="25" t="s">
        <v>47</v>
      </c>
    </row>
    <row r="246" customFormat="false" ht="12.8" hidden="false" customHeight="false" outlineLevel="0" collapsed="false">
      <c r="A246" s="19" t="str">
        <f aca="false">CONCATENATE(I246,"-",K246," ",M246,O246,Q246,S246)</f>
        <v>1A-B EDAMarine</v>
      </c>
      <c r="B246" s="20" t="s">
        <v>20</v>
      </c>
      <c r="C246" s="20" t="s">
        <v>19</v>
      </c>
      <c r="D246" s="21" t="n">
        <v>12</v>
      </c>
      <c r="E246" s="22" t="n">
        <v>0.01</v>
      </c>
      <c r="F246" s="23"/>
      <c r="G246" s="17" t="n">
        <f aca="false">COUNTA(H246:AMJ246)/2</f>
        <v>6</v>
      </c>
      <c r="H246" s="24" t="s">
        <v>26</v>
      </c>
      <c r="I246" s="25" t="s">
        <v>27</v>
      </c>
      <c r="J246" s="24" t="s">
        <v>32</v>
      </c>
      <c r="K246" s="25" t="s">
        <v>33</v>
      </c>
      <c r="L246" s="24" t="s">
        <v>35</v>
      </c>
      <c r="M246" s="25" t="s">
        <v>36</v>
      </c>
      <c r="N246" s="24" t="s">
        <v>38</v>
      </c>
      <c r="O246" s="25" t="s">
        <v>34</v>
      </c>
      <c r="P246" s="24" t="s">
        <v>41</v>
      </c>
      <c r="Q246" s="25" t="s">
        <v>43</v>
      </c>
      <c r="R246" s="24" t="s">
        <v>44</v>
      </c>
      <c r="S246" s="25" t="s">
        <v>47</v>
      </c>
    </row>
    <row r="247" customFormat="false" ht="12.8" hidden="false" customHeight="false" outlineLevel="0" collapsed="false">
      <c r="A247" s="19" t="str">
        <f aca="false">CONCATENATE(I247,"-",K247," ",M247,O247,Q247,S247)</f>
        <v>1A-B ECAMarine</v>
      </c>
      <c r="B247" s="20" t="s">
        <v>20</v>
      </c>
      <c r="C247" s="20" t="s">
        <v>19</v>
      </c>
      <c r="D247" s="21" t="n">
        <v>12</v>
      </c>
      <c r="E247" s="22" t="n">
        <v>0.01</v>
      </c>
      <c r="F247" s="23"/>
      <c r="G247" s="17" t="n">
        <f aca="false">COUNTA(H247:AMJ247)/2</f>
        <v>6</v>
      </c>
      <c r="H247" s="24" t="s">
        <v>26</v>
      </c>
      <c r="I247" s="25" t="s">
        <v>27</v>
      </c>
      <c r="J247" s="24" t="s">
        <v>32</v>
      </c>
      <c r="K247" s="25" t="s">
        <v>33</v>
      </c>
      <c r="L247" s="24" t="s">
        <v>35</v>
      </c>
      <c r="M247" s="25" t="s">
        <v>36</v>
      </c>
      <c r="N247" s="24" t="s">
        <v>38</v>
      </c>
      <c r="O247" s="25" t="s">
        <v>40</v>
      </c>
      <c r="P247" s="24" t="s">
        <v>41</v>
      </c>
      <c r="Q247" s="25" t="s">
        <v>43</v>
      </c>
      <c r="R247" s="24" t="s">
        <v>44</v>
      </c>
      <c r="S247" s="25" t="s">
        <v>47</v>
      </c>
    </row>
    <row r="248" customFormat="false" ht="12.8" hidden="false" customHeight="false" outlineLevel="0" collapsed="false">
      <c r="A248" s="19" t="str">
        <f aca="false">CONCATENATE(I248,"-",K248," ",M248,O248,Q248,S248)</f>
        <v>1A-D ELKMarine</v>
      </c>
      <c r="B248" s="20" t="s">
        <v>19</v>
      </c>
      <c r="C248" s="20" t="s">
        <v>19</v>
      </c>
      <c r="D248" s="21" t="n">
        <v>12</v>
      </c>
      <c r="E248" s="22" t="n">
        <v>0.22</v>
      </c>
      <c r="F248" s="23"/>
      <c r="G248" s="17" t="n">
        <f aca="false">COUNTA(H248:AMJ248)/2</f>
        <v>6</v>
      </c>
      <c r="H248" s="24" t="s">
        <v>26</v>
      </c>
      <c r="I248" s="25" t="s">
        <v>27</v>
      </c>
      <c r="J248" s="24" t="s">
        <v>32</v>
      </c>
      <c r="K248" s="25" t="s">
        <v>34</v>
      </c>
      <c r="L248" s="24" t="s">
        <v>35</v>
      </c>
      <c r="M248" s="25" t="s">
        <v>36</v>
      </c>
      <c r="N248" s="24" t="s">
        <v>38</v>
      </c>
      <c r="O248" s="25" t="s">
        <v>39</v>
      </c>
      <c r="P248" s="24" t="s">
        <v>41</v>
      </c>
      <c r="Q248" s="25" t="s">
        <v>42</v>
      </c>
      <c r="R248" s="24" t="s">
        <v>44</v>
      </c>
      <c r="S248" s="25" t="s">
        <v>47</v>
      </c>
    </row>
    <row r="249" customFormat="false" ht="12.8" hidden="false" customHeight="false" outlineLevel="0" collapsed="false">
      <c r="A249" s="19" t="str">
        <f aca="false">CONCATENATE(I249,"-",K249," ",M249,O249,Q249,S249)</f>
        <v>1A-D ELAMarine</v>
      </c>
      <c r="B249" s="20" t="s">
        <v>20</v>
      </c>
      <c r="C249" s="20" t="s">
        <v>19</v>
      </c>
      <c r="D249" s="21" t="n">
        <v>12</v>
      </c>
      <c r="E249" s="22" t="n">
        <v>0.01</v>
      </c>
      <c r="F249" s="23"/>
      <c r="G249" s="17" t="n">
        <f aca="false">COUNTA(H249:AMJ249)/2</f>
        <v>6</v>
      </c>
      <c r="H249" s="24" t="s">
        <v>26</v>
      </c>
      <c r="I249" s="25" t="s">
        <v>27</v>
      </c>
      <c r="J249" s="24" t="s">
        <v>32</v>
      </c>
      <c r="K249" s="25" t="s">
        <v>34</v>
      </c>
      <c r="L249" s="24" t="s">
        <v>35</v>
      </c>
      <c r="M249" s="25" t="s">
        <v>36</v>
      </c>
      <c r="N249" s="24" t="s">
        <v>38</v>
      </c>
      <c r="O249" s="25" t="s">
        <v>39</v>
      </c>
      <c r="P249" s="24" t="s">
        <v>41</v>
      </c>
      <c r="Q249" s="25" t="s">
        <v>43</v>
      </c>
      <c r="R249" s="24" t="s">
        <v>44</v>
      </c>
      <c r="S249" s="25" t="s">
        <v>47</v>
      </c>
    </row>
    <row r="250" customFormat="false" ht="12.8" hidden="false" customHeight="false" outlineLevel="0" collapsed="false">
      <c r="A250" s="19" t="str">
        <f aca="false">CONCATENATE(I250,"-",K250," ",M250,O250,Q250,S250)</f>
        <v>1A-D EBKMarine</v>
      </c>
      <c r="B250" s="20" t="s">
        <v>20</v>
      </c>
      <c r="C250" s="20" t="s">
        <v>19</v>
      </c>
      <c r="D250" s="21" t="n">
        <v>12</v>
      </c>
      <c r="E250" s="22" t="n">
        <v>0.01</v>
      </c>
      <c r="F250" s="23"/>
      <c r="G250" s="17" t="n">
        <f aca="false">COUNTA(H250:AMJ250)/2</f>
        <v>6</v>
      </c>
      <c r="H250" s="24" t="s">
        <v>26</v>
      </c>
      <c r="I250" s="25" t="s">
        <v>27</v>
      </c>
      <c r="J250" s="24" t="s">
        <v>32</v>
      </c>
      <c r="K250" s="25" t="s">
        <v>34</v>
      </c>
      <c r="L250" s="24" t="s">
        <v>35</v>
      </c>
      <c r="M250" s="25" t="s">
        <v>36</v>
      </c>
      <c r="N250" s="24" t="s">
        <v>38</v>
      </c>
      <c r="O250" s="25" t="s">
        <v>33</v>
      </c>
      <c r="P250" s="24" t="s">
        <v>41</v>
      </c>
      <c r="Q250" s="25" t="s">
        <v>42</v>
      </c>
      <c r="R250" s="24" t="s">
        <v>44</v>
      </c>
      <c r="S250" s="25" t="s">
        <v>47</v>
      </c>
    </row>
    <row r="251" customFormat="false" ht="12.8" hidden="false" customHeight="false" outlineLevel="0" collapsed="false">
      <c r="A251" s="19" t="str">
        <f aca="false">CONCATENATE(I251,"-",K251," ",M251,O251,Q251,S251)</f>
        <v>1A-D EBAMarine</v>
      </c>
      <c r="B251" s="20" t="s">
        <v>20</v>
      </c>
      <c r="C251" s="20" t="s">
        <v>19</v>
      </c>
      <c r="D251" s="21" t="n">
        <v>12</v>
      </c>
      <c r="E251" s="22" t="n">
        <v>0.01</v>
      </c>
      <c r="F251" s="23"/>
      <c r="G251" s="17" t="n">
        <f aca="false">COUNTA(H251:AMJ251)/2</f>
        <v>6</v>
      </c>
      <c r="H251" s="24" t="s">
        <v>26</v>
      </c>
      <c r="I251" s="25" t="s">
        <v>27</v>
      </c>
      <c r="J251" s="24" t="s">
        <v>32</v>
      </c>
      <c r="K251" s="25" t="s">
        <v>34</v>
      </c>
      <c r="L251" s="24" t="s">
        <v>35</v>
      </c>
      <c r="M251" s="25" t="s">
        <v>36</v>
      </c>
      <c r="N251" s="24" t="s">
        <v>38</v>
      </c>
      <c r="O251" s="25" t="s">
        <v>33</v>
      </c>
      <c r="P251" s="24" t="s">
        <v>41</v>
      </c>
      <c r="Q251" s="25" t="s">
        <v>43</v>
      </c>
      <c r="R251" s="24" t="s">
        <v>44</v>
      </c>
      <c r="S251" s="25" t="s">
        <v>47</v>
      </c>
    </row>
    <row r="252" customFormat="false" ht="12.8" hidden="false" customHeight="false" outlineLevel="0" collapsed="false">
      <c r="A252" s="19" t="str">
        <f aca="false">CONCATENATE(I252,"-",K252," ",M252,O252,Q252,S252)</f>
        <v>1A-D EDAMarine</v>
      </c>
      <c r="B252" s="20" t="s">
        <v>20</v>
      </c>
      <c r="C252" s="20" t="s">
        <v>19</v>
      </c>
      <c r="D252" s="21" t="n">
        <v>12</v>
      </c>
      <c r="E252" s="22" t="n">
        <v>0.01</v>
      </c>
      <c r="F252" s="23"/>
      <c r="G252" s="17" t="n">
        <f aca="false">COUNTA(H252:AMJ252)/2</f>
        <v>6</v>
      </c>
      <c r="H252" s="24" t="s">
        <v>26</v>
      </c>
      <c r="I252" s="25" t="s">
        <v>27</v>
      </c>
      <c r="J252" s="24" t="s">
        <v>32</v>
      </c>
      <c r="K252" s="25" t="s">
        <v>34</v>
      </c>
      <c r="L252" s="24" t="s">
        <v>35</v>
      </c>
      <c r="M252" s="25" t="s">
        <v>36</v>
      </c>
      <c r="N252" s="24" t="s">
        <v>38</v>
      </c>
      <c r="O252" s="25" t="s">
        <v>34</v>
      </c>
      <c r="P252" s="24" t="s">
        <v>41</v>
      </c>
      <c r="Q252" s="25" t="s">
        <v>43</v>
      </c>
      <c r="R252" s="24" t="s">
        <v>44</v>
      </c>
      <c r="S252" s="25" t="s">
        <v>47</v>
      </c>
    </row>
    <row r="253" customFormat="false" ht="12.8" hidden="false" customHeight="false" outlineLevel="0" collapsed="false">
      <c r="A253" s="19" t="str">
        <f aca="false">CONCATENATE(I253,"-",K253," ",M253,O253,Q253,S253)</f>
        <v>1A-D ECAMarine</v>
      </c>
      <c r="B253" s="20" t="s">
        <v>20</v>
      </c>
      <c r="C253" s="20" t="s">
        <v>19</v>
      </c>
      <c r="D253" s="21" t="n">
        <v>12</v>
      </c>
      <c r="E253" s="22" t="n">
        <v>0.01</v>
      </c>
      <c r="F253" s="23"/>
      <c r="G253" s="17" t="n">
        <f aca="false">COUNTA(H253:AMJ253)/2</f>
        <v>6</v>
      </c>
      <c r="H253" s="24" t="s">
        <v>26</v>
      </c>
      <c r="I253" s="25" t="s">
        <v>27</v>
      </c>
      <c r="J253" s="24" t="s">
        <v>32</v>
      </c>
      <c r="K253" s="25" t="s">
        <v>34</v>
      </c>
      <c r="L253" s="24" t="s">
        <v>35</v>
      </c>
      <c r="M253" s="25" t="s">
        <v>36</v>
      </c>
      <c r="N253" s="24" t="s">
        <v>38</v>
      </c>
      <c r="O253" s="25" t="s">
        <v>40</v>
      </c>
      <c r="P253" s="24" t="s">
        <v>41</v>
      </c>
      <c r="Q253" s="25" t="s">
        <v>43</v>
      </c>
      <c r="R253" s="24" t="s">
        <v>44</v>
      </c>
      <c r="S253" s="25" t="s">
        <v>47</v>
      </c>
    </row>
    <row r="254" customFormat="false" ht="12.8" hidden="false" customHeight="false" outlineLevel="0" collapsed="false">
      <c r="A254" s="19" t="str">
        <f aca="false">CONCATENATE(I254,"-",K254," ",M254,O254,Q254,S254)</f>
        <v>1B-B ELKMarine</v>
      </c>
      <c r="B254" s="20" t="s">
        <v>19</v>
      </c>
      <c r="C254" s="20" t="s">
        <v>19</v>
      </c>
      <c r="D254" s="21" t="n">
        <v>12</v>
      </c>
      <c r="E254" s="22" t="n">
        <v>0</v>
      </c>
      <c r="F254" s="23"/>
      <c r="G254" s="17" t="n">
        <f aca="false">COUNTA(H254:AMJ254)/2</f>
        <v>6</v>
      </c>
      <c r="H254" s="24" t="s">
        <v>26</v>
      </c>
      <c r="I254" s="25" t="s">
        <v>28</v>
      </c>
      <c r="J254" s="24" t="s">
        <v>32</v>
      </c>
      <c r="K254" s="25" t="s">
        <v>33</v>
      </c>
      <c r="L254" s="24" t="s">
        <v>35</v>
      </c>
      <c r="M254" s="25" t="s">
        <v>36</v>
      </c>
      <c r="N254" s="24" t="s">
        <v>38</v>
      </c>
      <c r="O254" s="25" t="s">
        <v>39</v>
      </c>
      <c r="P254" s="24" t="s">
        <v>41</v>
      </c>
      <c r="Q254" s="25" t="s">
        <v>42</v>
      </c>
      <c r="R254" s="24" t="s">
        <v>44</v>
      </c>
      <c r="S254" s="25" t="s">
        <v>47</v>
      </c>
    </row>
    <row r="255" customFormat="false" ht="12.8" hidden="false" customHeight="false" outlineLevel="0" collapsed="false">
      <c r="A255" s="19" t="str">
        <f aca="false">CONCATENATE(I255,"-",K255," ",M255,O255,Q255,S255)</f>
        <v>1B-B ELAMarine</v>
      </c>
      <c r="B255" s="20" t="s">
        <v>20</v>
      </c>
      <c r="C255" s="20" t="s">
        <v>19</v>
      </c>
      <c r="D255" s="21" t="n">
        <v>12</v>
      </c>
      <c r="E255" s="22" t="n">
        <v>0.01</v>
      </c>
      <c r="F255" s="23"/>
      <c r="G255" s="17" t="n">
        <f aca="false">COUNTA(H255:AMJ255)/2</f>
        <v>6</v>
      </c>
      <c r="H255" s="24" t="s">
        <v>26</v>
      </c>
      <c r="I255" s="25" t="s">
        <v>28</v>
      </c>
      <c r="J255" s="24" t="s">
        <v>32</v>
      </c>
      <c r="K255" s="25" t="s">
        <v>33</v>
      </c>
      <c r="L255" s="24" t="s">
        <v>35</v>
      </c>
      <c r="M255" s="25" t="s">
        <v>36</v>
      </c>
      <c r="N255" s="24" t="s">
        <v>38</v>
      </c>
      <c r="O255" s="25" t="s">
        <v>39</v>
      </c>
      <c r="P255" s="24" t="s">
        <v>41</v>
      </c>
      <c r="Q255" s="25" t="s">
        <v>43</v>
      </c>
      <c r="R255" s="24" t="s">
        <v>44</v>
      </c>
      <c r="S255" s="25" t="s">
        <v>47</v>
      </c>
    </row>
    <row r="256" customFormat="false" ht="12.8" hidden="false" customHeight="false" outlineLevel="0" collapsed="false">
      <c r="A256" s="19" t="str">
        <f aca="false">CONCATENATE(I256,"-",K256," ",M256,O256,Q256,S256)</f>
        <v>1B-B EBKMarine</v>
      </c>
      <c r="B256" s="20" t="s">
        <v>20</v>
      </c>
      <c r="C256" s="20" t="s">
        <v>19</v>
      </c>
      <c r="D256" s="21" t="n">
        <v>12</v>
      </c>
      <c r="E256" s="22" t="n">
        <v>0</v>
      </c>
      <c r="F256" s="23"/>
      <c r="G256" s="17" t="n">
        <f aca="false">COUNTA(H256:AMJ256)/2</f>
        <v>6</v>
      </c>
      <c r="H256" s="24" t="s">
        <v>26</v>
      </c>
      <c r="I256" s="25" t="s">
        <v>28</v>
      </c>
      <c r="J256" s="24" t="s">
        <v>32</v>
      </c>
      <c r="K256" s="25" t="s">
        <v>33</v>
      </c>
      <c r="L256" s="24" t="s">
        <v>35</v>
      </c>
      <c r="M256" s="25" t="s">
        <v>36</v>
      </c>
      <c r="N256" s="24" t="s">
        <v>38</v>
      </c>
      <c r="O256" s="25" t="s">
        <v>33</v>
      </c>
      <c r="P256" s="24" t="s">
        <v>41</v>
      </c>
      <c r="Q256" s="25" t="s">
        <v>42</v>
      </c>
      <c r="R256" s="24" t="s">
        <v>44</v>
      </c>
      <c r="S256" s="25" t="s">
        <v>47</v>
      </c>
    </row>
    <row r="257" customFormat="false" ht="12.8" hidden="false" customHeight="false" outlineLevel="0" collapsed="false">
      <c r="A257" s="19" t="str">
        <f aca="false">CONCATENATE(I257,"-",K257," ",M257,O257,Q257,S257)</f>
        <v>1B-B EBAMarine</v>
      </c>
      <c r="B257" s="20" t="s">
        <v>20</v>
      </c>
      <c r="C257" s="20" t="s">
        <v>19</v>
      </c>
      <c r="D257" s="21" t="n">
        <v>12</v>
      </c>
      <c r="E257" s="22" t="n">
        <v>0.01</v>
      </c>
      <c r="F257" s="23"/>
      <c r="G257" s="17" t="n">
        <f aca="false">COUNTA(H257:AMJ257)/2</f>
        <v>6</v>
      </c>
      <c r="H257" s="24" t="s">
        <v>26</v>
      </c>
      <c r="I257" s="25" t="s">
        <v>28</v>
      </c>
      <c r="J257" s="24" t="s">
        <v>32</v>
      </c>
      <c r="K257" s="25" t="s">
        <v>33</v>
      </c>
      <c r="L257" s="24" t="s">
        <v>35</v>
      </c>
      <c r="M257" s="25" t="s">
        <v>36</v>
      </c>
      <c r="N257" s="24" t="s">
        <v>38</v>
      </c>
      <c r="O257" s="25" t="s">
        <v>33</v>
      </c>
      <c r="P257" s="24" t="s">
        <v>41</v>
      </c>
      <c r="Q257" s="25" t="s">
        <v>43</v>
      </c>
      <c r="R257" s="24" t="s">
        <v>44</v>
      </c>
      <c r="S257" s="25" t="s">
        <v>47</v>
      </c>
    </row>
    <row r="258" customFormat="false" ht="12.8" hidden="false" customHeight="false" outlineLevel="0" collapsed="false">
      <c r="A258" s="19" t="str">
        <f aca="false">CONCATENATE(I258,"-",K258," ",M258,O258,Q258,S258)</f>
        <v>1B-B EDAMarine</v>
      </c>
      <c r="B258" s="20" t="s">
        <v>20</v>
      </c>
      <c r="C258" s="20" t="s">
        <v>19</v>
      </c>
      <c r="D258" s="21" t="n">
        <v>12</v>
      </c>
      <c r="E258" s="22" t="n">
        <v>0.01</v>
      </c>
      <c r="F258" s="23"/>
      <c r="G258" s="17" t="n">
        <f aca="false">COUNTA(H258:AMJ258)/2</f>
        <v>6</v>
      </c>
      <c r="H258" s="24" t="s">
        <v>26</v>
      </c>
      <c r="I258" s="25" t="s">
        <v>28</v>
      </c>
      <c r="J258" s="24" t="s">
        <v>32</v>
      </c>
      <c r="K258" s="25" t="s">
        <v>33</v>
      </c>
      <c r="L258" s="24" t="s">
        <v>35</v>
      </c>
      <c r="M258" s="25" t="s">
        <v>36</v>
      </c>
      <c r="N258" s="24" t="s">
        <v>38</v>
      </c>
      <c r="O258" s="25" t="s">
        <v>34</v>
      </c>
      <c r="P258" s="24" t="s">
        <v>41</v>
      </c>
      <c r="Q258" s="25" t="s">
        <v>43</v>
      </c>
      <c r="R258" s="24" t="s">
        <v>44</v>
      </c>
      <c r="S258" s="25" t="s">
        <v>47</v>
      </c>
    </row>
    <row r="259" customFormat="false" ht="12.8" hidden="false" customHeight="false" outlineLevel="0" collapsed="false">
      <c r="A259" s="19" t="str">
        <f aca="false">CONCATENATE(I259,"-",K259," ",M259,O259,Q259,S259)</f>
        <v>1B-B ECAMarine</v>
      </c>
      <c r="B259" s="20" t="s">
        <v>20</v>
      </c>
      <c r="C259" s="20" t="s">
        <v>19</v>
      </c>
      <c r="D259" s="21" t="n">
        <v>12</v>
      </c>
      <c r="E259" s="22" t="n">
        <v>0.01</v>
      </c>
      <c r="F259" s="23"/>
      <c r="G259" s="17" t="n">
        <f aca="false">COUNTA(H259:AMJ259)/2</f>
        <v>6</v>
      </c>
      <c r="H259" s="24" t="s">
        <v>26</v>
      </c>
      <c r="I259" s="25" t="s">
        <v>28</v>
      </c>
      <c r="J259" s="24" t="s">
        <v>32</v>
      </c>
      <c r="K259" s="25" t="s">
        <v>33</v>
      </c>
      <c r="L259" s="24" t="s">
        <v>35</v>
      </c>
      <c r="M259" s="25" t="s">
        <v>36</v>
      </c>
      <c r="N259" s="24" t="s">
        <v>38</v>
      </c>
      <c r="O259" s="25" t="s">
        <v>40</v>
      </c>
      <c r="P259" s="24" t="s">
        <v>41</v>
      </c>
      <c r="Q259" s="25" t="s">
        <v>43</v>
      </c>
      <c r="R259" s="24" t="s">
        <v>44</v>
      </c>
      <c r="S259" s="25" t="s">
        <v>47</v>
      </c>
    </row>
    <row r="260" customFormat="false" ht="12.8" hidden="false" customHeight="false" outlineLevel="0" collapsed="false">
      <c r="A260" s="19" t="str">
        <f aca="false">CONCATENATE(I260,"-",K260," ",M260,O260,Q260,S260)</f>
        <v>1B-D ELKMarine</v>
      </c>
      <c r="B260" s="20" t="s">
        <v>19</v>
      </c>
      <c r="C260" s="20" t="s">
        <v>19</v>
      </c>
      <c r="D260" s="21" t="n">
        <v>12</v>
      </c>
      <c r="E260" s="22" t="n">
        <v>0.19</v>
      </c>
      <c r="F260" s="23"/>
      <c r="G260" s="17" t="n">
        <f aca="false">COUNTA(H260:AMJ260)/2</f>
        <v>6</v>
      </c>
      <c r="H260" s="24" t="s">
        <v>26</v>
      </c>
      <c r="I260" s="25" t="s">
        <v>28</v>
      </c>
      <c r="J260" s="24" t="s">
        <v>32</v>
      </c>
      <c r="K260" s="25" t="s">
        <v>34</v>
      </c>
      <c r="L260" s="24" t="s">
        <v>35</v>
      </c>
      <c r="M260" s="25" t="s">
        <v>36</v>
      </c>
      <c r="N260" s="24" t="s">
        <v>38</v>
      </c>
      <c r="O260" s="25" t="s">
        <v>39</v>
      </c>
      <c r="P260" s="24" t="s">
        <v>41</v>
      </c>
      <c r="Q260" s="25" t="s">
        <v>42</v>
      </c>
      <c r="R260" s="24" t="s">
        <v>44</v>
      </c>
      <c r="S260" s="25" t="s">
        <v>47</v>
      </c>
    </row>
    <row r="261" customFormat="false" ht="12.8" hidden="false" customHeight="false" outlineLevel="0" collapsed="false">
      <c r="A261" s="19" t="str">
        <f aca="false">CONCATENATE(I261,"-",K261," ",M261,O261,Q261,S261)</f>
        <v>1B-D ELAMarine</v>
      </c>
      <c r="B261" s="20" t="s">
        <v>20</v>
      </c>
      <c r="C261" s="20" t="s">
        <v>19</v>
      </c>
      <c r="D261" s="21" t="n">
        <v>12</v>
      </c>
      <c r="E261" s="22" t="n">
        <v>0.01</v>
      </c>
      <c r="F261" s="23"/>
      <c r="G261" s="17" t="n">
        <f aca="false">COUNTA(H261:AMJ261)/2</f>
        <v>6</v>
      </c>
      <c r="H261" s="24" t="s">
        <v>26</v>
      </c>
      <c r="I261" s="25" t="s">
        <v>28</v>
      </c>
      <c r="J261" s="24" t="s">
        <v>32</v>
      </c>
      <c r="K261" s="25" t="s">
        <v>34</v>
      </c>
      <c r="L261" s="24" t="s">
        <v>35</v>
      </c>
      <c r="M261" s="25" t="s">
        <v>36</v>
      </c>
      <c r="N261" s="24" t="s">
        <v>38</v>
      </c>
      <c r="O261" s="25" t="s">
        <v>39</v>
      </c>
      <c r="P261" s="24" t="s">
        <v>41</v>
      </c>
      <c r="Q261" s="25" t="s">
        <v>43</v>
      </c>
      <c r="R261" s="24" t="s">
        <v>44</v>
      </c>
      <c r="S261" s="25" t="s">
        <v>47</v>
      </c>
    </row>
    <row r="262" customFormat="false" ht="12.8" hidden="false" customHeight="false" outlineLevel="0" collapsed="false">
      <c r="A262" s="19" t="str">
        <f aca="false">CONCATENATE(I262,"-",K262," ",M262,O262,Q262,S262)</f>
        <v>1B-D EBKMarine</v>
      </c>
      <c r="B262" s="20" t="s">
        <v>20</v>
      </c>
      <c r="C262" s="20" t="s">
        <v>19</v>
      </c>
      <c r="D262" s="21" t="n">
        <v>12</v>
      </c>
      <c r="E262" s="22" t="n">
        <v>0.19</v>
      </c>
      <c r="F262" s="23"/>
      <c r="G262" s="17" t="n">
        <f aca="false">COUNTA(H262:AMJ262)/2</f>
        <v>6</v>
      </c>
      <c r="H262" s="24" t="s">
        <v>26</v>
      </c>
      <c r="I262" s="25" t="s">
        <v>28</v>
      </c>
      <c r="J262" s="24" t="s">
        <v>32</v>
      </c>
      <c r="K262" s="25" t="s">
        <v>34</v>
      </c>
      <c r="L262" s="24" t="s">
        <v>35</v>
      </c>
      <c r="M262" s="25" t="s">
        <v>36</v>
      </c>
      <c r="N262" s="24" t="s">
        <v>38</v>
      </c>
      <c r="O262" s="25" t="s">
        <v>33</v>
      </c>
      <c r="P262" s="24" t="s">
        <v>41</v>
      </c>
      <c r="Q262" s="25" t="s">
        <v>42</v>
      </c>
      <c r="R262" s="24" t="s">
        <v>44</v>
      </c>
      <c r="S262" s="25" t="s">
        <v>47</v>
      </c>
    </row>
    <row r="263" customFormat="false" ht="12.8" hidden="false" customHeight="false" outlineLevel="0" collapsed="false">
      <c r="A263" s="19" t="str">
        <f aca="false">CONCATENATE(I263,"-",K263," ",M263,O263,Q263,S263)</f>
        <v>1B-D EBAMarine</v>
      </c>
      <c r="B263" s="20" t="s">
        <v>20</v>
      </c>
      <c r="C263" s="20" t="s">
        <v>19</v>
      </c>
      <c r="D263" s="21" t="n">
        <v>12</v>
      </c>
      <c r="E263" s="22" t="n">
        <v>0.01</v>
      </c>
      <c r="F263" s="23"/>
      <c r="G263" s="17" t="n">
        <f aca="false">COUNTA(H263:AMJ263)/2</f>
        <v>6</v>
      </c>
      <c r="H263" s="24" t="s">
        <v>26</v>
      </c>
      <c r="I263" s="25" t="s">
        <v>28</v>
      </c>
      <c r="J263" s="24" t="s">
        <v>32</v>
      </c>
      <c r="K263" s="25" t="s">
        <v>34</v>
      </c>
      <c r="L263" s="24" t="s">
        <v>35</v>
      </c>
      <c r="M263" s="25" t="s">
        <v>36</v>
      </c>
      <c r="N263" s="24" t="s">
        <v>38</v>
      </c>
      <c r="O263" s="25" t="s">
        <v>33</v>
      </c>
      <c r="P263" s="24" t="s">
        <v>41</v>
      </c>
      <c r="Q263" s="25" t="s">
        <v>43</v>
      </c>
      <c r="R263" s="24" t="s">
        <v>44</v>
      </c>
      <c r="S263" s="25" t="s">
        <v>47</v>
      </c>
    </row>
    <row r="264" customFormat="false" ht="12.8" hidden="false" customHeight="false" outlineLevel="0" collapsed="false">
      <c r="A264" s="19" t="str">
        <f aca="false">CONCATENATE(I264,"-",K264," ",M264,O264,Q264,S264)</f>
        <v>1B-D EDAMarine</v>
      </c>
      <c r="B264" s="20" t="s">
        <v>20</v>
      </c>
      <c r="C264" s="20" t="s">
        <v>19</v>
      </c>
      <c r="D264" s="21" t="n">
        <v>12</v>
      </c>
      <c r="E264" s="22" t="n">
        <v>0.01</v>
      </c>
      <c r="F264" s="23"/>
      <c r="G264" s="17" t="n">
        <f aca="false">COUNTA(H264:AMJ264)/2</f>
        <v>6</v>
      </c>
      <c r="H264" s="24" t="s">
        <v>26</v>
      </c>
      <c r="I264" s="25" t="s">
        <v>28</v>
      </c>
      <c r="J264" s="24" t="s">
        <v>32</v>
      </c>
      <c r="K264" s="25" t="s">
        <v>34</v>
      </c>
      <c r="L264" s="24" t="s">
        <v>35</v>
      </c>
      <c r="M264" s="25" t="s">
        <v>36</v>
      </c>
      <c r="N264" s="24" t="s">
        <v>38</v>
      </c>
      <c r="O264" s="25" t="s">
        <v>34</v>
      </c>
      <c r="P264" s="24" t="s">
        <v>41</v>
      </c>
      <c r="Q264" s="25" t="s">
        <v>43</v>
      </c>
      <c r="R264" s="24" t="s">
        <v>44</v>
      </c>
      <c r="S264" s="25" t="s">
        <v>47</v>
      </c>
    </row>
    <row r="265" customFormat="false" ht="12.8" hidden="false" customHeight="false" outlineLevel="0" collapsed="false">
      <c r="A265" s="19" t="str">
        <f aca="false">CONCATENATE(I265,"-",K265," ",M265,O265,Q265,S265)</f>
        <v>1B-D ECAMarine</v>
      </c>
      <c r="B265" s="20" t="s">
        <v>20</v>
      </c>
      <c r="C265" s="20" t="s">
        <v>19</v>
      </c>
      <c r="D265" s="21" t="n">
        <v>12</v>
      </c>
      <c r="E265" s="22" t="n">
        <v>0.01</v>
      </c>
      <c r="F265" s="23"/>
      <c r="G265" s="17" t="n">
        <f aca="false">COUNTA(H265:AMJ265)/2</f>
        <v>6</v>
      </c>
      <c r="H265" s="24" t="s">
        <v>26</v>
      </c>
      <c r="I265" s="25" t="s">
        <v>28</v>
      </c>
      <c r="J265" s="24" t="s">
        <v>32</v>
      </c>
      <c r="K265" s="25" t="s">
        <v>34</v>
      </c>
      <c r="L265" s="24" t="s">
        <v>35</v>
      </c>
      <c r="M265" s="25" t="s">
        <v>36</v>
      </c>
      <c r="N265" s="24" t="s">
        <v>38</v>
      </c>
      <c r="O265" s="25" t="s">
        <v>40</v>
      </c>
      <c r="P265" s="24" t="s">
        <v>41</v>
      </c>
      <c r="Q265" s="25" t="s">
        <v>43</v>
      </c>
      <c r="R265" s="24" t="s">
        <v>44</v>
      </c>
      <c r="S265" s="25" t="s">
        <v>47</v>
      </c>
    </row>
    <row r="266" customFormat="false" ht="12.8" hidden="false" customHeight="false" outlineLevel="0" collapsed="false">
      <c r="A266" s="19" t="str">
        <f aca="false">CONCATENATE(I266,"-",K266," ",M266,O266,Q266,S266)</f>
        <v>2B-B ELKMarine</v>
      </c>
      <c r="B266" s="20" t="s">
        <v>19</v>
      </c>
      <c r="C266" s="20" t="s">
        <v>19</v>
      </c>
      <c r="D266" s="21" t="n">
        <v>12</v>
      </c>
      <c r="E266" s="22" t="n">
        <v>0.04</v>
      </c>
      <c r="F266" s="23"/>
      <c r="G266" s="17" t="n">
        <f aca="false">COUNTA(H266:AMJ266)/2</f>
        <v>6</v>
      </c>
      <c r="H266" s="24" t="s">
        <v>26</v>
      </c>
      <c r="I266" s="25" t="s">
        <v>29</v>
      </c>
      <c r="J266" s="24" t="s">
        <v>32</v>
      </c>
      <c r="K266" s="25" t="s">
        <v>33</v>
      </c>
      <c r="L266" s="24" t="s">
        <v>35</v>
      </c>
      <c r="M266" s="25" t="s">
        <v>36</v>
      </c>
      <c r="N266" s="24" t="s">
        <v>38</v>
      </c>
      <c r="O266" s="25" t="s">
        <v>39</v>
      </c>
      <c r="P266" s="24" t="s">
        <v>41</v>
      </c>
      <c r="Q266" s="25" t="s">
        <v>42</v>
      </c>
      <c r="R266" s="24" t="s">
        <v>44</v>
      </c>
      <c r="S266" s="25" t="s">
        <v>47</v>
      </c>
    </row>
    <row r="267" customFormat="false" ht="12.8" hidden="false" customHeight="false" outlineLevel="0" collapsed="false">
      <c r="A267" s="19" t="str">
        <f aca="false">CONCATENATE(I267,"-",K267," ",M267,O267,Q267,S267)</f>
        <v>2B-B ELAMarine</v>
      </c>
      <c r="B267" s="20" t="s">
        <v>20</v>
      </c>
      <c r="C267" s="20" t="s">
        <v>19</v>
      </c>
      <c r="D267" s="21" t="n">
        <v>12</v>
      </c>
      <c r="E267" s="22" t="n">
        <v>0.01</v>
      </c>
      <c r="F267" s="23"/>
      <c r="G267" s="17" t="n">
        <f aca="false">COUNTA(H267:AMJ267)/2</f>
        <v>6</v>
      </c>
      <c r="H267" s="24" t="s">
        <v>26</v>
      </c>
      <c r="I267" s="25" t="s">
        <v>29</v>
      </c>
      <c r="J267" s="24" t="s">
        <v>32</v>
      </c>
      <c r="K267" s="25" t="s">
        <v>33</v>
      </c>
      <c r="L267" s="24" t="s">
        <v>35</v>
      </c>
      <c r="M267" s="25" t="s">
        <v>36</v>
      </c>
      <c r="N267" s="24" t="s">
        <v>38</v>
      </c>
      <c r="O267" s="25" t="s">
        <v>39</v>
      </c>
      <c r="P267" s="24" t="s">
        <v>41</v>
      </c>
      <c r="Q267" s="25" t="s">
        <v>43</v>
      </c>
      <c r="R267" s="24" t="s">
        <v>44</v>
      </c>
      <c r="S267" s="25" t="s">
        <v>47</v>
      </c>
    </row>
    <row r="268" customFormat="false" ht="12.8" hidden="false" customHeight="false" outlineLevel="0" collapsed="false">
      <c r="A268" s="19" t="str">
        <f aca="false">CONCATENATE(I268,"-",K268," ",M268,O268,Q268,S268)</f>
        <v>2B-B EBKMarine</v>
      </c>
      <c r="B268" s="20" t="s">
        <v>20</v>
      </c>
      <c r="C268" s="20" t="s">
        <v>19</v>
      </c>
      <c r="D268" s="21" t="n">
        <v>12</v>
      </c>
      <c r="E268" s="22" t="n">
        <v>0.04</v>
      </c>
      <c r="F268" s="23"/>
      <c r="G268" s="17" t="n">
        <f aca="false">COUNTA(H268:AMJ268)/2</f>
        <v>6</v>
      </c>
      <c r="H268" s="24" t="s">
        <v>26</v>
      </c>
      <c r="I268" s="25" t="s">
        <v>29</v>
      </c>
      <c r="J268" s="24" t="s">
        <v>32</v>
      </c>
      <c r="K268" s="25" t="s">
        <v>33</v>
      </c>
      <c r="L268" s="24" t="s">
        <v>35</v>
      </c>
      <c r="M268" s="25" t="s">
        <v>36</v>
      </c>
      <c r="N268" s="24" t="s">
        <v>38</v>
      </c>
      <c r="O268" s="25" t="s">
        <v>33</v>
      </c>
      <c r="P268" s="24" t="s">
        <v>41</v>
      </c>
      <c r="Q268" s="25" t="s">
        <v>42</v>
      </c>
      <c r="R268" s="24" t="s">
        <v>44</v>
      </c>
      <c r="S268" s="25" t="s">
        <v>47</v>
      </c>
    </row>
    <row r="269" customFormat="false" ht="12.8" hidden="false" customHeight="false" outlineLevel="0" collapsed="false">
      <c r="A269" s="19" t="str">
        <f aca="false">CONCATENATE(I269,"-",K269," ",M269,O269,Q269,S269)</f>
        <v>2B-B EBAMarine</v>
      </c>
      <c r="B269" s="20" t="s">
        <v>20</v>
      </c>
      <c r="C269" s="20" t="s">
        <v>19</v>
      </c>
      <c r="D269" s="21" t="n">
        <v>12</v>
      </c>
      <c r="E269" s="22" t="n">
        <v>0.01</v>
      </c>
      <c r="F269" s="23"/>
      <c r="G269" s="17" t="n">
        <f aca="false">COUNTA(H269:AMJ269)/2</f>
        <v>6</v>
      </c>
      <c r="H269" s="24" t="s">
        <v>26</v>
      </c>
      <c r="I269" s="25" t="s">
        <v>29</v>
      </c>
      <c r="J269" s="24" t="s">
        <v>32</v>
      </c>
      <c r="K269" s="25" t="s">
        <v>33</v>
      </c>
      <c r="L269" s="24" t="s">
        <v>35</v>
      </c>
      <c r="M269" s="25" t="s">
        <v>36</v>
      </c>
      <c r="N269" s="24" t="s">
        <v>38</v>
      </c>
      <c r="O269" s="25" t="s">
        <v>33</v>
      </c>
      <c r="P269" s="24" t="s">
        <v>41</v>
      </c>
      <c r="Q269" s="25" t="s">
        <v>43</v>
      </c>
      <c r="R269" s="24" t="s">
        <v>44</v>
      </c>
      <c r="S269" s="25" t="s">
        <v>47</v>
      </c>
    </row>
    <row r="270" customFormat="false" ht="12.8" hidden="false" customHeight="false" outlineLevel="0" collapsed="false">
      <c r="A270" s="19" t="str">
        <f aca="false">CONCATENATE(I270,"-",K270," ",M270,O270,Q270,S270)</f>
        <v>2B-B EDAMarine</v>
      </c>
      <c r="B270" s="20" t="s">
        <v>20</v>
      </c>
      <c r="C270" s="20" t="s">
        <v>19</v>
      </c>
      <c r="D270" s="21" t="n">
        <v>12</v>
      </c>
      <c r="E270" s="22" t="n">
        <v>0.01</v>
      </c>
      <c r="F270" s="23"/>
      <c r="G270" s="17" t="n">
        <f aca="false">COUNTA(H270:AMJ270)/2</f>
        <v>6</v>
      </c>
      <c r="H270" s="24" t="s">
        <v>26</v>
      </c>
      <c r="I270" s="25" t="s">
        <v>29</v>
      </c>
      <c r="J270" s="24" t="s">
        <v>32</v>
      </c>
      <c r="K270" s="25" t="s">
        <v>33</v>
      </c>
      <c r="L270" s="24" t="s">
        <v>35</v>
      </c>
      <c r="M270" s="25" t="s">
        <v>36</v>
      </c>
      <c r="N270" s="24" t="s">
        <v>38</v>
      </c>
      <c r="O270" s="25" t="s">
        <v>34</v>
      </c>
      <c r="P270" s="24" t="s">
        <v>41</v>
      </c>
      <c r="Q270" s="25" t="s">
        <v>43</v>
      </c>
      <c r="R270" s="24" t="s">
        <v>44</v>
      </c>
      <c r="S270" s="25" t="s">
        <v>47</v>
      </c>
    </row>
    <row r="271" customFormat="false" ht="12.8" hidden="false" customHeight="false" outlineLevel="0" collapsed="false">
      <c r="A271" s="19" t="str">
        <f aca="false">CONCATENATE(I271,"-",K271," ",M271,O271,Q271,S271)</f>
        <v>2B-B ECAMarine</v>
      </c>
      <c r="B271" s="20" t="s">
        <v>20</v>
      </c>
      <c r="C271" s="20" t="s">
        <v>19</v>
      </c>
      <c r="D271" s="21" t="n">
        <v>12</v>
      </c>
      <c r="E271" s="22" t="n">
        <v>0.01</v>
      </c>
      <c r="F271" s="23"/>
      <c r="G271" s="17" t="n">
        <f aca="false">COUNTA(H271:AMJ271)/2</f>
        <v>6</v>
      </c>
      <c r="H271" s="24" t="s">
        <v>26</v>
      </c>
      <c r="I271" s="25" t="s">
        <v>29</v>
      </c>
      <c r="J271" s="24" t="s">
        <v>32</v>
      </c>
      <c r="K271" s="25" t="s">
        <v>33</v>
      </c>
      <c r="L271" s="24" t="s">
        <v>35</v>
      </c>
      <c r="M271" s="25" t="s">
        <v>36</v>
      </c>
      <c r="N271" s="24" t="s">
        <v>38</v>
      </c>
      <c r="O271" s="25" t="s">
        <v>40</v>
      </c>
      <c r="P271" s="24" t="s">
        <v>41</v>
      </c>
      <c r="Q271" s="25" t="s">
        <v>43</v>
      </c>
      <c r="R271" s="24" t="s">
        <v>44</v>
      </c>
      <c r="S271" s="25" t="s">
        <v>47</v>
      </c>
    </row>
    <row r="272" customFormat="false" ht="12.8" hidden="false" customHeight="false" outlineLevel="0" collapsed="false">
      <c r="A272" s="19" t="str">
        <f aca="false">CONCATENATE(I272,"-",K272," ",M272,O272,Q272,S272)</f>
        <v>2B-D ELKMarine</v>
      </c>
      <c r="B272" s="20" t="s">
        <v>19</v>
      </c>
      <c r="C272" s="20" t="s">
        <v>19</v>
      </c>
      <c r="D272" s="21" t="n">
        <v>12</v>
      </c>
      <c r="E272" s="22" t="n">
        <v>0.04</v>
      </c>
      <c r="F272" s="23"/>
      <c r="G272" s="17" t="n">
        <f aca="false">COUNTA(H272:AMJ272)/2</f>
        <v>6</v>
      </c>
      <c r="H272" s="24" t="s">
        <v>26</v>
      </c>
      <c r="I272" s="25" t="s">
        <v>29</v>
      </c>
      <c r="J272" s="24" t="s">
        <v>32</v>
      </c>
      <c r="K272" s="25" t="s">
        <v>34</v>
      </c>
      <c r="L272" s="24" t="s">
        <v>35</v>
      </c>
      <c r="M272" s="25" t="s">
        <v>36</v>
      </c>
      <c r="N272" s="24" t="s">
        <v>38</v>
      </c>
      <c r="O272" s="25" t="s">
        <v>39</v>
      </c>
      <c r="P272" s="24" t="s">
        <v>41</v>
      </c>
      <c r="Q272" s="25" t="s">
        <v>42</v>
      </c>
      <c r="R272" s="24" t="s">
        <v>44</v>
      </c>
      <c r="S272" s="25" t="s">
        <v>47</v>
      </c>
    </row>
    <row r="273" customFormat="false" ht="12.8" hidden="false" customHeight="false" outlineLevel="0" collapsed="false">
      <c r="A273" s="19" t="str">
        <f aca="false">CONCATENATE(I273,"-",K273," ",M273,O273,Q273,S273)</f>
        <v>2B-D ELAMarine</v>
      </c>
      <c r="B273" s="20" t="s">
        <v>20</v>
      </c>
      <c r="C273" s="20" t="s">
        <v>19</v>
      </c>
      <c r="D273" s="21" t="n">
        <v>12</v>
      </c>
      <c r="E273" s="22" t="n">
        <v>0.01</v>
      </c>
      <c r="F273" s="23"/>
      <c r="G273" s="17" t="n">
        <f aca="false">COUNTA(H273:AMJ273)/2</f>
        <v>6</v>
      </c>
      <c r="H273" s="24" t="s">
        <v>26</v>
      </c>
      <c r="I273" s="25" t="s">
        <v>29</v>
      </c>
      <c r="J273" s="24" t="s">
        <v>32</v>
      </c>
      <c r="K273" s="25" t="s">
        <v>34</v>
      </c>
      <c r="L273" s="24" t="s">
        <v>35</v>
      </c>
      <c r="M273" s="25" t="s">
        <v>36</v>
      </c>
      <c r="N273" s="24" t="s">
        <v>38</v>
      </c>
      <c r="O273" s="25" t="s">
        <v>39</v>
      </c>
      <c r="P273" s="24" t="s">
        <v>41</v>
      </c>
      <c r="Q273" s="25" t="s">
        <v>43</v>
      </c>
      <c r="R273" s="24" t="s">
        <v>44</v>
      </c>
      <c r="S273" s="25" t="s">
        <v>47</v>
      </c>
    </row>
    <row r="274" customFormat="false" ht="12.8" hidden="false" customHeight="false" outlineLevel="0" collapsed="false">
      <c r="A274" s="19" t="str">
        <f aca="false">CONCATENATE(I274,"-",K274," ",M274,O274,Q274,S274)</f>
        <v>2B-D EBKMarine</v>
      </c>
      <c r="B274" s="20" t="s">
        <v>20</v>
      </c>
      <c r="C274" s="20" t="s">
        <v>19</v>
      </c>
      <c r="D274" s="21" t="n">
        <v>12</v>
      </c>
      <c r="E274" s="22" t="n">
        <v>0.04</v>
      </c>
      <c r="F274" s="23"/>
      <c r="G274" s="17" t="n">
        <f aca="false">COUNTA(H274:AMJ274)/2</f>
        <v>6</v>
      </c>
      <c r="H274" s="24" t="s">
        <v>26</v>
      </c>
      <c r="I274" s="25" t="s">
        <v>29</v>
      </c>
      <c r="J274" s="24" t="s">
        <v>32</v>
      </c>
      <c r="K274" s="25" t="s">
        <v>34</v>
      </c>
      <c r="L274" s="24" t="s">
        <v>35</v>
      </c>
      <c r="M274" s="25" t="s">
        <v>36</v>
      </c>
      <c r="N274" s="24" t="s">
        <v>38</v>
      </c>
      <c r="O274" s="25" t="s">
        <v>33</v>
      </c>
      <c r="P274" s="24" t="s">
        <v>41</v>
      </c>
      <c r="Q274" s="25" t="s">
        <v>42</v>
      </c>
      <c r="R274" s="24" t="s">
        <v>44</v>
      </c>
      <c r="S274" s="25" t="s">
        <v>47</v>
      </c>
    </row>
    <row r="275" customFormat="false" ht="12.8" hidden="false" customHeight="false" outlineLevel="0" collapsed="false">
      <c r="A275" s="19" t="str">
        <f aca="false">CONCATENATE(I275,"-",K275," ",M275,O275,Q275,S275)</f>
        <v>2B-D EBAMarine</v>
      </c>
      <c r="B275" s="20" t="s">
        <v>20</v>
      </c>
      <c r="C275" s="20" t="s">
        <v>19</v>
      </c>
      <c r="D275" s="21" t="n">
        <v>12</v>
      </c>
      <c r="E275" s="22" t="n">
        <v>0.01</v>
      </c>
      <c r="F275" s="23"/>
      <c r="G275" s="17" t="n">
        <f aca="false">COUNTA(H275:AMJ275)/2</f>
        <v>6</v>
      </c>
      <c r="H275" s="24" t="s">
        <v>26</v>
      </c>
      <c r="I275" s="25" t="s">
        <v>29</v>
      </c>
      <c r="J275" s="24" t="s">
        <v>32</v>
      </c>
      <c r="K275" s="25" t="s">
        <v>34</v>
      </c>
      <c r="L275" s="24" t="s">
        <v>35</v>
      </c>
      <c r="M275" s="25" t="s">
        <v>36</v>
      </c>
      <c r="N275" s="24" t="s">
        <v>38</v>
      </c>
      <c r="O275" s="25" t="s">
        <v>33</v>
      </c>
      <c r="P275" s="24" t="s">
        <v>41</v>
      </c>
      <c r="Q275" s="25" t="s">
        <v>43</v>
      </c>
      <c r="R275" s="24" t="s">
        <v>44</v>
      </c>
      <c r="S275" s="25" t="s">
        <v>47</v>
      </c>
    </row>
    <row r="276" customFormat="false" ht="12.8" hidden="false" customHeight="false" outlineLevel="0" collapsed="false">
      <c r="A276" s="19" t="str">
        <f aca="false">CONCATENATE(I276,"-",K276," ",M276,O276,Q276,S276)</f>
        <v>2B-D EDAMarine</v>
      </c>
      <c r="B276" s="20" t="s">
        <v>20</v>
      </c>
      <c r="C276" s="20" t="s">
        <v>19</v>
      </c>
      <c r="D276" s="21" t="n">
        <v>12</v>
      </c>
      <c r="E276" s="22" t="n">
        <v>0.01</v>
      </c>
      <c r="F276" s="23"/>
      <c r="G276" s="17" t="n">
        <f aca="false">COUNTA(H276:AMJ276)/2</f>
        <v>6</v>
      </c>
      <c r="H276" s="24" t="s">
        <v>26</v>
      </c>
      <c r="I276" s="25" t="s">
        <v>29</v>
      </c>
      <c r="J276" s="24" t="s">
        <v>32</v>
      </c>
      <c r="K276" s="25" t="s">
        <v>34</v>
      </c>
      <c r="L276" s="24" t="s">
        <v>35</v>
      </c>
      <c r="M276" s="25" t="s">
        <v>36</v>
      </c>
      <c r="N276" s="24" t="s">
        <v>38</v>
      </c>
      <c r="O276" s="25" t="s">
        <v>34</v>
      </c>
      <c r="P276" s="24" t="s">
        <v>41</v>
      </c>
      <c r="Q276" s="25" t="s">
        <v>43</v>
      </c>
      <c r="R276" s="24" t="s">
        <v>44</v>
      </c>
      <c r="S276" s="25" t="s">
        <v>47</v>
      </c>
    </row>
    <row r="277" customFormat="false" ht="12.8" hidden="false" customHeight="false" outlineLevel="0" collapsed="false">
      <c r="A277" s="19" t="str">
        <f aca="false">CONCATENATE(I277,"-",K277," ",M277,O277,Q277,S277)</f>
        <v>2B-D ECAMarine</v>
      </c>
      <c r="B277" s="20" t="s">
        <v>20</v>
      </c>
      <c r="C277" s="20" t="s">
        <v>19</v>
      </c>
      <c r="D277" s="21" t="n">
        <v>12</v>
      </c>
      <c r="E277" s="22" t="n">
        <v>0.01</v>
      </c>
      <c r="F277" s="23"/>
      <c r="G277" s="17" t="n">
        <f aca="false">COUNTA(H277:AMJ277)/2</f>
        <v>6</v>
      </c>
      <c r="H277" s="24" t="s">
        <v>26</v>
      </c>
      <c r="I277" s="25" t="s">
        <v>29</v>
      </c>
      <c r="J277" s="24" t="s">
        <v>32</v>
      </c>
      <c r="K277" s="25" t="s">
        <v>34</v>
      </c>
      <c r="L277" s="24" t="s">
        <v>35</v>
      </c>
      <c r="M277" s="25" t="s">
        <v>36</v>
      </c>
      <c r="N277" s="24" t="s">
        <v>38</v>
      </c>
      <c r="O277" s="25" t="s">
        <v>40</v>
      </c>
      <c r="P277" s="24" t="s">
        <v>41</v>
      </c>
      <c r="Q277" s="25" t="s">
        <v>43</v>
      </c>
      <c r="R277" s="24" t="s">
        <v>44</v>
      </c>
      <c r="S277" s="25" t="s">
        <v>47</v>
      </c>
    </row>
    <row r="278" customFormat="false" ht="12.8" hidden="false" customHeight="false" outlineLevel="0" collapsed="false">
      <c r="A278" s="19" t="str">
        <f aca="false">CONCATENATE(I278,"-",K278," ",M278,O278,Q278,S278)</f>
        <v>2C-B ELKMarine</v>
      </c>
      <c r="B278" s="20" t="s">
        <v>19</v>
      </c>
      <c r="C278" s="20" t="s">
        <v>19</v>
      </c>
      <c r="D278" s="21" t="n">
        <v>12</v>
      </c>
      <c r="E278" s="22" t="n">
        <v>0.15</v>
      </c>
      <c r="F278" s="23"/>
      <c r="G278" s="17" t="n">
        <f aca="false">COUNTA(H278:AMJ278)/2</f>
        <v>6</v>
      </c>
      <c r="H278" s="24" t="s">
        <v>26</v>
      </c>
      <c r="I278" s="25" t="s">
        <v>30</v>
      </c>
      <c r="J278" s="24" t="s">
        <v>32</v>
      </c>
      <c r="K278" s="25" t="s">
        <v>33</v>
      </c>
      <c r="L278" s="24" t="s">
        <v>35</v>
      </c>
      <c r="M278" s="25" t="s">
        <v>36</v>
      </c>
      <c r="N278" s="24" t="s">
        <v>38</v>
      </c>
      <c r="O278" s="25" t="s">
        <v>39</v>
      </c>
      <c r="P278" s="24" t="s">
        <v>41</v>
      </c>
      <c r="Q278" s="25" t="s">
        <v>42</v>
      </c>
      <c r="R278" s="24" t="s">
        <v>44</v>
      </c>
      <c r="S278" s="25" t="s">
        <v>47</v>
      </c>
    </row>
    <row r="279" customFormat="false" ht="12.8" hidden="false" customHeight="false" outlineLevel="0" collapsed="false">
      <c r="A279" s="19" t="str">
        <f aca="false">CONCATENATE(I279,"-",K279," ",M279,O279,Q279,S279)</f>
        <v>2C-B ELAMarine</v>
      </c>
      <c r="B279" s="20" t="s">
        <v>20</v>
      </c>
      <c r="C279" s="20" t="s">
        <v>19</v>
      </c>
      <c r="D279" s="21" t="n">
        <v>12</v>
      </c>
      <c r="E279" s="22" t="n">
        <v>0.01</v>
      </c>
      <c r="F279" s="23"/>
      <c r="G279" s="17" t="n">
        <f aca="false">COUNTA(H279:AMJ279)/2</f>
        <v>6</v>
      </c>
      <c r="H279" s="24" t="s">
        <v>26</v>
      </c>
      <c r="I279" s="25" t="s">
        <v>30</v>
      </c>
      <c r="J279" s="24" t="s">
        <v>32</v>
      </c>
      <c r="K279" s="25" t="s">
        <v>33</v>
      </c>
      <c r="L279" s="24" t="s">
        <v>35</v>
      </c>
      <c r="M279" s="25" t="s">
        <v>36</v>
      </c>
      <c r="N279" s="24" t="s">
        <v>38</v>
      </c>
      <c r="O279" s="25" t="s">
        <v>39</v>
      </c>
      <c r="P279" s="24" t="s">
        <v>41</v>
      </c>
      <c r="Q279" s="25" t="s">
        <v>43</v>
      </c>
      <c r="R279" s="24" t="s">
        <v>44</v>
      </c>
      <c r="S279" s="25" t="s">
        <v>47</v>
      </c>
    </row>
    <row r="280" customFormat="false" ht="12.8" hidden="false" customHeight="false" outlineLevel="0" collapsed="false">
      <c r="A280" s="19" t="str">
        <f aca="false">CONCATENATE(I280,"-",K280," ",M280,O280,Q280,S280)</f>
        <v>2C-B EBKMarine</v>
      </c>
      <c r="B280" s="20" t="s">
        <v>20</v>
      </c>
      <c r="C280" s="20" t="s">
        <v>19</v>
      </c>
      <c r="D280" s="21" t="n">
        <v>12</v>
      </c>
      <c r="E280" s="22" t="n">
        <v>0.15</v>
      </c>
      <c r="F280" s="23"/>
      <c r="G280" s="17" t="n">
        <f aca="false">COUNTA(H280:AMJ280)/2</f>
        <v>6</v>
      </c>
      <c r="H280" s="24" t="s">
        <v>26</v>
      </c>
      <c r="I280" s="25" t="s">
        <v>30</v>
      </c>
      <c r="J280" s="24" t="s">
        <v>32</v>
      </c>
      <c r="K280" s="25" t="s">
        <v>33</v>
      </c>
      <c r="L280" s="24" t="s">
        <v>35</v>
      </c>
      <c r="M280" s="25" t="s">
        <v>36</v>
      </c>
      <c r="N280" s="24" t="s">
        <v>38</v>
      </c>
      <c r="O280" s="25" t="s">
        <v>33</v>
      </c>
      <c r="P280" s="24" t="s">
        <v>41</v>
      </c>
      <c r="Q280" s="25" t="s">
        <v>42</v>
      </c>
      <c r="R280" s="24" t="s">
        <v>44</v>
      </c>
      <c r="S280" s="25" t="s">
        <v>47</v>
      </c>
    </row>
    <row r="281" customFormat="false" ht="12.8" hidden="false" customHeight="false" outlineLevel="0" collapsed="false">
      <c r="A281" s="19" t="str">
        <f aca="false">CONCATENATE(I281,"-",K281," ",M281,O281,Q281,S281)</f>
        <v>2C-B EBAMarine</v>
      </c>
      <c r="B281" s="20" t="s">
        <v>20</v>
      </c>
      <c r="C281" s="20" t="s">
        <v>19</v>
      </c>
      <c r="D281" s="21" t="n">
        <v>12</v>
      </c>
      <c r="E281" s="22" t="n">
        <v>0.01</v>
      </c>
      <c r="F281" s="23"/>
      <c r="G281" s="17" t="n">
        <f aca="false">COUNTA(H281:AMJ281)/2</f>
        <v>6</v>
      </c>
      <c r="H281" s="24" t="s">
        <v>26</v>
      </c>
      <c r="I281" s="25" t="s">
        <v>30</v>
      </c>
      <c r="J281" s="24" t="s">
        <v>32</v>
      </c>
      <c r="K281" s="25" t="s">
        <v>33</v>
      </c>
      <c r="L281" s="24" t="s">
        <v>35</v>
      </c>
      <c r="M281" s="25" t="s">
        <v>36</v>
      </c>
      <c r="N281" s="24" t="s">
        <v>38</v>
      </c>
      <c r="O281" s="25" t="s">
        <v>33</v>
      </c>
      <c r="P281" s="24" t="s">
        <v>41</v>
      </c>
      <c r="Q281" s="25" t="s">
        <v>43</v>
      </c>
      <c r="R281" s="24" t="s">
        <v>44</v>
      </c>
      <c r="S281" s="25" t="s">
        <v>47</v>
      </c>
    </row>
    <row r="282" customFormat="false" ht="12.8" hidden="false" customHeight="false" outlineLevel="0" collapsed="false">
      <c r="A282" s="19" t="str">
        <f aca="false">CONCATENATE(I282,"-",K282," ",M282,O282,Q282,S282)</f>
        <v>2C-B EDAMarine</v>
      </c>
      <c r="B282" s="20" t="s">
        <v>20</v>
      </c>
      <c r="C282" s="20" t="s">
        <v>19</v>
      </c>
      <c r="D282" s="21" t="n">
        <v>12</v>
      </c>
      <c r="E282" s="22" t="n">
        <v>0.01</v>
      </c>
      <c r="F282" s="23"/>
      <c r="G282" s="17" t="n">
        <f aca="false">COUNTA(H282:AMJ282)/2</f>
        <v>6</v>
      </c>
      <c r="H282" s="24" t="s">
        <v>26</v>
      </c>
      <c r="I282" s="25" t="s">
        <v>30</v>
      </c>
      <c r="J282" s="24" t="s">
        <v>32</v>
      </c>
      <c r="K282" s="25" t="s">
        <v>33</v>
      </c>
      <c r="L282" s="24" t="s">
        <v>35</v>
      </c>
      <c r="M282" s="25" t="s">
        <v>36</v>
      </c>
      <c r="N282" s="24" t="s">
        <v>38</v>
      </c>
      <c r="O282" s="25" t="s">
        <v>34</v>
      </c>
      <c r="P282" s="24" t="s">
        <v>41</v>
      </c>
      <c r="Q282" s="25" t="s">
        <v>43</v>
      </c>
      <c r="R282" s="24" t="s">
        <v>44</v>
      </c>
      <c r="S282" s="25" t="s">
        <v>47</v>
      </c>
    </row>
    <row r="283" customFormat="false" ht="12.8" hidden="false" customHeight="false" outlineLevel="0" collapsed="false">
      <c r="A283" s="19" t="str">
        <f aca="false">CONCATENATE(I283,"-",K283," ",M283,O283,Q283,S283)</f>
        <v>2C-B ECAMarine</v>
      </c>
      <c r="B283" s="20" t="s">
        <v>20</v>
      </c>
      <c r="C283" s="20" t="s">
        <v>19</v>
      </c>
      <c r="D283" s="21" t="n">
        <v>12</v>
      </c>
      <c r="E283" s="22" t="n">
        <v>0.01</v>
      </c>
      <c r="F283" s="23"/>
      <c r="G283" s="17" t="n">
        <f aca="false">COUNTA(H283:AMJ283)/2</f>
        <v>6</v>
      </c>
      <c r="H283" s="24" t="s">
        <v>26</v>
      </c>
      <c r="I283" s="25" t="s">
        <v>30</v>
      </c>
      <c r="J283" s="24" t="s">
        <v>32</v>
      </c>
      <c r="K283" s="25" t="s">
        <v>33</v>
      </c>
      <c r="L283" s="24" t="s">
        <v>35</v>
      </c>
      <c r="M283" s="25" t="s">
        <v>36</v>
      </c>
      <c r="N283" s="24" t="s">
        <v>38</v>
      </c>
      <c r="O283" s="25" t="s">
        <v>40</v>
      </c>
      <c r="P283" s="24" t="s">
        <v>41</v>
      </c>
      <c r="Q283" s="25" t="s">
        <v>43</v>
      </c>
      <c r="R283" s="24" t="s">
        <v>44</v>
      </c>
      <c r="S283" s="25" t="s">
        <v>47</v>
      </c>
    </row>
    <row r="284" customFormat="false" ht="12.8" hidden="false" customHeight="false" outlineLevel="0" collapsed="false">
      <c r="A284" s="19" t="str">
        <f aca="false">CONCATENATE(I284,"-",K284," ",M284,O284,Q284,S284)</f>
        <v>2C-D ELKMarine</v>
      </c>
      <c r="B284" s="20" t="s">
        <v>19</v>
      </c>
      <c r="C284" s="20" t="s">
        <v>19</v>
      </c>
      <c r="D284" s="21" t="n">
        <v>12</v>
      </c>
      <c r="E284" s="22" t="n">
        <v>0.21</v>
      </c>
      <c r="F284" s="23"/>
      <c r="G284" s="17" t="n">
        <f aca="false">COUNTA(H284:AMJ284)/2</f>
        <v>6</v>
      </c>
      <c r="H284" s="24" t="s">
        <v>26</v>
      </c>
      <c r="I284" s="25" t="s">
        <v>30</v>
      </c>
      <c r="J284" s="24" t="s">
        <v>32</v>
      </c>
      <c r="K284" s="25" t="s">
        <v>34</v>
      </c>
      <c r="L284" s="24" t="s">
        <v>35</v>
      </c>
      <c r="M284" s="25" t="s">
        <v>36</v>
      </c>
      <c r="N284" s="24" t="s">
        <v>38</v>
      </c>
      <c r="O284" s="25" t="s">
        <v>39</v>
      </c>
      <c r="P284" s="24" t="s">
        <v>41</v>
      </c>
      <c r="Q284" s="25" t="s">
        <v>42</v>
      </c>
      <c r="R284" s="24" t="s">
        <v>44</v>
      </c>
      <c r="S284" s="25" t="s">
        <v>47</v>
      </c>
    </row>
    <row r="285" customFormat="false" ht="12.8" hidden="false" customHeight="false" outlineLevel="0" collapsed="false">
      <c r="A285" s="19" t="str">
        <f aca="false">CONCATENATE(I285,"-",K285," ",M285,O285,Q285,S285)</f>
        <v>2C-D ELAMarine</v>
      </c>
      <c r="B285" s="20" t="s">
        <v>20</v>
      </c>
      <c r="C285" s="20" t="s">
        <v>19</v>
      </c>
      <c r="D285" s="21" t="n">
        <v>12</v>
      </c>
      <c r="E285" s="22" t="n">
        <v>0.01</v>
      </c>
      <c r="F285" s="23"/>
      <c r="G285" s="17" t="n">
        <f aca="false">COUNTA(H285:AMJ285)/2</f>
        <v>6</v>
      </c>
      <c r="H285" s="24" t="s">
        <v>26</v>
      </c>
      <c r="I285" s="25" t="s">
        <v>30</v>
      </c>
      <c r="J285" s="24" t="s">
        <v>32</v>
      </c>
      <c r="K285" s="25" t="s">
        <v>34</v>
      </c>
      <c r="L285" s="24" t="s">
        <v>35</v>
      </c>
      <c r="M285" s="25" t="s">
        <v>36</v>
      </c>
      <c r="N285" s="24" t="s">
        <v>38</v>
      </c>
      <c r="O285" s="25" t="s">
        <v>39</v>
      </c>
      <c r="P285" s="24" t="s">
        <v>41</v>
      </c>
      <c r="Q285" s="25" t="s">
        <v>43</v>
      </c>
      <c r="R285" s="24" t="s">
        <v>44</v>
      </c>
      <c r="S285" s="25" t="s">
        <v>47</v>
      </c>
    </row>
    <row r="286" customFormat="false" ht="12.8" hidden="false" customHeight="false" outlineLevel="0" collapsed="false">
      <c r="A286" s="19" t="str">
        <f aca="false">CONCATENATE(I286,"-",K286," ",M286,O286,Q286,S286)</f>
        <v>2C-D EBKMarine</v>
      </c>
      <c r="B286" s="20" t="s">
        <v>20</v>
      </c>
      <c r="C286" s="20" t="s">
        <v>19</v>
      </c>
      <c r="D286" s="21" t="n">
        <v>12</v>
      </c>
      <c r="E286" s="22" t="n">
        <v>0.21</v>
      </c>
      <c r="F286" s="23"/>
      <c r="G286" s="17" t="n">
        <f aca="false">COUNTA(H286:AMJ286)/2</f>
        <v>6</v>
      </c>
      <c r="H286" s="24" t="s">
        <v>26</v>
      </c>
      <c r="I286" s="25" t="s">
        <v>30</v>
      </c>
      <c r="J286" s="24" t="s">
        <v>32</v>
      </c>
      <c r="K286" s="25" t="s">
        <v>34</v>
      </c>
      <c r="L286" s="24" t="s">
        <v>35</v>
      </c>
      <c r="M286" s="25" t="s">
        <v>36</v>
      </c>
      <c r="N286" s="24" t="s">
        <v>38</v>
      </c>
      <c r="O286" s="25" t="s">
        <v>33</v>
      </c>
      <c r="P286" s="24" t="s">
        <v>41</v>
      </c>
      <c r="Q286" s="25" t="s">
        <v>42</v>
      </c>
      <c r="R286" s="24" t="s">
        <v>44</v>
      </c>
      <c r="S286" s="25" t="s">
        <v>47</v>
      </c>
    </row>
    <row r="287" customFormat="false" ht="12.8" hidden="false" customHeight="false" outlineLevel="0" collapsed="false">
      <c r="A287" s="19" t="str">
        <f aca="false">CONCATENATE(I287,"-",K287," ",M287,O287,Q287,S287)</f>
        <v>2C-D EBAMarine</v>
      </c>
      <c r="B287" s="20" t="s">
        <v>20</v>
      </c>
      <c r="C287" s="20" t="s">
        <v>19</v>
      </c>
      <c r="D287" s="21" t="n">
        <v>12</v>
      </c>
      <c r="E287" s="22" t="n">
        <v>0.01</v>
      </c>
      <c r="F287" s="23"/>
      <c r="G287" s="17" t="n">
        <f aca="false">COUNTA(H287:AMJ287)/2</f>
        <v>6</v>
      </c>
      <c r="H287" s="24" t="s">
        <v>26</v>
      </c>
      <c r="I287" s="25" t="s">
        <v>30</v>
      </c>
      <c r="J287" s="24" t="s">
        <v>32</v>
      </c>
      <c r="K287" s="25" t="s">
        <v>34</v>
      </c>
      <c r="L287" s="24" t="s">
        <v>35</v>
      </c>
      <c r="M287" s="25" t="s">
        <v>36</v>
      </c>
      <c r="N287" s="24" t="s">
        <v>38</v>
      </c>
      <c r="O287" s="25" t="s">
        <v>33</v>
      </c>
      <c r="P287" s="24" t="s">
        <v>41</v>
      </c>
      <c r="Q287" s="25" t="s">
        <v>43</v>
      </c>
      <c r="R287" s="24" t="s">
        <v>44</v>
      </c>
      <c r="S287" s="25" t="s">
        <v>47</v>
      </c>
    </row>
    <row r="288" customFormat="false" ht="12.8" hidden="false" customHeight="false" outlineLevel="0" collapsed="false">
      <c r="A288" s="19" t="str">
        <f aca="false">CONCATENATE(I288,"-",K288," ",M288,O288,Q288,S288)</f>
        <v>2C-D EDAMarine</v>
      </c>
      <c r="B288" s="20" t="s">
        <v>20</v>
      </c>
      <c r="C288" s="20" t="s">
        <v>19</v>
      </c>
      <c r="D288" s="21" t="n">
        <v>12</v>
      </c>
      <c r="E288" s="22" t="n">
        <v>0.01</v>
      </c>
      <c r="F288" s="23"/>
      <c r="G288" s="17" t="n">
        <f aca="false">COUNTA(H288:AMJ288)/2</f>
        <v>6</v>
      </c>
      <c r="H288" s="24" t="s">
        <v>26</v>
      </c>
      <c r="I288" s="25" t="s">
        <v>30</v>
      </c>
      <c r="J288" s="24" t="s">
        <v>32</v>
      </c>
      <c r="K288" s="25" t="s">
        <v>34</v>
      </c>
      <c r="L288" s="24" t="s">
        <v>35</v>
      </c>
      <c r="M288" s="25" t="s">
        <v>36</v>
      </c>
      <c r="N288" s="24" t="s">
        <v>38</v>
      </c>
      <c r="O288" s="25" t="s">
        <v>34</v>
      </c>
      <c r="P288" s="24" t="s">
        <v>41</v>
      </c>
      <c r="Q288" s="25" t="s">
        <v>43</v>
      </c>
      <c r="R288" s="24" t="s">
        <v>44</v>
      </c>
      <c r="S288" s="25" t="s">
        <v>47</v>
      </c>
    </row>
    <row r="289" customFormat="false" ht="12.8" hidden="false" customHeight="false" outlineLevel="0" collapsed="false">
      <c r="A289" s="19" t="str">
        <f aca="false">CONCATENATE(I289,"-",K289," ",M289,O289,Q289,S289)</f>
        <v>2C-D ECAMarine</v>
      </c>
      <c r="B289" s="20" t="s">
        <v>20</v>
      </c>
      <c r="C289" s="20" t="s">
        <v>19</v>
      </c>
      <c r="D289" s="21" t="n">
        <v>12</v>
      </c>
      <c r="E289" s="22" t="n">
        <v>0.01</v>
      </c>
      <c r="F289" s="23"/>
      <c r="G289" s="17" t="n">
        <f aca="false">COUNTA(H289:AMJ289)/2</f>
        <v>6</v>
      </c>
      <c r="H289" s="24" t="s">
        <v>26</v>
      </c>
      <c r="I289" s="25" t="s">
        <v>30</v>
      </c>
      <c r="J289" s="24" t="s">
        <v>32</v>
      </c>
      <c r="K289" s="25" t="s">
        <v>34</v>
      </c>
      <c r="L289" s="24" t="s">
        <v>35</v>
      </c>
      <c r="M289" s="25" t="s">
        <v>36</v>
      </c>
      <c r="N289" s="24" t="s">
        <v>38</v>
      </c>
      <c r="O289" s="25" t="s">
        <v>40</v>
      </c>
      <c r="P289" s="24" t="s">
        <v>41</v>
      </c>
      <c r="Q289" s="25" t="s">
        <v>43</v>
      </c>
      <c r="R289" s="24" t="s">
        <v>44</v>
      </c>
      <c r="S289" s="25" t="s">
        <v>47</v>
      </c>
    </row>
    <row r="290" customFormat="false" ht="12.8" hidden="false" customHeight="false" outlineLevel="0" collapsed="false">
      <c r="A290" s="19" t="str">
        <f aca="false">CONCATENATE(I290,"-",K290," ",M290,O290,Q290,S290)</f>
        <v>3D-B ELKMarine</v>
      </c>
      <c r="B290" s="20" t="s">
        <v>19</v>
      </c>
      <c r="C290" s="20" t="s">
        <v>19</v>
      </c>
      <c r="D290" s="21" t="n">
        <v>12</v>
      </c>
      <c r="E290" s="22" t="n">
        <v>0</v>
      </c>
      <c r="F290" s="23"/>
      <c r="G290" s="17" t="n">
        <f aca="false">COUNTA(H290:AMJ290)/2</f>
        <v>6</v>
      </c>
      <c r="H290" s="24" t="s">
        <v>26</v>
      </c>
      <c r="I290" s="25" t="s">
        <v>31</v>
      </c>
      <c r="J290" s="24" t="s">
        <v>32</v>
      </c>
      <c r="K290" s="25" t="s">
        <v>33</v>
      </c>
      <c r="L290" s="24" t="s">
        <v>35</v>
      </c>
      <c r="M290" s="25" t="s">
        <v>36</v>
      </c>
      <c r="N290" s="24" t="s">
        <v>38</v>
      </c>
      <c r="O290" s="25" t="s">
        <v>39</v>
      </c>
      <c r="P290" s="24" t="s">
        <v>41</v>
      </c>
      <c r="Q290" s="25" t="s">
        <v>42</v>
      </c>
      <c r="R290" s="24" t="s">
        <v>44</v>
      </c>
      <c r="S290" s="25" t="s">
        <v>47</v>
      </c>
    </row>
    <row r="291" customFormat="false" ht="12.8" hidden="false" customHeight="false" outlineLevel="0" collapsed="false">
      <c r="A291" s="19" t="str">
        <f aca="false">CONCATENATE(I291,"-",K291," ",M291,O291,Q291,S291)</f>
        <v>3D-B ELAMarine</v>
      </c>
      <c r="B291" s="20" t="s">
        <v>20</v>
      </c>
      <c r="C291" s="20" t="s">
        <v>19</v>
      </c>
      <c r="D291" s="21" t="n">
        <v>12</v>
      </c>
      <c r="E291" s="22" t="n">
        <v>0.01</v>
      </c>
      <c r="F291" s="23"/>
      <c r="G291" s="17" t="n">
        <f aca="false">COUNTA(H291:AMJ291)/2</f>
        <v>6</v>
      </c>
      <c r="H291" s="24" t="s">
        <v>26</v>
      </c>
      <c r="I291" s="25" t="s">
        <v>31</v>
      </c>
      <c r="J291" s="24" t="s">
        <v>32</v>
      </c>
      <c r="K291" s="25" t="s">
        <v>33</v>
      </c>
      <c r="L291" s="24" t="s">
        <v>35</v>
      </c>
      <c r="M291" s="25" t="s">
        <v>36</v>
      </c>
      <c r="N291" s="24" t="s">
        <v>38</v>
      </c>
      <c r="O291" s="25" t="s">
        <v>39</v>
      </c>
      <c r="P291" s="24" t="s">
        <v>41</v>
      </c>
      <c r="Q291" s="25" t="s">
        <v>43</v>
      </c>
      <c r="R291" s="24" t="s">
        <v>44</v>
      </c>
      <c r="S291" s="25" t="s">
        <v>47</v>
      </c>
    </row>
    <row r="292" customFormat="false" ht="12.8" hidden="false" customHeight="false" outlineLevel="0" collapsed="false">
      <c r="A292" s="19" t="str">
        <f aca="false">CONCATENATE(I292,"-",K292," ",M292,O292,Q292,S292)</f>
        <v>3D-B EBKMarine</v>
      </c>
      <c r="B292" s="20" t="s">
        <v>20</v>
      </c>
      <c r="C292" s="20" t="s">
        <v>19</v>
      </c>
      <c r="D292" s="21" t="n">
        <v>12</v>
      </c>
      <c r="E292" s="22" t="n">
        <v>0</v>
      </c>
      <c r="F292" s="23"/>
      <c r="G292" s="17" t="n">
        <f aca="false">COUNTA(H292:AMJ292)/2</f>
        <v>6</v>
      </c>
      <c r="H292" s="24" t="s">
        <v>26</v>
      </c>
      <c r="I292" s="25" t="s">
        <v>31</v>
      </c>
      <c r="J292" s="24" t="s">
        <v>32</v>
      </c>
      <c r="K292" s="25" t="s">
        <v>33</v>
      </c>
      <c r="L292" s="24" t="s">
        <v>35</v>
      </c>
      <c r="M292" s="25" t="s">
        <v>36</v>
      </c>
      <c r="N292" s="24" t="s">
        <v>38</v>
      </c>
      <c r="O292" s="25" t="s">
        <v>33</v>
      </c>
      <c r="P292" s="24" t="s">
        <v>41</v>
      </c>
      <c r="Q292" s="25" t="s">
        <v>42</v>
      </c>
      <c r="R292" s="24" t="s">
        <v>44</v>
      </c>
      <c r="S292" s="25" t="s">
        <v>47</v>
      </c>
    </row>
    <row r="293" customFormat="false" ht="12.8" hidden="false" customHeight="false" outlineLevel="0" collapsed="false">
      <c r="A293" s="19" t="str">
        <f aca="false">CONCATENATE(I293,"-",K293," ",M293,O293,Q293,S293)</f>
        <v>3D-B EBAMarine</v>
      </c>
      <c r="B293" s="20" t="s">
        <v>20</v>
      </c>
      <c r="C293" s="20" t="s">
        <v>19</v>
      </c>
      <c r="D293" s="21" t="n">
        <v>12</v>
      </c>
      <c r="E293" s="22" t="n">
        <v>0.02</v>
      </c>
      <c r="F293" s="23"/>
      <c r="G293" s="17" t="n">
        <f aca="false">COUNTA(H293:AMJ293)/2</f>
        <v>6</v>
      </c>
      <c r="H293" s="24" t="s">
        <v>26</v>
      </c>
      <c r="I293" s="25" t="s">
        <v>31</v>
      </c>
      <c r="J293" s="24" t="s">
        <v>32</v>
      </c>
      <c r="K293" s="25" t="s">
        <v>33</v>
      </c>
      <c r="L293" s="24" t="s">
        <v>35</v>
      </c>
      <c r="M293" s="25" t="s">
        <v>36</v>
      </c>
      <c r="N293" s="24" t="s">
        <v>38</v>
      </c>
      <c r="O293" s="25" t="s">
        <v>33</v>
      </c>
      <c r="P293" s="24" t="s">
        <v>41</v>
      </c>
      <c r="Q293" s="25" t="s">
        <v>43</v>
      </c>
      <c r="R293" s="24" t="s">
        <v>44</v>
      </c>
      <c r="S293" s="25" t="s">
        <v>47</v>
      </c>
    </row>
    <row r="294" customFormat="false" ht="12.8" hidden="false" customHeight="false" outlineLevel="0" collapsed="false">
      <c r="A294" s="19" t="str">
        <f aca="false">CONCATENATE(I294,"-",K294," ",M294,O294,Q294,S294)</f>
        <v>3D-B EDAMarine</v>
      </c>
      <c r="B294" s="20" t="s">
        <v>20</v>
      </c>
      <c r="C294" s="20" t="s">
        <v>19</v>
      </c>
      <c r="D294" s="21" t="n">
        <v>12</v>
      </c>
      <c r="E294" s="22" t="n">
        <v>0.02</v>
      </c>
      <c r="F294" s="23"/>
      <c r="G294" s="17" t="n">
        <f aca="false">COUNTA(H294:AMJ294)/2</f>
        <v>6</v>
      </c>
      <c r="H294" s="24" t="s">
        <v>26</v>
      </c>
      <c r="I294" s="25" t="s">
        <v>31</v>
      </c>
      <c r="J294" s="24" t="s">
        <v>32</v>
      </c>
      <c r="K294" s="25" t="s">
        <v>33</v>
      </c>
      <c r="L294" s="24" t="s">
        <v>35</v>
      </c>
      <c r="M294" s="25" t="s">
        <v>36</v>
      </c>
      <c r="N294" s="24" t="s">
        <v>38</v>
      </c>
      <c r="O294" s="25" t="s">
        <v>34</v>
      </c>
      <c r="P294" s="24" t="s">
        <v>41</v>
      </c>
      <c r="Q294" s="25" t="s">
        <v>43</v>
      </c>
      <c r="R294" s="24" t="s">
        <v>44</v>
      </c>
      <c r="S294" s="25" t="s">
        <v>47</v>
      </c>
    </row>
    <row r="295" customFormat="false" ht="12.8" hidden="false" customHeight="false" outlineLevel="0" collapsed="false">
      <c r="A295" s="19" t="str">
        <f aca="false">CONCATENATE(I295,"-",K295," ",M295,O295,Q295,S295)</f>
        <v>3D-B ECAMarine</v>
      </c>
      <c r="B295" s="20" t="s">
        <v>20</v>
      </c>
      <c r="C295" s="20" t="s">
        <v>19</v>
      </c>
      <c r="D295" s="21" t="n">
        <v>12</v>
      </c>
      <c r="E295" s="22" t="n">
        <v>0.02</v>
      </c>
      <c r="F295" s="23"/>
      <c r="G295" s="17" t="n">
        <f aca="false">COUNTA(H295:AMJ295)/2</f>
        <v>6</v>
      </c>
      <c r="H295" s="24" t="s">
        <v>26</v>
      </c>
      <c r="I295" s="25" t="s">
        <v>31</v>
      </c>
      <c r="J295" s="24" t="s">
        <v>32</v>
      </c>
      <c r="K295" s="25" t="s">
        <v>33</v>
      </c>
      <c r="L295" s="24" t="s">
        <v>35</v>
      </c>
      <c r="M295" s="25" t="s">
        <v>36</v>
      </c>
      <c r="N295" s="24" t="s">
        <v>38</v>
      </c>
      <c r="O295" s="25" t="s">
        <v>40</v>
      </c>
      <c r="P295" s="24" t="s">
        <v>41</v>
      </c>
      <c r="Q295" s="25" t="s">
        <v>43</v>
      </c>
      <c r="R295" s="24" t="s">
        <v>44</v>
      </c>
      <c r="S295" s="25" t="s">
        <v>47</v>
      </c>
    </row>
    <row r="296" customFormat="false" ht="12.8" hidden="false" customHeight="false" outlineLevel="0" collapsed="false">
      <c r="A296" s="19" t="str">
        <f aca="false">CONCATENATE(I296,"-",K296," ",M296,O296,Q296,S296)</f>
        <v>3D-D ELKMarine</v>
      </c>
      <c r="B296" s="20" t="s">
        <v>19</v>
      </c>
      <c r="C296" s="20" t="s">
        <v>19</v>
      </c>
      <c r="D296" s="21" t="n">
        <v>12</v>
      </c>
      <c r="E296" s="22" t="n">
        <v>0.28</v>
      </c>
      <c r="F296" s="23"/>
      <c r="G296" s="17" t="n">
        <f aca="false">COUNTA(H296:AMJ296)/2</f>
        <v>6</v>
      </c>
      <c r="H296" s="24" t="s">
        <v>26</v>
      </c>
      <c r="I296" s="25" t="s">
        <v>31</v>
      </c>
      <c r="J296" s="24" t="s">
        <v>32</v>
      </c>
      <c r="K296" s="25" t="s">
        <v>34</v>
      </c>
      <c r="L296" s="24" t="s">
        <v>35</v>
      </c>
      <c r="M296" s="25" t="s">
        <v>36</v>
      </c>
      <c r="N296" s="24" t="s">
        <v>38</v>
      </c>
      <c r="O296" s="25" t="s">
        <v>39</v>
      </c>
      <c r="P296" s="24" t="s">
        <v>41</v>
      </c>
      <c r="Q296" s="25" t="s">
        <v>42</v>
      </c>
      <c r="R296" s="24" t="s">
        <v>44</v>
      </c>
      <c r="S296" s="25" t="s">
        <v>47</v>
      </c>
    </row>
    <row r="297" customFormat="false" ht="12.8" hidden="false" customHeight="false" outlineLevel="0" collapsed="false">
      <c r="A297" s="19" t="str">
        <f aca="false">CONCATENATE(I297,"-",K297," ",M297,O297,Q297,S297)</f>
        <v>3D-D ELAMarine</v>
      </c>
      <c r="B297" s="20" t="s">
        <v>20</v>
      </c>
      <c r="C297" s="20" t="s">
        <v>19</v>
      </c>
      <c r="D297" s="21" t="n">
        <v>12</v>
      </c>
      <c r="E297" s="22" t="n">
        <v>0.01</v>
      </c>
      <c r="F297" s="23"/>
      <c r="G297" s="17" t="n">
        <f aca="false">COUNTA(H297:AMJ297)/2</f>
        <v>6</v>
      </c>
      <c r="H297" s="24" t="s">
        <v>26</v>
      </c>
      <c r="I297" s="25" t="s">
        <v>31</v>
      </c>
      <c r="J297" s="24" t="s">
        <v>32</v>
      </c>
      <c r="K297" s="25" t="s">
        <v>34</v>
      </c>
      <c r="L297" s="24" t="s">
        <v>35</v>
      </c>
      <c r="M297" s="25" t="s">
        <v>36</v>
      </c>
      <c r="N297" s="24" t="s">
        <v>38</v>
      </c>
      <c r="O297" s="25" t="s">
        <v>39</v>
      </c>
      <c r="P297" s="24" t="s">
        <v>41</v>
      </c>
      <c r="Q297" s="25" t="s">
        <v>43</v>
      </c>
      <c r="R297" s="24" t="s">
        <v>44</v>
      </c>
      <c r="S297" s="25" t="s">
        <v>47</v>
      </c>
    </row>
    <row r="298" customFormat="false" ht="12.8" hidden="false" customHeight="false" outlineLevel="0" collapsed="false">
      <c r="A298" s="19" t="str">
        <f aca="false">CONCATENATE(I298,"-",K298," ",M298,O298,Q298,S298)</f>
        <v>3D-D EBKMarine</v>
      </c>
      <c r="B298" s="20" t="s">
        <v>20</v>
      </c>
      <c r="C298" s="20" t="s">
        <v>19</v>
      </c>
      <c r="D298" s="21" t="n">
        <v>12</v>
      </c>
      <c r="E298" s="22" t="n">
        <v>0.28</v>
      </c>
      <c r="F298" s="23"/>
      <c r="G298" s="17" t="n">
        <f aca="false">COUNTA(H298:AMJ298)/2</f>
        <v>6</v>
      </c>
      <c r="H298" s="24" t="s">
        <v>26</v>
      </c>
      <c r="I298" s="25" t="s">
        <v>31</v>
      </c>
      <c r="J298" s="24" t="s">
        <v>32</v>
      </c>
      <c r="K298" s="25" t="s">
        <v>34</v>
      </c>
      <c r="L298" s="24" t="s">
        <v>35</v>
      </c>
      <c r="M298" s="25" t="s">
        <v>36</v>
      </c>
      <c r="N298" s="24" t="s">
        <v>38</v>
      </c>
      <c r="O298" s="25" t="s">
        <v>33</v>
      </c>
      <c r="P298" s="24" t="s">
        <v>41</v>
      </c>
      <c r="Q298" s="25" t="s">
        <v>42</v>
      </c>
      <c r="R298" s="24" t="s">
        <v>44</v>
      </c>
      <c r="S298" s="25" t="s">
        <v>47</v>
      </c>
    </row>
    <row r="299" customFormat="false" ht="12.8" hidden="false" customHeight="false" outlineLevel="0" collapsed="false">
      <c r="A299" s="19" t="str">
        <f aca="false">CONCATENATE(I299,"-",K299," ",M299,O299,Q299,S299)</f>
        <v>3D-D EBAMarine</v>
      </c>
      <c r="B299" s="20" t="s">
        <v>20</v>
      </c>
      <c r="C299" s="20" t="s">
        <v>19</v>
      </c>
      <c r="D299" s="21" t="n">
        <v>12</v>
      </c>
      <c r="E299" s="22" t="n">
        <v>0.02</v>
      </c>
      <c r="F299" s="23"/>
      <c r="G299" s="17" t="n">
        <f aca="false">COUNTA(H299:AMJ299)/2</f>
        <v>6</v>
      </c>
      <c r="H299" s="24" t="s">
        <v>26</v>
      </c>
      <c r="I299" s="25" t="s">
        <v>31</v>
      </c>
      <c r="J299" s="24" t="s">
        <v>32</v>
      </c>
      <c r="K299" s="25" t="s">
        <v>34</v>
      </c>
      <c r="L299" s="24" t="s">
        <v>35</v>
      </c>
      <c r="M299" s="25" t="s">
        <v>36</v>
      </c>
      <c r="N299" s="24" t="s">
        <v>38</v>
      </c>
      <c r="O299" s="25" t="s">
        <v>33</v>
      </c>
      <c r="P299" s="24" t="s">
        <v>41</v>
      </c>
      <c r="Q299" s="25" t="s">
        <v>43</v>
      </c>
      <c r="R299" s="24" t="s">
        <v>44</v>
      </c>
      <c r="S299" s="25" t="s">
        <v>47</v>
      </c>
    </row>
    <row r="300" customFormat="false" ht="12.8" hidden="false" customHeight="false" outlineLevel="0" collapsed="false">
      <c r="A300" s="19" t="str">
        <f aca="false">CONCATENATE(I300,"-",K300," ",M300,O300,Q300,S300)</f>
        <v>3D-D EDAMarine</v>
      </c>
      <c r="B300" s="20" t="s">
        <v>20</v>
      </c>
      <c r="C300" s="20" t="s">
        <v>19</v>
      </c>
      <c r="D300" s="21" t="n">
        <v>12</v>
      </c>
      <c r="E300" s="22" t="n">
        <v>0.02</v>
      </c>
      <c r="F300" s="23"/>
      <c r="G300" s="17" t="n">
        <f aca="false">COUNTA(H300:AMJ300)/2</f>
        <v>6</v>
      </c>
      <c r="H300" s="24" t="s">
        <v>26</v>
      </c>
      <c r="I300" s="25" t="s">
        <v>31</v>
      </c>
      <c r="J300" s="24" t="s">
        <v>32</v>
      </c>
      <c r="K300" s="25" t="s">
        <v>34</v>
      </c>
      <c r="L300" s="24" t="s">
        <v>35</v>
      </c>
      <c r="M300" s="25" t="s">
        <v>36</v>
      </c>
      <c r="N300" s="24" t="s">
        <v>38</v>
      </c>
      <c r="O300" s="25" t="s">
        <v>34</v>
      </c>
      <c r="P300" s="24" t="s">
        <v>41</v>
      </c>
      <c r="Q300" s="25" t="s">
        <v>43</v>
      </c>
      <c r="R300" s="24" t="s">
        <v>44</v>
      </c>
      <c r="S300" s="25" t="s">
        <v>47</v>
      </c>
    </row>
    <row r="301" customFormat="false" ht="12.8" hidden="false" customHeight="false" outlineLevel="0" collapsed="false">
      <c r="A301" s="19" t="str">
        <f aca="false">CONCATENATE(I301,"-",K301," ",M301,O301,Q301,S301)</f>
        <v>3D-D ECAMarine</v>
      </c>
      <c r="B301" s="20" t="s">
        <v>20</v>
      </c>
      <c r="C301" s="20" t="s">
        <v>19</v>
      </c>
      <c r="D301" s="21" t="n">
        <v>12</v>
      </c>
      <c r="E301" s="22" t="n">
        <v>0.02</v>
      </c>
      <c r="F301" s="23"/>
      <c r="G301" s="17" t="n">
        <f aca="false">COUNTA(H301:AMJ301)/2</f>
        <v>6</v>
      </c>
      <c r="H301" s="24" t="s">
        <v>26</v>
      </c>
      <c r="I301" s="25" t="s">
        <v>31</v>
      </c>
      <c r="J301" s="24" t="s">
        <v>32</v>
      </c>
      <c r="K301" s="25" t="s">
        <v>34</v>
      </c>
      <c r="L301" s="24" t="s">
        <v>35</v>
      </c>
      <c r="M301" s="25" t="s">
        <v>36</v>
      </c>
      <c r="N301" s="24" t="s">
        <v>38</v>
      </c>
      <c r="O301" s="25" t="s">
        <v>40</v>
      </c>
      <c r="P301" s="24" t="s">
        <v>41</v>
      </c>
      <c r="Q301" s="25" t="s">
        <v>43</v>
      </c>
      <c r="R301" s="24" t="s">
        <v>44</v>
      </c>
      <c r="S301" s="25" t="s">
        <v>47</v>
      </c>
    </row>
    <row r="302" customFormat="false" ht="12.8" hidden="false" customHeight="false" outlineLevel="0" collapsed="false">
      <c r="A302" s="19" t="str">
        <f aca="false">CONCATENATE(I302,"-",K302," ",M302,O302,Q302,S302)</f>
        <v>1A-B ILKMarine</v>
      </c>
      <c r="B302" s="20" t="s">
        <v>20</v>
      </c>
      <c r="C302" s="20" t="s">
        <v>19</v>
      </c>
      <c r="D302" s="21" t="n">
        <v>12</v>
      </c>
      <c r="E302" s="22" t="n">
        <v>0.01</v>
      </c>
      <c r="F302" s="23"/>
      <c r="G302" s="17" t="n">
        <f aca="false">COUNTA(H302:AMJ302)/2</f>
        <v>6</v>
      </c>
      <c r="H302" s="24" t="s">
        <v>26</v>
      </c>
      <c r="I302" s="25" t="s">
        <v>27</v>
      </c>
      <c r="J302" s="24" t="s">
        <v>32</v>
      </c>
      <c r="K302" s="25" t="s">
        <v>33</v>
      </c>
      <c r="L302" s="24" t="s">
        <v>35</v>
      </c>
      <c r="M302" s="25" t="s">
        <v>37</v>
      </c>
      <c r="N302" s="24" t="s">
        <v>38</v>
      </c>
      <c r="O302" s="25" t="s">
        <v>39</v>
      </c>
      <c r="P302" s="24" t="s">
        <v>41</v>
      </c>
      <c r="Q302" s="25" t="s">
        <v>42</v>
      </c>
      <c r="R302" s="24" t="s">
        <v>44</v>
      </c>
      <c r="S302" s="25" t="s">
        <v>47</v>
      </c>
    </row>
    <row r="303" customFormat="false" ht="12.8" hidden="false" customHeight="false" outlineLevel="0" collapsed="false">
      <c r="A303" s="19" t="str">
        <f aca="false">CONCATENATE(I303,"-",K303," ",M303,O303,Q303,S303)</f>
        <v>1A-B ILAMarine</v>
      </c>
      <c r="B303" s="20" t="s">
        <v>20</v>
      </c>
      <c r="C303" s="20" t="s">
        <v>19</v>
      </c>
      <c r="D303" s="21" t="n">
        <v>12</v>
      </c>
      <c r="E303" s="22" t="n">
        <v>0.01</v>
      </c>
      <c r="F303" s="23"/>
      <c r="G303" s="17" t="n">
        <f aca="false">COUNTA(H303:AMJ303)/2</f>
        <v>6</v>
      </c>
      <c r="H303" s="24" t="s">
        <v>26</v>
      </c>
      <c r="I303" s="25" t="s">
        <v>27</v>
      </c>
      <c r="J303" s="24" t="s">
        <v>32</v>
      </c>
      <c r="K303" s="25" t="s">
        <v>33</v>
      </c>
      <c r="L303" s="24" t="s">
        <v>35</v>
      </c>
      <c r="M303" s="25" t="s">
        <v>37</v>
      </c>
      <c r="N303" s="24" t="s">
        <v>38</v>
      </c>
      <c r="O303" s="25" t="s">
        <v>39</v>
      </c>
      <c r="P303" s="24" t="s">
        <v>41</v>
      </c>
      <c r="Q303" s="25" t="s">
        <v>43</v>
      </c>
      <c r="R303" s="24" t="s">
        <v>44</v>
      </c>
      <c r="S303" s="25" t="s">
        <v>47</v>
      </c>
    </row>
    <row r="304" customFormat="false" ht="12.8" hidden="false" customHeight="false" outlineLevel="0" collapsed="false">
      <c r="A304" s="19" t="str">
        <f aca="false">CONCATENATE(I304,"-",K304," ",M304,O304,Q304,S304)</f>
        <v>1A-B IBKMarine</v>
      </c>
      <c r="B304" s="20" t="s">
        <v>20</v>
      </c>
      <c r="C304" s="20" t="s">
        <v>19</v>
      </c>
      <c r="D304" s="21" t="n">
        <v>12</v>
      </c>
      <c r="E304" s="22" t="n">
        <v>0.01</v>
      </c>
      <c r="F304" s="23"/>
      <c r="G304" s="17" t="n">
        <f aca="false">COUNTA(H304:AMJ304)/2</f>
        <v>6</v>
      </c>
      <c r="H304" s="24" t="s">
        <v>26</v>
      </c>
      <c r="I304" s="25" t="s">
        <v>27</v>
      </c>
      <c r="J304" s="24" t="s">
        <v>32</v>
      </c>
      <c r="K304" s="25" t="s">
        <v>33</v>
      </c>
      <c r="L304" s="24" t="s">
        <v>35</v>
      </c>
      <c r="M304" s="25" t="s">
        <v>37</v>
      </c>
      <c r="N304" s="24" t="s">
        <v>38</v>
      </c>
      <c r="O304" s="25" t="s">
        <v>33</v>
      </c>
      <c r="P304" s="24" t="s">
        <v>41</v>
      </c>
      <c r="Q304" s="25" t="s">
        <v>42</v>
      </c>
      <c r="R304" s="24" t="s">
        <v>44</v>
      </c>
      <c r="S304" s="25" t="s">
        <v>47</v>
      </c>
    </row>
    <row r="305" customFormat="false" ht="12.8" hidden="false" customHeight="false" outlineLevel="0" collapsed="false">
      <c r="A305" s="19" t="str">
        <f aca="false">CONCATENATE(I305,"-",K305," ",M305,O305,Q305,S305)</f>
        <v>1A-B IBAMarine</v>
      </c>
      <c r="B305" s="20" t="s">
        <v>20</v>
      </c>
      <c r="C305" s="20" t="s">
        <v>19</v>
      </c>
      <c r="D305" s="21" t="n">
        <v>12</v>
      </c>
      <c r="E305" s="22" t="n">
        <v>0.01</v>
      </c>
      <c r="F305" s="23"/>
      <c r="G305" s="17" t="n">
        <f aca="false">COUNTA(H305:AMJ305)/2</f>
        <v>6</v>
      </c>
      <c r="H305" s="24" t="s">
        <v>26</v>
      </c>
      <c r="I305" s="25" t="s">
        <v>27</v>
      </c>
      <c r="J305" s="24" t="s">
        <v>32</v>
      </c>
      <c r="K305" s="25" t="s">
        <v>33</v>
      </c>
      <c r="L305" s="24" t="s">
        <v>35</v>
      </c>
      <c r="M305" s="25" t="s">
        <v>37</v>
      </c>
      <c r="N305" s="24" t="s">
        <v>38</v>
      </c>
      <c r="O305" s="25" t="s">
        <v>33</v>
      </c>
      <c r="P305" s="24" t="s">
        <v>41</v>
      </c>
      <c r="Q305" s="25" t="s">
        <v>43</v>
      </c>
      <c r="R305" s="24" t="s">
        <v>44</v>
      </c>
      <c r="S305" s="25" t="s">
        <v>47</v>
      </c>
    </row>
    <row r="306" customFormat="false" ht="12.8" hidden="false" customHeight="false" outlineLevel="0" collapsed="false">
      <c r="A306" s="19" t="str">
        <f aca="false">CONCATENATE(I306,"-",K306," ",M306,O306,Q306,S306)</f>
        <v>1A-B IDAMarine</v>
      </c>
      <c r="B306" s="20" t="s">
        <v>20</v>
      </c>
      <c r="C306" s="20" t="s">
        <v>19</v>
      </c>
      <c r="D306" s="21" t="n">
        <v>12</v>
      </c>
      <c r="E306" s="22" t="n">
        <v>0.01</v>
      </c>
      <c r="F306" s="23"/>
      <c r="G306" s="17" t="n">
        <f aca="false">COUNTA(H306:AMJ306)/2</f>
        <v>6</v>
      </c>
      <c r="H306" s="24" t="s">
        <v>26</v>
      </c>
      <c r="I306" s="25" t="s">
        <v>27</v>
      </c>
      <c r="J306" s="24" t="s">
        <v>32</v>
      </c>
      <c r="K306" s="25" t="s">
        <v>33</v>
      </c>
      <c r="L306" s="24" t="s">
        <v>35</v>
      </c>
      <c r="M306" s="25" t="s">
        <v>37</v>
      </c>
      <c r="N306" s="24" t="s">
        <v>38</v>
      </c>
      <c r="O306" s="25" t="s">
        <v>34</v>
      </c>
      <c r="P306" s="24" t="s">
        <v>41</v>
      </c>
      <c r="Q306" s="25" t="s">
        <v>43</v>
      </c>
      <c r="R306" s="24" t="s">
        <v>44</v>
      </c>
      <c r="S306" s="25" t="s">
        <v>47</v>
      </c>
    </row>
    <row r="307" customFormat="false" ht="12.8" hidden="false" customHeight="false" outlineLevel="0" collapsed="false">
      <c r="A307" s="19" t="str">
        <f aca="false">CONCATENATE(I307,"-",K307," ",M307,O307,Q307,S307)</f>
        <v>1A-B ICAMarine</v>
      </c>
      <c r="B307" s="20" t="s">
        <v>20</v>
      </c>
      <c r="C307" s="20" t="s">
        <v>19</v>
      </c>
      <c r="D307" s="21" t="n">
        <v>12</v>
      </c>
      <c r="E307" s="22" t="n">
        <v>0.01</v>
      </c>
      <c r="F307" s="23"/>
      <c r="G307" s="17" t="n">
        <f aca="false">COUNTA(H307:AMJ307)/2</f>
        <v>6</v>
      </c>
      <c r="H307" s="24" t="s">
        <v>26</v>
      </c>
      <c r="I307" s="25" t="s">
        <v>27</v>
      </c>
      <c r="J307" s="24" t="s">
        <v>32</v>
      </c>
      <c r="K307" s="25" t="s">
        <v>33</v>
      </c>
      <c r="L307" s="24" t="s">
        <v>35</v>
      </c>
      <c r="M307" s="25" t="s">
        <v>37</v>
      </c>
      <c r="N307" s="24" t="s">
        <v>38</v>
      </c>
      <c r="O307" s="25" t="s">
        <v>40</v>
      </c>
      <c r="P307" s="24" t="s">
        <v>41</v>
      </c>
      <c r="Q307" s="25" t="s">
        <v>43</v>
      </c>
      <c r="R307" s="24" t="s">
        <v>44</v>
      </c>
      <c r="S307" s="25" t="s">
        <v>47</v>
      </c>
    </row>
    <row r="308" customFormat="false" ht="12.8" hidden="false" customHeight="false" outlineLevel="0" collapsed="false">
      <c r="A308" s="19" t="str">
        <f aca="false">CONCATENATE(I308,"-",K308," ",M308,O308,Q308,S308)</f>
        <v>1A-D ILKMarine</v>
      </c>
      <c r="B308" s="20" t="s">
        <v>20</v>
      </c>
      <c r="C308" s="20" t="s">
        <v>19</v>
      </c>
      <c r="D308" s="21" t="n">
        <v>12</v>
      </c>
      <c r="E308" s="22" t="n">
        <v>0.01</v>
      </c>
      <c r="F308" s="23"/>
      <c r="G308" s="17" t="n">
        <f aca="false">COUNTA(H308:AMJ308)/2</f>
        <v>6</v>
      </c>
      <c r="H308" s="24" t="s">
        <v>26</v>
      </c>
      <c r="I308" s="25" t="s">
        <v>27</v>
      </c>
      <c r="J308" s="24" t="s">
        <v>32</v>
      </c>
      <c r="K308" s="25" t="s">
        <v>34</v>
      </c>
      <c r="L308" s="24" t="s">
        <v>35</v>
      </c>
      <c r="M308" s="25" t="s">
        <v>37</v>
      </c>
      <c r="N308" s="24" t="s">
        <v>38</v>
      </c>
      <c r="O308" s="25" t="s">
        <v>39</v>
      </c>
      <c r="P308" s="24" t="s">
        <v>41</v>
      </c>
      <c r="Q308" s="25" t="s">
        <v>42</v>
      </c>
      <c r="R308" s="24" t="s">
        <v>44</v>
      </c>
      <c r="S308" s="25" t="s">
        <v>47</v>
      </c>
    </row>
    <row r="309" customFormat="false" ht="12.8" hidden="false" customHeight="false" outlineLevel="0" collapsed="false">
      <c r="A309" s="19" t="str">
        <f aca="false">CONCATENATE(I309,"-",K309," ",M309,O309,Q309,S309)</f>
        <v>1A-D ILAMarine</v>
      </c>
      <c r="B309" s="20" t="s">
        <v>20</v>
      </c>
      <c r="C309" s="20" t="s">
        <v>19</v>
      </c>
      <c r="D309" s="21" t="n">
        <v>12</v>
      </c>
      <c r="E309" s="22" t="n">
        <v>0.01</v>
      </c>
      <c r="F309" s="23"/>
      <c r="G309" s="17" t="n">
        <f aca="false">COUNTA(H309:AMJ309)/2</f>
        <v>6</v>
      </c>
      <c r="H309" s="24" t="s">
        <v>26</v>
      </c>
      <c r="I309" s="25" t="s">
        <v>27</v>
      </c>
      <c r="J309" s="24" t="s">
        <v>32</v>
      </c>
      <c r="K309" s="25" t="s">
        <v>34</v>
      </c>
      <c r="L309" s="24" t="s">
        <v>35</v>
      </c>
      <c r="M309" s="25" t="s">
        <v>37</v>
      </c>
      <c r="N309" s="24" t="s">
        <v>38</v>
      </c>
      <c r="O309" s="25" t="s">
        <v>39</v>
      </c>
      <c r="P309" s="24" t="s">
        <v>41</v>
      </c>
      <c r="Q309" s="25" t="s">
        <v>43</v>
      </c>
      <c r="R309" s="24" t="s">
        <v>44</v>
      </c>
      <c r="S309" s="25" t="s">
        <v>47</v>
      </c>
    </row>
    <row r="310" customFormat="false" ht="12.8" hidden="false" customHeight="false" outlineLevel="0" collapsed="false">
      <c r="A310" s="19" t="str">
        <f aca="false">CONCATENATE(I310,"-",K310," ",M310,O310,Q310,S310)</f>
        <v>1A-D IBKMarine</v>
      </c>
      <c r="B310" s="20" t="s">
        <v>20</v>
      </c>
      <c r="C310" s="20" t="s">
        <v>19</v>
      </c>
      <c r="D310" s="21" t="n">
        <v>12</v>
      </c>
      <c r="E310" s="22" t="n">
        <v>0.01</v>
      </c>
      <c r="F310" s="23"/>
      <c r="G310" s="17" t="n">
        <f aca="false">COUNTA(H310:AMJ310)/2</f>
        <v>6</v>
      </c>
      <c r="H310" s="24" t="s">
        <v>26</v>
      </c>
      <c r="I310" s="25" t="s">
        <v>27</v>
      </c>
      <c r="J310" s="24" t="s">
        <v>32</v>
      </c>
      <c r="K310" s="25" t="s">
        <v>34</v>
      </c>
      <c r="L310" s="24" t="s">
        <v>35</v>
      </c>
      <c r="M310" s="25" t="s">
        <v>37</v>
      </c>
      <c r="N310" s="24" t="s">
        <v>38</v>
      </c>
      <c r="O310" s="25" t="s">
        <v>33</v>
      </c>
      <c r="P310" s="24" t="s">
        <v>41</v>
      </c>
      <c r="Q310" s="25" t="s">
        <v>42</v>
      </c>
      <c r="R310" s="24" t="s">
        <v>44</v>
      </c>
      <c r="S310" s="25" t="s">
        <v>47</v>
      </c>
    </row>
    <row r="311" customFormat="false" ht="12.8" hidden="false" customHeight="false" outlineLevel="0" collapsed="false">
      <c r="A311" s="19" t="str">
        <f aca="false">CONCATENATE(I311,"-",K311," ",M311,O311,Q311,S311)</f>
        <v>1A-D IBAMarine</v>
      </c>
      <c r="B311" s="20" t="s">
        <v>20</v>
      </c>
      <c r="C311" s="20" t="s">
        <v>19</v>
      </c>
      <c r="D311" s="21" t="n">
        <v>12</v>
      </c>
      <c r="E311" s="22" t="n">
        <v>0.01</v>
      </c>
      <c r="F311" s="23"/>
      <c r="G311" s="17" t="n">
        <f aca="false">COUNTA(H311:AMJ311)/2</f>
        <v>6</v>
      </c>
      <c r="H311" s="24" t="s">
        <v>26</v>
      </c>
      <c r="I311" s="25" t="s">
        <v>27</v>
      </c>
      <c r="J311" s="24" t="s">
        <v>32</v>
      </c>
      <c r="K311" s="25" t="s">
        <v>34</v>
      </c>
      <c r="L311" s="24" t="s">
        <v>35</v>
      </c>
      <c r="M311" s="25" t="s">
        <v>37</v>
      </c>
      <c r="N311" s="24" t="s">
        <v>38</v>
      </c>
      <c r="O311" s="25" t="s">
        <v>33</v>
      </c>
      <c r="P311" s="24" t="s">
        <v>41</v>
      </c>
      <c r="Q311" s="25" t="s">
        <v>43</v>
      </c>
      <c r="R311" s="24" t="s">
        <v>44</v>
      </c>
      <c r="S311" s="25" t="s">
        <v>47</v>
      </c>
    </row>
    <row r="312" customFormat="false" ht="12.8" hidden="false" customHeight="false" outlineLevel="0" collapsed="false">
      <c r="A312" s="19" t="str">
        <f aca="false">CONCATENATE(I312,"-",K312," ",M312,O312,Q312,S312)</f>
        <v>1A-D IDAMarine</v>
      </c>
      <c r="B312" s="20" t="s">
        <v>20</v>
      </c>
      <c r="C312" s="20" t="s">
        <v>19</v>
      </c>
      <c r="D312" s="21" t="n">
        <v>12</v>
      </c>
      <c r="E312" s="22" t="n">
        <v>0.01</v>
      </c>
      <c r="F312" s="23"/>
      <c r="G312" s="17" t="n">
        <f aca="false">COUNTA(H312:AMJ312)/2</f>
        <v>6</v>
      </c>
      <c r="H312" s="24" t="s">
        <v>26</v>
      </c>
      <c r="I312" s="25" t="s">
        <v>27</v>
      </c>
      <c r="J312" s="24" t="s">
        <v>32</v>
      </c>
      <c r="K312" s="25" t="s">
        <v>34</v>
      </c>
      <c r="L312" s="24" t="s">
        <v>35</v>
      </c>
      <c r="M312" s="25" t="s">
        <v>37</v>
      </c>
      <c r="N312" s="24" t="s">
        <v>38</v>
      </c>
      <c r="O312" s="25" t="s">
        <v>34</v>
      </c>
      <c r="P312" s="24" t="s">
        <v>41</v>
      </c>
      <c r="Q312" s="25" t="s">
        <v>43</v>
      </c>
      <c r="R312" s="24" t="s">
        <v>44</v>
      </c>
      <c r="S312" s="25" t="s">
        <v>47</v>
      </c>
    </row>
    <row r="313" customFormat="false" ht="12.8" hidden="false" customHeight="false" outlineLevel="0" collapsed="false">
      <c r="A313" s="19" t="str">
        <f aca="false">CONCATENATE(I313,"-",K313," ",M313,O313,Q313,S313)</f>
        <v>1A-D ICAMarine</v>
      </c>
      <c r="B313" s="20" t="s">
        <v>20</v>
      </c>
      <c r="C313" s="20" t="s">
        <v>19</v>
      </c>
      <c r="D313" s="21" t="n">
        <v>12</v>
      </c>
      <c r="E313" s="22" t="n">
        <v>0.01</v>
      </c>
      <c r="F313" s="23"/>
      <c r="G313" s="17" t="n">
        <f aca="false">COUNTA(H313:AMJ313)/2</f>
        <v>6</v>
      </c>
      <c r="H313" s="24" t="s">
        <v>26</v>
      </c>
      <c r="I313" s="25" t="s">
        <v>27</v>
      </c>
      <c r="J313" s="24" t="s">
        <v>32</v>
      </c>
      <c r="K313" s="25" t="s">
        <v>34</v>
      </c>
      <c r="L313" s="24" t="s">
        <v>35</v>
      </c>
      <c r="M313" s="25" t="s">
        <v>37</v>
      </c>
      <c r="N313" s="24" t="s">
        <v>38</v>
      </c>
      <c r="O313" s="25" t="s">
        <v>40</v>
      </c>
      <c r="P313" s="24" t="s">
        <v>41</v>
      </c>
      <c r="Q313" s="25" t="s">
        <v>43</v>
      </c>
      <c r="R313" s="24" t="s">
        <v>44</v>
      </c>
      <c r="S313" s="25" t="s">
        <v>47</v>
      </c>
    </row>
    <row r="314" customFormat="false" ht="12.8" hidden="false" customHeight="false" outlineLevel="0" collapsed="false">
      <c r="A314" s="19" t="str">
        <f aca="false">CONCATENATE(I314,"-",K314," ",M314,O314,Q314,S314)</f>
        <v>1B-B ILKMarine</v>
      </c>
      <c r="B314" s="20" t="s">
        <v>20</v>
      </c>
      <c r="C314" s="20" t="s">
        <v>19</v>
      </c>
      <c r="D314" s="21" t="n">
        <v>12</v>
      </c>
      <c r="E314" s="22" t="n">
        <v>0.01</v>
      </c>
      <c r="F314" s="23"/>
      <c r="G314" s="17" t="n">
        <f aca="false">COUNTA(H314:AMJ314)/2</f>
        <v>6</v>
      </c>
      <c r="H314" s="24" t="s">
        <v>26</v>
      </c>
      <c r="I314" s="25" t="s">
        <v>28</v>
      </c>
      <c r="J314" s="24" t="s">
        <v>32</v>
      </c>
      <c r="K314" s="25" t="s">
        <v>33</v>
      </c>
      <c r="L314" s="24" t="s">
        <v>35</v>
      </c>
      <c r="M314" s="25" t="s">
        <v>37</v>
      </c>
      <c r="N314" s="24" t="s">
        <v>38</v>
      </c>
      <c r="O314" s="25" t="s">
        <v>39</v>
      </c>
      <c r="P314" s="24" t="s">
        <v>41</v>
      </c>
      <c r="Q314" s="25" t="s">
        <v>42</v>
      </c>
      <c r="R314" s="24" t="s">
        <v>44</v>
      </c>
      <c r="S314" s="25" t="s">
        <v>47</v>
      </c>
    </row>
    <row r="315" customFormat="false" ht="12.8" hidden="false" customHeight="false" outlineLevel="0" collapsed="false">
      <c r="A315" s="19" t="str">
        <f aca="false">CONCATENATE(I315,"-",K315," ",M315,O315,Q315,S315)</f>
        <v>1B-B ILAMarine</v>
      </c>
      <c r="B315" s="20" t="s">
        <v>20</v>
      </c>
      <c r="C315" s="20" t="s">
        <v>19</v>
      </c>
      <c r="D315" s="21" t="n">
        <v>12</v>
      </c>
      <c r="E315" s="22" t="n">
        <v>0.01</v>
      </c>
      <c r="F315" s="23"/>
      <c r="G315" s="17" t="n">
        <f aca="false">COUNTA(H315:AMJ315)/2</f>
        <v>6</v>
      </c>
      <c r="H315" s="24" t="s">
        <v>26</v>
      </c>
      <c r="I315" s="25" t="s">
        <v>28</v>
      </c>
      <c r="J315" s="24" t="s">
        <v>32</v>
      </c>
      <c r="K315" s="25" t="s">
        <v>33</v>
      </c>
      <c r="L315" s="24" t="s">
        <v>35</v>
      </c>
      <c r="M315" s="25" t="s">
        <v>37</v>
      </c>
      <c r="N315" s="24" t="s">
        <v>38</v>
      </c>
      <c r="O315" s="25" t="s">
        <v>39</v>
      </c>
      <c r="P315" s="24" t="s">
        <v>41</v>
      </c>
      <c r="Q315" s="25" t="s">
        <v>43</v>
      </c>
      <c r="R315" s="24" t="s">
        <v>44</v>
      </c>
      <c r="S315" s="25" t="s">
        <v>47</v>
      </c>
    </row>
    <row r="316" customFormat="false" ht="12.8" hidden="false" customHeight="false" outlineLevel="0" collapsed="false">
      <c r="A316" s="19" t="str">
        <f aca="false">CONCATENATE(I316,"-",K316," ",M316,O316,Q316,S316)</f>
        <v>1B-B IBKMarine</v>
      </c>
      <c r="B316" s="20" t="s">
        <v>20</v>
      </c>
      <c r="C316" s="20" t="s">
        <v>19</v>
      </c>
      <c r="D316" s="21" t="n">
        <v>12</v>
      </c>
      <c r="E316" s="22" t="n">
        <v>0.01</v>
      </c>
      <c r="F316" s="23"/>
      <c r="G316" s="17" t="n">
        <f aca="false">COUNTA(H316:AMJ316)/2</f>
        <v>6</v>
      </c>
      <c r="H316" s="24" t="s">
        <v>26</v>
      </c>
      <c r="I316" s="25" t="s">
        <v>28</v>
      </c>
      <c r="J316" s="24" t="s">
        <v>32</v>
      </c>
      <c r="K316" s="25" t="s">
        <v>33</v>
      </c>
      <c r="L316" s="24" t="s">
        <v>35</v>
      </c>
      <c r="M316" s="25" t="s">
        <v>37</v>
      </c>
      <c r="N316" s="24" t="s">
        <v>38</v>
      </c>
      <c r="O316" s="25" t="s">
        <v>33</v>
      </c>
      <c r="P316" s="24" t="s">
        <v>41</v>
      </c>
      <c r="Q316" s="25" t="s">
        <v>42</v>
      </c>
      <c r="R316" s="24" t="s">
        <v>44</v>
      </c>
      <c r="S316" s="25" t="s">
        <v>47</v>
      </c>
    </row>
    <row r="317" customFormat="false" ht="12.8" hidden="false" customHeight="false" outlineLevel="0" collapsed="false">
      <c r="A317" s="19" t="str">
        <f aca="false">CONCATENATE(I317,"-",K317," ",M317,O317,Q317,S317)</f>
        <v>1B-B IBAMarine</v>
      </c>
      <c r="B317" s="20" t="s">
        <v>20</v>
      </c>
      <c r="C317" s="20" t="s">
        <v>19</v>
      </c>
      <c r="D317" s="21" t="n">
        <v>12</v>
      </c>
      <c r="E317" s="22" t="n">
        <v>0.01</v>
      </c>
      <c r="F317" s="23"/>
      <c r="G317" s="17" t="n">
        <f aca="false">COUNTA(H317:AMJ317)/2</f>
        <v>6</v>
      </c>
      <c r="H317" s="24" t="s">
        <v>26</v>
      </c>
      <c r="I317" s="25" t="s">
        <v>28</v>
      </c>
      <c r="J317" s="24" t="s">
        <v>32</v>
      </c>
      <c r="K317" s="25" t="s">
        <v>33</v>
      </c>
      <c r="L317" s="24" t="s">
        <v>35</v>
      </c>
      <c r="M317" s="25" t="s">
        <v>37</v>
      </c>
      <c r="N317" s="24" t="s">
        <v>38</v>
      </c>
      <c r="O317" s="25" t="s">
        <v>33</v>
      </c>
      <c r="P317" s="24" t="s">
        <v>41</v>
      </c>
      <c r="Q317" s="25" t="s">
        <v>43</v>
      </c>
      <c r="R317" s="24" t="s">
        <v>44</v>
      </c>
      <c r="S317" s="25" t="s">
        <v>47</v>
      </c>
    </row>
    <row r="318" customFormat="false" ht="12.8" hidden="false" customHeight="false" outlineLevel="0" collapsed="false">
      <c r="A318" s="19" t="str">
        <f aca="false">CONCATENATE(I318,"-",K318," ",M318,O318,Q318,S318)</f>
        <v>1B-B IDAMarine</v>
      </c>
      <c r="B318" s="20" t="s">
        <v>20</v>
      </c>
      <c r="C318" s="20" t="s">
        <v>19</v>
      </c>
      <c r="D318" s="21" t="n">
        <v>12</v>
      </c>
      <c r="E318" s="22" t="n">
        <v>0.01</v>
      </c>
      <c r="F318" s="23"/>
      <c r="G318" s="17" t="n">
        <f aca="false">COUNTA(H318:AMJ318)/2</f>
        <v>6</v>
      </c>
      <c r="H318" s="24" t="s">
        <v>26</v>
      </c>
      <c r="I318" s="25" t="s">
        <v>28</v>
      </c>
      <c r="J318" s="24" t="s">
        <v>32</v>
      </c>
      <c r="K318" s="25" t="s">
        <v>33</v>
      </c>
      <c r="L318" s="24" t="s">
        <v>35</v>
      </c>
      <c r="M318" s="25" t="s">
        <v>37</v>
      </c>
      <c r="N318" s="24" t="s">
        <v>38</v>
      </c>
      <c r="O318" s="25" t="s">
        <v>34</v>
      </c>
      <c r="P318" s="24" t="s">
        <v>41</v>
      </c>
      <c r="Q318" s="25" t="s">
        <v>43</v>
      </c>
      <c r="R318" s="24" t="s">
        <v>44</v>
      </c>
      <c r="S318" s="25" t="s">
        <v>47</v>
      </c>
    </row>
    <row r="319" customFormat="false" ht="12.8" hidden="false" customHeight="false" outlineLevel="0" collapsed="false">
      <c r="A319" s="19" t="str">
        <f aca="false">CONCATENATE(I319,"-",K319," ",M319,O319,Q319,S319)</f>
        <v>1B-B ICAMarine</v>
      </c>
      <c r="B319" s="20" t="s">
        <v>20</v>
      </c>
      <c r="C319" s="20" t="s">
        <v>19</v>
      </c>
      <c r="D319" s="21" t="n">
        <v>12</v>
      </c>
      <c r="E319" s="22" t="n">
        <v>0.01</v>
      </c>
      <c r="F319" s="23"/>
      <c r="G319" s="17" t="n">
        <f aca="false">COUNTA(H319:AMJ319)/2</f>
        <v>6</v>
      </c>
      <c r="H319" s="24" t="s">
        <v>26</v>
      </c>
      <c r="I319" s="25" t="s">
        <v>28</v>
      </c>
      <c r="J319" s="24" t="s">
        <v>32</v>
      </c>
      <c r="K319" s="25" t="s">
        <v>33</v>
      </c>
      <c r="L319" s="24" t="s">
        <v>35</v>
      </c>
      <c r="M319" s="25" t="s">
        <v>37</v>
      </c>
      <c r="N319" s="24" t="s">
        <v>38</v>
      </c>
      <c r="O319" s="25" t="s">
        <v>40</v>
      </c>
      <c r="P319" s="24" t="s">
        <v>41</v>
      </c>
      <c r="Q319" s="25" t="s">
        <v>43</v>
      </c>
      <c r="R319" s="24" t="s">
        <v>44</v>
      </c>
      <c r="S319" s="25" t="s">
        <v>47</v>
      </c>
    </row>
    <row r="320" customFormat="false" ht="12.8" hidden="false" customHeight="false" outlineLevel="0" collapsed="false">
      <c r="A320" s="19" t="str">
        <f aca="false">CONCATENATE(I320,"-",K320," ",M320,O320,Q320,S320)</f>
        <v>1B-D ILKMarine</v>
      </c>
      <c r="B320" s="20" t="s">
        <v>20</v>
      </c>
      <c r="C320" s="20" t="s">
        <v>19</v>
      </c>
      <c r="D320" s="21" t="n">
        <v>12</v>
      </c>
      <c r="E320" s="22" t="n">
        <v>0.01</v>
      </c>
      <c r="F320" s="23"/>
      <c r="G320" s="17" t="n">
        <f aca="false">COUNTA(H320:AMJ320)/2</f>
        <v>6</v>
      </c>
      <c r="H320" s="24" t="s">
        <v>26</v>
      </c>
      <c r="I320" s="25" t="s">
        <v>28</v>
      </c>
      <c r="J320" s="24" t="s">
        <v>32</v>
      </c>
      <c r="K320" s="25" t="s">
        <v>34</v>
      </c>
      <c r="L320" s="24" t="s">
        <v>35</v>
      </c>
      <c r="M320" s="25" t="s">
        <v>37</v>
      </c>
      <c r="N320" s="24" t="s">
        <v>38</v>
      </c>
      <c r="O320" s="25" t="s">
        <v>39</v>
      </c>
      <c r="P320" s="24" t="s">
        <v>41</v>
      </c>
      <c r="Q320" s="25" t="s">
        <v>42</v>
      </c>
      <c r="R320" s="24" t="s">
        <v>44</v>
      </c>
      <c r="S320" s="25" t="s">
        <v>47</v>
      </c>
    </row>
    <row r="321" customFormat="false" ht="12.8" hidden="false" customHeight="false" outlineLevel="0" collapsed="false">
      <c r="A321" s="19" t="str">
        <f aca="false">CONCATENATE(I321,"-",K321," ",M321,O321,Q321,S321)</f>
        <v>1B-D ILAMarine</v>
      </c>
      <c r="B321" s="20" t="s">
        <v>20</v>
      </c>
      <c r="C321" s="20" t="s">
        <v>19</v>
      </c>
      <c r="D321" s="21" t="n">
        <v>12</v>
      </c>
      <c r="E321" s="22" t="n">
        <v>0.01</v>
      </c>
      <c r="F321" s="23"/>
      <c r="G321" s="17" t="n">
        <f aca="false">COUNTA(H321:AMJ321)/2</f>
        <v>6</v>
      </c>
      <c r="H321" s="24" t="s">
        <v>26</v>
      </c>
      <c r="I321" s="25" t="s">
        <v>28</v>
      </c>
      <c r="J321" s="24" t="s">
        <v>32</v>
      </c>
      <c r="K321" s="25" t="s">
        <v>34</v>
      </c>
      <c r="L321" s="24" t="s">
        <v>35</v>
      </c>
      <c r="M321" s="25" t="s">
        <v>37</v>
      </c>
      <c r="N321" s="24" t="s">
        <v>38</v>
      </c>
      <c r="O321" s="25" t="s">
        <v>39</v>
      </c>
      <c r="P321" s="24" t="s">
        <v>41</v>
      </c>
      <c r="Q321" s="25" t="s">
        <v>43</v>
      </c>
      <c r="R321" s="24" t="s">
        <v>44</v>
      </c>
      <c r="S321" s="25" t="s">
        <v>47</v>
      </c>
    </row>
    <row r="322" customFormat="false" ht="12.8" hidden="false" customHeight="false" outlineLevel="0" collapsed="false">
      <c r="A322" s="19" t="str">
        <f aca="false">CONCATENATE(I322,"-",K322," ",M322,O322,Q322,S322)</f>
        <v>1B-D IBKMarine</v>
      </c>
      <c r="B322" s="20" t="s">
        <v>20</v>
      </c>
      <c r="C322" s="20" t="s">
        <v>19</v>
      </c>
      <c r="D322" s="21" t="n">
        <v>12</v>
      </c>
      <c r="E322" s="22" t="n">
        <v>0.01</v>
      </c>
      <c r="F322" s="23"/>
      <c r="G322" s="17" t="n">
        <f aca="false">COUNTA(H322:AMJ322)/2</f>
        <v>6</v>
      </c>
      <c r="H322" s="24" t="s">
        <v>26</v>
      </c>
      <c r="I322" s="25" t="s">
        <v>28</v>
      </c>
      <c r="J322" s="24" t="s">
        <v>32</v>
      </c>
      <c r="K322" s="25" t="s">
        <v>34</v>
      </c>
      <c r="L322" s="24" t="s">
        <v>35</v>
      </c>
      <c r="M322" s="25" t="s">
        <v>37</v>
      </c>
      <c r="N322" s="24" t="s">
        <v>38</v>
      </c>
      <c r="O322" s="25" t="s">
        <v>33</v>
      </c>
      <c r="P322" s="24" t="s">
        <v>41</v>
      </c>
      <c r="Q322" s="25" t="s">
        <v>42</v>
      </c>
      <c r="R322" s="24" t="s">
        <v>44</v>
      </c>
      <c r="S322" s="25" t="s">
        <v>47</v>
      </c>
    </row>
    <row r="323" customFormat="false" ht="12.8" hidden="false" customHeight="false" outlineLevel="0" collapsed="false">
      <c r="A323" s="19" t="str">
        <f aca="false">CONCATENATE(I323,"-",K323," ",M323,O323,Q323,S323)</f>
        <v>1B-D IBAMarine</v>
      </c>
      <c r="B323" s="20" t="s">
        <v>20</v>
      </c>
      <c r="C323" s="20" t="s">
        <v>19</v>
      </c>
      <c r="D323" s="21" t="n">
        <v>12</v>
      </c>
      <c r="E323" s="22" t="n">
        <v>0.01</v>
      </c>
      <c r="F323" s="23"/>
      <c r="G323" s="17" t="n">
        <f aca="false">COUNTA(H323:AMJ323)/2</f>
        <v>6</v>
      </c>
      <c r="H323" s="24" t="s">
        <v>26</v>
      </c>
      <c r="I323" s="25" t="s">
        <v>28</v>
      </c>
      <c r="J323" s="24" t="s">
        <v>32</v>
      </c>
      <c r="K323" s="25" t="s">
        <v>34</v>
      </c>
      <c r="L323" s="24" t="s">
        <v>35</v>
      </c>
      <c r="M323" s="25" t="s">
        <v>37</v>
      </c>
      <c r="N323" s="24" t="s">
        <v>38</v>
      </c>
      <c r="O323" s="25" t="s">
        <v>33</v>
      </c>
      <c r="P323" s="24" t="s">
        <v>41</v>
      </c>
      <c r="Q323" s="25" t="s">
        <v>43</v>
      </c>
      <c r="R323" s="24" t="s">
        <v>44</v>
      </c>
      <c r="S323" s="25" t="s">
        <v>47</v>
      </c>
    </row>
    <row r="324" customFormat="false" ht="12.8" hidden="false" customHeight="false" outlineLevel="0" collapsed="false">
      <c r="A324" s="19" t="str">
        <f aca="false">CONCATENATE(I324,"-",K324," ",M324,O324,Q324,S324)</f>
        <v>1B-D IDAMarine</v>
      </c>
      <c r="B324" s="20" t="s">
        <v>20</v>
      </c>
      <c r="C324" s="20" t="s">
        <v>19</v>
      </c>
      <c r="D324" s="21" t="n">
        <v>12</v>
      </c>
      <c r="E324" s="22" t="n">
        <v>0.01</v>
      </c>
      <c r="F324" s="23"/>
      <c r="G324" s="17" t="n">
        <f aca="false">COUNTA(H324:AMJ324)/2</f>
        <v>6</v>
      </c>
      <c r="H324" s="24" t="s">
        <v>26</v>
      </c>
      <c r="I324" s="25" t="s">
        <v>28</v>
      </c>
      <c r="J324" s="24" t="s">
        <v>32</v>
      </c>
      <c r="K324" s="25" t="s">
        <v>34</v>
      </c>
      <c r="L324" s="24" t="s">
        <v>35</v>
      </c>
      <c r="M324" s="25" t="s">
        <v>37</v>
      </c>
      <c r="N324" s="24" t="s">
        <v>38</v>
      </c>
      <c r="O324" s="25" t="s">
        <v>34</v>
      </c>
      <c r="P324" s="24" t="s">
        <v>41</v>
      </c>
      <c r="Q324" s="25" t="s">
        <v>43</v>
      </c>
      <c r="R324" s="24" t="s">
        <v>44</v>
      </c>
      <c r="S324" s="25" t="s">
        <v>47</v>
      </c>
    </row>
    <row r="325" customFormat="false" ht="12.8" hidden="false" customHeight="false" outlineLevel="0" collapsed="false">
      <c r="A325" s="19" t="str">
        <f aca="false">CONCATENATE(I325,"-",K325," ",M325,O325,Q325,S325)</f>
        <v>1B-D ICAMarine</v>
      </c>
      <c r="B325" s="20" t="s">
        <v>20</v>
      </c>
      <c r="C325" s="20" t="s">
        <v>19</v>
      </c>
      <c r="D325" s="21" t="n">
        <v>12</v>
      </c>
      <c r="E325" s="22" t="n">
        <v>0.01</v>
      </c>
      <c r="F325" s="23"/>
      <c r="G325" s="17" t="n">
        <f aca="false">COUNTA(H325:AMJ325)/2</f>
        <v>6</v>
      </c>
      <c r="H325" s="24" t="s">
        <v>26</v>
      </c>
      <c r="I325" s="25" t="s">
        <v>28</v>
      </c>
      <c r="J325" s="24" t="s">
        <v>32</v>
      </c>
      <c r="K325" s="25" t="s">
        <v>34</v>
      </c>
      <c r="L325" s="24" t="s">
        <v>35</v>
      </c>
      <c r="M325" s="25" t="s">
        <v>37</v>
      </c>
      <c r="N325" s="24" t="s">
        <v>38</v>
      </c>
      <c r="O325" s="25" t="s">
        <v>40</v>
      </c>
      <c r="P325" s="24" t="s">
        <v>41</v>
      </c>
      <c r="Q325" s="25" t="s">
        <v>43</v>
      </c>
      <c r="R325" s="24" t="s">
        <v>44</v>
      </c>
      <c r="S325" s="25" t="s">
        <v>47</v>
      </c>
    </row>
    <row r="326" customFormat="false" ht="12.8" hidden="false" customHeight="false" outlineLevel="0" collapsed="false">
      <c r="A326" s="19" t="str">
        <f aca="false">CONCATENATE(I326,"-",K326," ",M326,O326,Q326,S326)</f>
        <v>2B-B ILKMarine</v>
      </c>
      <c r="B326" s="20" t="s">
        <v>20</v>
      </c>
      <c r="C326" s="20" t="s">
        <v>19</v>
      </c>
      <c r="D326" s="21" t="n">
        <v>12</v>
      </c>
      <c r="E326" s="22" t="n">
        <v>0.01</v>
      </c>
      <c r="F326" s="23"/>
      <c r="G326" s="17" t="n">
        <f aca="false">COUNTA(H326:AMJ326)/2</f>
        <v>6</v>
      </c>
      <c r="H326" s="24" t="s">
        <v>26</v>
      </c>
      <c r="I326" s="25" t="s">
        <v>29</v>
      </c>
      <c r="J326" s="24" t="s">
        <v>32</v>
      </c>
      <c r="K326" s="25" t="s">
        <v>33</v>
      </c>
      <c r="L326" s="24" t="s">
        <v>35</v>
      </c>
      <c r="M326" s="25" t="s">
        <v>37</v>
      </c>
      <c r="N326" s="24" t="s">
        <v>38</v>
      </c>
      <c r="O326" s="25" t="s">
        <v>39</v>
      </c>
      <c r="P326" s="24" t="s">
        <v>41</v>
      </c>
      <c r="Q326" s="25" t="s">
        <v>42</v>
      </c>
      <c r="R326" s="24" t="s">
        <v>44</v>
      </c>
      <c r="S326" s="25" t="s">
        <v>47</v>
      </c>
    </row>
    <row r="327" customFormat="false" ht="12.8" hidden="false" customHeight="false" outlineLevel="0" collapsed="false">
      <c r="A327" s="19" t="str">
        <f aca="false">CONCATENATE(I327,"-",K327," ",M327,O327,Q327,S327)</f>
        <v>2B-B ILAMarine</v>
      </c>
      <c r="B327" s="20" t="s">
        <v>20</v>
      </c>
      <c r="C327" s="20" t="s">
        <v>19</v>
      </c>
      <c r="D327" s="21" t="n">
        <v>12</v>
      </c>
      <c r="E327" s="22" t="n">
        <v>0.01</v>
      </c>
      <c r="F327" s="23"/>
      <c r="G327" s="17" t="n">
        <f aca="false">COUNTA(H327:AMJ327)/2</f>
        <v>6</v>
      </c>
      <c r="H327" s="24" t="s">
        <v>26</v>
      </c>
      <c r="I327" s="25" t="s">
        <v>29</v>
      </c>
      <c r="J327" s="24" t="s">
        <v>32</v>
      </c>
      <c r="K327" s="25" t="s">
        <v>33</v>
      </c>
      <c r="L327" s="24" t="s">
        <v>35</v>
      </c>
      <c r="M327" s="25" t="s">
        <v>37</v>
      </c>
      <c r="N327" s="24" t="s">
        <v>38</v>
      </c>
      <c r="O327" s="25" t="s">
        <v>39</v>
      </c>
      <c r="P327" s="24" t="s">
        <v>41</v>
      </c>
      <c r="Q327" s="25" t="s">
        <v>43</v>
      </c>
      <c r="R327" s="24" t="s">
        <v>44</v>
      </c>
      <c r="S327" s="25" t="s">
        <v>47</v>
      </c>
    </row>
    <row r="328" customFormat="false" ht="12.8" hidden="false" customHeight="false" outlineLevel="0" collapsed="false">
      <c r="A328" s="19" t="str">
        <f aca="false">CONCATENATE(I328,"-",K328," ",M328,O328,Q328,S328)</f>
        <v>2B-B IBKMarine</v>
      </c>
      <c r="B328" s="20" t="s">
        <v>20</v>
      </c>
      <c r="C328" s="20" t="s">
        <v>19</v>
      </c>
      <c r="D328" s="21" t="n">
        <v>12</v>
      </c>
      <c r="E328" s="22" t="n">
        <v>0.01</v>
      </c>
      <c r="F328" s="23"/>
      <c r="G328" s="17" t="n">
        <f aca="false">COUNTA(H328:AMJ328)/2</f>
        <v>6</v>
      </c>
      <c r="H328" s="24" t="s">
        <v>26</v>
      </c>
      <c r="I328" s="25" t="s">
        <v>29</v>
      </c>
      <c r="J328" s="24" t="s">
        <v>32</v>
      </c>
      <c r="K328" s="25" t="s">
        <v>33</v>
      </c>
      <c r="L328" s="24" t="s">
        <v>35</v>
      </c>
      <c r="M328" s="25" t="s">
        <v>37</v>
      </c>
      <c r="N328" s="24" t="s">
        <v>38</v>
      </c>
      <c r="O328" s="25" t="s">
        <v>33</v>
      </c>
      <c r="P328" s="24" t="s">
        <v>41</v>
      </c>
      <c r="Q328" s="25" t="s">
        <v>42</v>
      </c>
      <c r="R328" s="24" t="s">
        <v>44</v>
      </c>
      <c r="S328" s="25" t="s">
        <v>47</v>
      </c>
    </row>
    <row r="329" customFormat="false" ht="12.8" hidden="false" customHeight="false" outlineLevel="0" collapsed="false">
      <c r="A329" s="19" t="str">
        <f aca="false">CONCATENATE(I329,"-",K329," ",M329,O329,Q329,S329)</f>
        <v>2B-B IBAMarine</v>
      </c>
      <c r="B329" s="20" t="s">
        <v>20</v>
      </c>
      <c r="C329" s="20" t="s">
        <v>19</v>
      </c>
      <c r="D329" s="21" t="n">
        <v>12</v>
      </c>
      <c r="E329" s="22" t="n">
        <v>0.01</v>
      </c>
      <c r="F329" s="23"/>
      <c r="G329" s="17" t="n">
        <f aca="false">COUNTA(H329:AMJ329)/2</f>
        <v>6</v>
      </c>
      <c r="H329" s="24" t="s">
        <v>26</v>
      </c>
      <c r="I329" s="25" t="s">
        <v>29</v>
      </c>
      <c r="J329" s="24" t="s">
        <v>32</v>
      </c>
      <c r="K329" s="25" t="s">
        <v>33</v>
      </c>
      <c r="L329" s="24" t="s">
        <v>35</v>
      </c>
      <c r="M329" s="25" t="s">
        <v>37</v>
      </c>
      <c r="N329" s="24" t="s">
        <v>38</v>
      </c>
      <c r="O329" s="25" t="s">
        <v>33</v>
      </c>
      <c r="P329" s="24" t="s">
        <v>41</v>
      </c>
      <c r="Q329" s="25" t="s">
        <v>43</v>
      </c>
      <c r="R329" s="24" t="s">
        <v>44</v>
      </c>
      <c r="S329" s="25" t="s">
        <v>47</v>
      </c>
    </row>
    <row r="330" customFormat="false" ht="12.8" hidden="false" customHeight="false" outlineLevel="0" collapsed="false">
      <c r="A330" s="19" t="str">
        <f aca="false">CONCATENATE(I330,"-",K330," ",M330,O330,Q330,S330)</f>
        <v>2B-B IDAMarine</v>
      </c>
      <c r="B330" s="20" t="s">
        <v>20</v>
      </c>
      <c r="C330" s="20" t="s">
        <v>19</v>
      </c>
      <c r="D330" s="21" t="n">
        <v>12</v>
      </c>
      <c r="E330" s="22" t="n">
        <v>0.01</v>
      </c>
      <c r="F330" s="23"/>
      <c r="G330" s="17" t="n">
        <f aca="false">COUNTA(H330:AMJ330)/2</f>
        <v>6</v>
      </c>
      <c r="H330" s="24" t="s">
        <v>26</v>
      </c>
      <c r="I330" s="25" t="s">
        <v>29</v>
      </c>
      <c r="J330" s="24" t="s">
        <v>32</v>
      </c>
      <c r="K330" s="25" t="s">
        <v>33</v>
      </c>
      <c r="L330" s="24" t="s">
        <v>35</v>
      </c>
      <c r="M330" s="25" t="s">
        <v>37</v>
      </c>
      <c r="N330" s="24" t="s">
        <v>38</v>
      </c>
      <c r="O330" s="25" t="s">
        <v>34</v>
      </c>
      <c r="P330" s="24" t="s">
        <v>41</v>
      </c>
      <c r="Q330" s="25" t="s">
        <v>43</v>
      </c>
      <c r="R330" s="24" t="s">
        <v>44</v>
      </c>
      <c r="S330" s="25" t="s">
        <v>47</v>
      </c>
    </row>
    <row r="331" customFormat="false" ht="12.8" hidden="false" customHeight="false" outlineLevel="0" collapsed="false">
      <c r="A331" s="19" t="str">
        <f aca="false">CONCATENATE(I331,"-",K331," ",M331,O331,Q331,S331)</f>
        <v>2B-B ICAMarine</v>
      </c>
      <c r="B331" s="20" t="s">
        <v>20</v>
      </c>
      <c r="C331" s="20" t="s">
        <v>19</v>
      </c>
      <c r="D331" s="21" t="n">
        <v>12</v>
      </c>
      <c r="E331" s="22" t="n">
        <v>0.01</v>
      </c>
      <c r="F331" s="23"/>
      <c r="G331" s="17" t="n">
        <f aca="false">COUNTA(H331:AMJ331)/2</f>
        <v>6</v>
      </c>
      <c r="H331" s="24" t="s">
        <v>26</v>
      </c>
      <c r="I331" s="25" t="s">
        <v>29</v>
      </c>
      <c r="J331" s="24" t="s">
        <v>32</v>
      </c>
      <c r="K331" s="25" t="s">
        <v>33</v>
      </c>
      <c r="L331" s="24" t="s">
        <v>35</v>
      </c>
      <c r="M331" s="25" t="s">
        <v>37</v>
      </c>
      <c r="N331" s="24" t="s">
        <v>38</v>
      </c>
      <c r="O331" s="25" t="s">
        <v>40</v>
      </c>
      <c r="P331" s="24" t="s">
        <v>41</v>
      </c>
      <c r="Q331" s="25" t="s">
        <v>43</v>
      </c>
      <c r="R331" s="24" t="s">
        <v>44</v>
      </c>
      <c r="S331" s="25" t="s">
        <v>47</v>
      </c>
    </row>
    <row r="332" customFormat="false" ht="12.8" hidden="false" customHeight="false" outlineLevel="0" collapsed="false">
      <c r="A332" s="19" t="str">
        <f aca="false">CONCATENATE(I332,"-",K332," ",M332,O332,Q332,S332)</f>
        <v>2B-D ILKMarine</v>
      </c>
      <c r="B332" s="20" t="s">
        <v>20</v>
      </c>
      <c r="C332" s="20" t="s">
        <v>19</v>
      </c>
      <c r="D332" s="21" t="n">
        <v>12</v>
      </c>
      <c r="E332" s="22" t="n">
        <v>0.01</v>
      </c>
      <c r="F332" s="23"/>
      <c r="G332" s="17" t="n">
        <f aca="false">COUNTA(H332:AMJ332)/2</f>
        <v>6</v>
      </c>
      <c r="H332" s="24" t="s">
        <v>26</v>
      </c>
      <c r="I332" s="25" t="s">
        <v>29</v>
      </c>
      <c r="J332" s="24" t="s">
        <v>32</v>
      </c>
      <c r="K332" s="25" t="s">
        <v>34</v>
      </c>
      <c r="L332" s="24" t="s">
        <v>35</v>
      </c>
      <c r="M332" s="25" t="s">
        <v>37</v>
      </c>
      <c r="N332" s="24" t="s">
        <v>38</v>
      </c>
      <c r="O332" s="25" t="s">
        <v>39</v>
      </c>
      <c r="P332" s="24" t="s">
        <v>41</v>
      </c>
      <c r="Q332" s="25" t="s">
        <v>42</v>
      </c>
      <c r="R332" s="24" t="s">
        <v>44</v>
      </c>
      <c r="S332" s="25" t="s">
        <v>47</v>
      </c>
    </row>
    <row r="333" customFormat="false" ht="12.8" hidden="false" customHeight="false" outlineLevel="0" collapsed="false">
      <c r="A333" s="19" t="str">
        <f aca="false">CONCATENATE(I333,"-",K333," ",M333,O333,Q333,S333)</f>
        <v>2B-D ILAMarine</v>
      </c>
      <c r="B333" s="20" t="s">
        <v>20</v>
      </c>
      <c r="C333" s="20" t="s">
        <v>19</v>
      </c>
      <c r="D333" s="21" t="n">
        <v>12</v>
      </c>
      <c r="E333" s="22" t="n">
        <v>0.01</v>
      </c>
      <c r="F333" s="23"/>
      <c r="G333" s="17" t="n">
        <f aca="false">COUNTA(H333:AMJ333)/2</f>
        <v>6</v>
      </c>
      <c r="H333" s="24" t="s">
        <v>26</v>
      </c>
      <c r="I333" s="25" t="s">
        <v>29</v>
      </c>
      <c r="J333" s="24" t="s">
        <v>32</v>
      </c>
      <c r="K333" s="25" t="s">
        <v>34</v>
      </c>
      <c r="L333" s="24" t="s">
        <v>35</v>
      </c>
      <c r="M333" s="25" t="s">
        <v>37</v>
      </c>
      <c r="N333" s="24" t="s">
        <v>38</v>
      </c>
      <c r="O333" s="25" t="s">
        <v>39</v>
      </c>
      <c r="P333" s="24" t="s">
        <v>41</v>
      </c>
      <c r="Q333" s="25" t="s">
        <v>43</v>
      </c>
      <c r="R333" s="24" t="s">
        <v>44</v>
      </c>
      <c r="S333" s="25" t="s">
        <v>47</v>
      </c>
    </row>
    <row r="334" customFormat="false" ht="12.8" hidden="false" customHeight="false" outlineLevel="0" collapsed="false">
      <c r="A334" s="19" t="str">
        <f aca="false">CONCATENATE(I334,"-",K334," ",M334,O334,Q334,S334)</f>
        <v>2B-D IBKMarine</v>
      </c>
      <c r="B334" s="20" t="s">
        <v>20</v>
      </c>
      <c r="C334" s="20" t="s">
        <v>19</v>
      </c>
      <c r="D334" s="21" t="n">
        <v>12</v>
      </c>
      <c r="E334" s="22" t="n">
        <v>0.01</v>
      </c>
      <c r="F334" s="23"/>
      <c r="G334" s="17" t="n">
        <f aca="false">COUNTA(H334:AMJ334)/2</f>
        <v>6</v>
      </c>
      <c r="H334" s="24" t="s">
        <v>26</v>
      </c>
      <c r="I334" s="25" t="s">
        <v>29</v>
      </c>
      <c r="J334" s="24" t="s">
        <v>32</v>
      </c>
      <c r="K334" s="25" t="s">
        <v>34</v>
      </c>
      <c r="L334" s="24" t="s">
        <v>35</v>
      </c>
      <c r="M334" s="25" t="s">
        <v>37</v>
      </c>
      <c r="N334" s="24" t="s">
        <v>38</v>
      </c>
      <c r="O334" s="25" t="s">
        <v>33</v>
      </c>
      <c r="P334" s="24" t="s">
        <v>41</v>
      </c>
      <c r="Q334" s="25" t="s">
        <v>42</v>
      </c>
      <c r="R334" s="24" t="s">
        <v>44</v>
      </c>
      <c r="S334" s="25" t="s">
        <v>47</v>
      </c>
    </row>
    <row r="335" customFormat="false" ht="12.8" hidden="false" customHeight="false" outlineLevel="0" collapsed="false">
      <c r="A335" s="19" t="str">
        <f aca="false">CONCATENATE(I335,"-",K335," ",M335,O335,Q335,S335)</f>
        <v>2B-D IBAMarine</v>
      </c>
      <c r="B335" s="20" t="s">
        <v>20</v>
      </c>
      <c r="C335" s="20" t="s">
        <v>19</v>
      </c>
      <c r="D335" s="21" t="n">
        <v>12</v>
      </c>
      <c r="E335" s="22" t="n">
        <v>0.01</v>
      </c>
      <c r="F335" s="23"/>
      <c r="G335" s="17" t="n">
        <f aca="false">COUNTA(H335:AMJ335)/2</f>
        <v>6</v>
      </c>
      <c r="H335" s="24" t="s">
        <v>26</v>
      </c>
      <c r="I335" s="25" t="s">
        <v>29</v>
      </c>
      <c r="J335" s="24" t="s">
        <v>32</v>
      </c>
      <c r="K335" s="25" t="s">
        <v>34</v>
      </c>
      <c r="L335" s="24" t="s">
        <v>35</v>
      </c>
      <c r="M335" s="25" t="s">
        <v>37</v>
      </c>
      <c r="N335" s="24" t="s">
        <v>38</v>
      </c>
      <c r="O335" s="25" t="s">
        <v>33</v>
      </c>
      <c r="P335" s="24" t="s">
        <v>41</v>
      </c>
      <c r="Q335" s="25" t="s">
        <v>43</v>
      </c>
      <c r="R335" s="24" t="s">
        <v>44</v>
      </c>
      <c r="S335" s="25" t="s">
        <v>47</v>
      </c>
    </row>
    <row r="336" customFormat="false" ht="12.8" hidden="false" customHeight="false" outlineLevel="0" collapsed="false">
      <c r="A336" s="19" t="str">
        <f aca="false">CONCATENATE(I336,"-",K336," ",M336,O336,Q336,S336)</f>
        <v>2B-D IDAMarine</v>
      </c>
      <c r="B336" s="20" t="s">
        <v>20</v>
      </c>
      <c r="C336" s="20" t="s">
        <v>19</v>
      </c>
      <c r="D336" s="21" t="n">
        <v>12</v>
      </c>
      <c r="E336" s="22" t="n">
        <v>0.01</v>
      </c>
      <c r="F336" s="23"/>
      <c r="G336" s="17" t="n">
        <f aca="false">COUNTA(H336:AMJ336)/2</f>
        <v>6</v>
      </c>
      <c r="H336" s="24" t="s">
        <v>26</v>
      </c>
      <c r="I336" s="25" t="s">
        <v>29</v>
      </c>
      <c r="J336" s="24" t="s">
        <v>32</v>
      </c>
      <c r="K336" s="25" t="s">
        <v>34</v>
      </c>
      <c r="L336" s="24" t="s">
        <v>35</v>
      </c>
      <c r="M336" s="25" t="s">
        <v>37</v>
      </c>
      <c r="N336" s="24" t="s">
        <v>38</v>
      </c>
      <c r="O336" s="25" t="s">
        <v>34</v>
      </c>
      <c r="P336" s="24" t="s">
        <v>41</v>
      </c>
      <c r="Q336" s="25" t="s">
        <v>43</v>
      </c>
      <c r="R336" s="24" t="s">
        <v>44</v>
      </c>
      <c r="S336" s="25" t="s">
        <v>47</v>
      </c>
    </row>
    <row r="337" customFormat="false" ht="12.8" hidden="false" customHeight="false" outlineLevel="0" collapsed="false">
      <c r="A337" s="19" t="str">
        <f aca="false">CONCATENATE(I337,"-",K337," ",M337,O337,Q337,S337)</f>
        <v>2B-D ICAMarine</v>
      </c>
      <c r="B337" s="20" t="s">
        <v>20</v>
      </c>
      <c r="C337" s="20" t="s">
        <v>19</v>
      </c>
      <c r="D337" s="21" t="n">
        <v>12</v>
      </c>
      <c r="E337" s="22" t="n">
        <v>0.01</v>
      </c>
      <c r="F337" s="23"/>
      <c r="G337" s="17" t="n">
        <f aca="false">COUNTA(H337:AMJ337)/2</f>
        <v>6</v>
      </c>
      <c r="H337" s="24" t="s">
        <v>26</v>
      </c>
      <c r="I337" s="25" t="s">
        <v>29</v>
      </c>
      <c r="J337" s="24" t="s">
        <v>32</v>
      </c>
      <c r="K337" s="25" t="s">
        <v>34</v>
      </c>
      <c r="L337" s="24" t="s">
        <v>35</v>
      </c>
      <c r="M337" s="25" t="s">
        <v>37</v>
      </c>
      <c r="N337" s="24" t="s">
        <v>38</v>
      </c>
      <c r="O337" s="25" t="s">
        <v>40</v>
      </c>
      <c r="P337" s="24" t="s">
        <v>41</v>
      </c>
      <c r="Q337" s="25" t="s">
        <v>43</v>
      </c>
      <c r="R337" s="24" t="s">
        <v>44</v>
      </c>
      <c r="S337" s="25" t="s">
        <v>47</v>
      </c>
    </row>
    <row r="338" customFormat="false" ht="12.8" hidden="false" customHeight="false" outlineLevel="0" collapsed="false">
      <c r="A338" s="19" t="str">
        <f aca="false">CONCATENATE(I338,"-",K338," ",M338,O338,Q338,S338)</f>
        <v>2C-B ILKMarine</v>
      </c>
      <c r="B338" s="20" t="s">
        <v>20</v>
      </c>
      <c r="C338" s="20" t="s">
        <v>19</v>
      </c>
      <c r="D338" s="21" t="n">
        <v>12</v>
      </c>
      <c r="E338" s="22" t="n">
        <v>0.01</v>
      </c>
      <c r="F338" s="23"/>
      <c r="G338" s="17" t="n">
        <f aca="false">COUNTA(H338:AMJ338)/2</f>
        <v>6</v>
      </c>
      <c r="H338" s="24" t="s">
        <v>26</v>
      </c>
      <c r="I338" s="25" t="s">
        <v>30</v>
      </c>
      <c r="J338" s="24" t="s">
        <v>32</v>
      </c>
      <c r="K338" s="25" t="s">
        <v>33</v>
      </c>
      <c r="L338" s="24" t="s">
        <v>35</v>
      </c>
      <c r="M338" s="25" t="s">
        <v>37</v>
      </c>
      <c r="N338" s="24" t="s">
        <v>38</v>
      </c>
      <c r="O338" s="25" t="s">
        <v>39</v>
      </c>
      <c r="P338" s="24" t="s">
        <v>41</v>
      </c>
      <c r="Q338" s="25" t="s">
        <v>42</v>
      </c>
      <c r="R338" s="24" t="s">
        <v>44</v>
      </c>
      <c r="S338" s="25" t="s">
        <v>47</v>
      </c>
    </row>
    <row r="339" customFormat="false" ht="12.8" hidden="false" customHeight="false" outlineLevel="0" collapsed="false">
      <c r="A339" s="19" t="str">
        <f aca="false">CONCATENATE(I339,"-",K339," ",M339,O339,Q339,S339)</f>
        <v>2C-B ILAMarine</v>
      </c>
      <c r="B339" s="20" t="s">
        <v>20</v>
      </c>
      <c r="C339" s="20" t="s">
        <v>19</v>
      </c>
      <c r="D339" s="21" t="n">
        <v>12</v>
      </c>
      <c r="E339" s="22" t="n">
        <v>0.01</v>
      </c>
      <c r="F339" s="23"/>
      <c r="G339" s="17" t="n">
        <f aca="false">COUNTA(H339:AMJ339)/2</f>
        <v>6</v>
      </c>
      <c r="H339" s="24" t="s">
        <v>26</v>
      </c>
      <c r="I339" s="25" t="s">
        <v>30</v>
      </c>
      <c r="J339" s="24" t="s">
        <v>32</v>
      </c>
      <c r="K339" s="25" t="s">
        <v>33</v>
      </c>
      <c r="L339" s="24" t="s">
        <v>35</v>
      </c>
      <c r="M339" s="25" t="s">
        <v>37</v>
      </c>
      <c r="N339" s="24" t="s">
        <v>38</v>
      </c>
      <c r="O339" s="25" t="s">
        <v>39</v>
      </c>
      <c r="P339" s="24" t="s">
        <v>41</v>
      </c>
      <c r="Q339" s="25" t="s">
        <v>43</v>
      </c>
      <c r="R339" s="24" t="s">
        <v>44</v>
      </c>
      <c r="S339" s="25" t="s">
        <v>47</v>
      </c>
    </row>
    <row r="340" customFormat="false" ht="12.8" hidden="false" customHeight="false" outlineLevel="0" collapsed="false">
      <c r="A340" s="19" t="str">
        <f aca="false">CONCATENATE(I340,"-",K340," ",M340,O340,Q340,S340)</f>
        <v>2C-B IBKMarine</v>
      </c>
      <c r="B340" s="20" t="s">
        <v>20</v>
      </c>
      <c r="C340" s="20" t="s">
        <v>19</v>
      </c>
      <c r="D340" s="21" t="n">
        <v>12</v>
      </c>
      <c r="E340" s="22" t="n">
        <v>0.01</v>
      </c>
      <c r="F340" s="23"/>
      <c r="G340" s="17" t="n">
        <f aca="false">COUNTA(H340:AMJ340)/2</f>
        <v>6</v>
      </c>
      <c r="H340" s="24" t="s">
        <v>26</v>
      </c>
      <c r="I340" s="25" t="s">
        <v>30</v>
      </c>
      <c r="J340" s="24" t="s">
        <v>32</v>
      </c>
      <c r="K340" s="25" t="s">
        <v>33</v>
      </c>
      <c r="L340" s="24" t="s">
        <v>35</v>
      </c>
      <c r="M340" s="25" t="s">
        <v>37</v>
      </c>
      <c r="N340" s="24" t="s">
        <v>38</v>
      </c>
      <c r="O340" s="25" t="s">
        <v>33</v>
      </c>
      <c r="P340" s="24" t="s">
        <v>41</v>
      </c>
      <c r="Q340" s="25" t="s">
        <v>42</v>
      </c>
      <c r="R340" s="24" t="s">
        <v>44</v>
      </c>
      <c r="S340" s="25" t="s">
        <v>47</v>
      </c>
    </row>
    <row r="341" customFormat="false" ht="12.8" hidden="false" customHeight="false" outlineLevel="0" collapsed="false">
      <c r="A341" s="19" t="str">
        <f aca="false">CONCATENATE(I341,"-",K341," ",M341,O341,Q341,S341)</f>
        <v>2C-B IBAMarine</v>
      </c>
      <c r="B341" s="20" t="s">
        <v>20</v>
      </c>
      <c r="C341" s="20" t="s">
        <v>19</v>
      </c>
      <c r="D341" s="21" t="n">
        <v>12</v>
      </c>
      <c r="E341" s="22" t="n">
        <v>0.01</v>
      </c>
      <c r="F341" s="23"/>
      <c r="G341" s="17" t="n">
        <f aca="false">COUNTA(H341:AMJ341)/2</f>
        <v>6</v>
      </c>
      <c r="H341" s="24" t="s">
        <v>26</v>
      </c>
      <c r="I341" s="25" t="s">
        <v>30</v>
      </c>
      <c r="J341" s="24" t="s">
        <v>32</v>
      </c>
      <c r="K341" s="25" t="s">
        <v>33</v>
      </c>
      <c r="L341" s="24" t="s">
        <v>35</v>
      </c>
      <c r="M341" s="25" t="s">
        <v>37</v>
      </c>
      <c r="N341" s="24" t="s">
        <v>38</v>
      </c>
      <c r="O341" s="25" t="s">
        <v>33</v>
      </c>
      <c r="P341" s="24" t="s">
        <v>41</v>
      </c>
      <c r="Q341" s="25" t="s">
        <v>43</v>
      </c>
      <c r="R341" s="24" t="s">
        <v>44</v>
      </c>
      <c r="S341" s="25" t="s">
        <v>47</v>
      </c>
    </row>
    <row r="342" customFormat="false" ht="12.8" hidden="false" customHeight="false" outlineLevel="0" collapsed="false">
      <c r="A342" s="19" t="str">
        <f aca="false">CONCATENATE(I342,"-",K342," ",M342,O342,Q342,S342)</f>
        <v>2C-B IDAMarine</v>
      </c>
      <c r="B342" s="20" t="s">
        <v>20</v>
      </c>
      <c r="C342" s="20" t="s">
        <v>19</v>
      </c>
      <c r="D342" s="21" t="n">
        <v>12</v>
      </c>
      <c r="E342" s="22" t="n">
        <v>0.01</v>
      </c>
      <c r="F342" s="23"/>
      <c r="G342" s="17" t="n">
        <f aca="false">COUNTA(H342:AMJ342)/2</f>
        <v>6</v>
      </c>
      <c r="H342" s="24" t="s">
        <v>26</v>
      </c>
      <c r="I342" s="25" t="s">
        <v>30</v>
      </c>
      <c r="J342" s="24" t="s">
        <v>32</v>
      </c>
      <c r="K342" s="25" t="s">
        <v>33</v>
      </c>
      <c r="L342" s="24" t="s">
        <v>35</v>
      </c>
      <c r="M342" s="25" t="s">
        <v>37</v>
      </c>
      <c r="N342" s="24" t="s">
        <v>38</v>
      </c>
      <c r="O342" s="25" t="s">
        <v>34</v>
      </c>
      <c r="P342" s="24" t="s">
        <v>41</v>
      </c>
      <c r="Q342" s="25" t="s">
        <v>43</v>
      </c>
      <c r="R342" s="24" t="s">
        <v>44</v>
      </c>
      <c r="S342" s="25" t="s">
        <v>47</v>
      </c>
    </row>
    <row r="343" customFormat="false" ht="12.8" hidden="false" customHeight="false" outlineLevel="0" collapsed="false">
      <c r="A343" s="19" t="str">
        <f aca="false">CONCATENATE(I343,"-",K343," ",M343,O343,Q343,S343)</f>
        <v>2C-B ICAMarine</v>
      </c>
      <c r="B343" s="20" t="s">
        <v>20</v>
      </c>
      <c r="C343" s="20" t="s">
        <v>19</v>
      </c>
      <c r="D343" s="21" t="n">
        <v>12</v>
      </c>
      <c r="E343" s="22" t="n">
        <v>0.01</v>
      </c>
      <c r="F343" s="23"/>
      <c r="G343" s="17" t="n">
        <f aca="false">COUNTA(H343:AMJ343)/2</f>
        <v>6</v>
      </c>
      <c r="H343" s="24" t="s">
        <v>26</v>
      </c>
      <c r="I343" s="25" t="s">
        <v>30</v>
      </c>
      <c r="J343" s="24" t="s">
        <v>32</v>
      </c>
      <c r="K343" s="25" t="s">
        <v>33</v>
      </c>
      <c r="L343" s="24" t="s">
        <v>35</v>
      </c>
      <c r="M343" s="25" t="s">
        <v>37</v>
      </c>
      <c r="N343" s="24" t="s">
        <v>38</v>
      </c>
      <c r="O343" s="25" t="s">
        <v>40</v>
      </c>
      <c r="P343" s="24" t="s">
        <v>41</v>
      </c>
      <c r="Q343" s="25" t="s">
        <v>43</v>
      </c>
      <c r="R343" s="24" t="s">
        <v>44</v>
      </c>
      <c r="S343" s="25" t="s">
        <v>47</v>
      </c>
    </row>
    <row r="344" customFormat="false" ht="12.8" hidden="false" customHeight="false" outlineLevel="0" collapsed="false">
      <c r="A344" s="19" t="str">
        <f aca="false">CONCATENATE(I344,"-",K344," ",M344,O344,Q344,S344)</f>
        <v>2C-D ILKMarine</v>
      </c>
      <c r="B344" s="20" t="s">
        <v>20</v>
      </c>
      <c r="C344" s="20" t="s">
        <v>19</v>
      </c>
      <c r="D344" s="21" t="n">
        <v>12</v>
      </c>
      <c r="E344" s="22" t="n">
        <v>0.01</v>
      </c>
      <c r="F344" s="23"/>
      <c r="G344" s="17" t="n">
        <f aca="false">COUNTA(H344:AMJ344)/2</f>
        <v>6</v>
      </c>
      <c r="H344" s="24" t="s">
        <v>26</v>
      </c>
      <c r="I344" s="25" t="s">
        <v>30</v>
      </c>
      <c r="J344" s="24" t="s">
        <v>32</v>
      </c>
      <c r="K344" s="25" t="s">
        <v>34</v>
      </c>
      <c r="L344" s="24" t="s">
        <v>35</v>
      </c>
      <c r="M344" s="25" t="s">
        <v>37</v>
      </c>
      <c r="N344" s="24" t="s">
        <v>38</v>
      </c>
      <c r="O344" s="25" t="s">
        <v>39</v>
      </c>
      <c r="P344" s="24" t="s">
        <v>41</v>
      </c>
      <c r="Q344" s="25" t="s">
        <v>42</v>
      </c>
      <c r="R344" s="24" t="s">
        <v>44</v>
      </c>
      <c r="S344" s="25" t="s">
        <v>47</v>
      </c>
    </row>
    <row r="345" customFormat="false" ht="12.8" hidden="false" customHeight="false" outlineLevel="0" collapsed="false">
      <c r="A345" s="19" t="str">
        <f aca="false">CONCATENATE(I345,"-",K345," ",M345,O345,Q345,S345)</f>
        <v>2C-D ILAMarine</v>
      </c>
      <c r="B345" s="20" t="s">
        <v>20</v>
      </c>
      <c r="C345" s="20" t="s">
        <v>19</v>
      </c>
      <c r="D345" s="21" t="n">
        <v>12</v>
      </c>
      <c r="E345" s="22" t="n">
        <v>0.01</v>
      </c>
      <c r="F345" s="23"/>
      <c r="G345" s="17" t="n">
        <f aca="false">COUNTA(H345:AMJ345)/2</f>
        <v>6</v>
      </c>
      <c r="H345" s="24" t="s">
        <v>26</v>
      </c>
      <c r="I345" s="25" t="s">
        <v>30</v>
      </c>
      <c r="J345" s="24" t="s">
        <v>32</v>
      </c>
      <c r="K345" s="25" t="s">
        <v>34</v>
      </c>
      <c r="L345" s="24" t="s">
        <v>35</v>
      </c>
      <c r="M345" s="25" t="s">
        <v>37</v>
      </c>
      <c r="N345" s="24" t="s">
        <v>38</v>
      </c>
      <c r="O345" s="25" t="s">
        <v>39</v>
      </c>
      <c r="P345" s="24" t="s">
        <v>41</v>
      </c>
      <c r="Q345" s="25" t="s">
        <v>43</v>
      </c>
      <c r="R345" s="24" t="s">
        <v>44</v>
      </c>
      <c r="S345" s="25" t="s">
        <v>47</v>
      </c>
    </row>
    <row r="346" customFormat="false" ht="12.8" hidden="false" customHeight="false" outlineLevel="0" collapsed="false">
      <c r="A346" s="19" t="str">
        <f aca="false">CONCATENATE(I346,"-",K346," ",M346,O346,Q346,S346)</f>
        <v>2C-D IBKMarine</v>
      </c>
      <c r="B346" s="20" t="s">
        <v>20</v>
      </c>
      <c r="C346" s="20" t="s">
        <v>19</v>
      </c>
      <c r="D346" s="21" t="n">
        <v>12</v>
      </c>
      <c r="E346" s="22" t="n">
        <v>0.01</v>
      </c>
      <c r="F346" s="23"/>
      <c r="G346" s="17" t="n">
        <f aca="false">COUNTA(H346:AMJ346)/2</f>
        <v>6</v>
      </c>
      <c r="H346" s="24" t="s">
        <v>26</v>
      </c>
      <c r="I346" s="25" t="s">
        <v>30</v>
      </c>
      <c r="J346" s="24" t="s">
        <v>32</v>
      </c>
      <c r="K346" s="25" t="s">
        <v>34</v>
      </c>
      <c r="L346" s="24" t="s">
        <v>35</v>
      </c>
      <c r="M346" s="25" t="s">
        <v>37</v>
      </c>
      <c r="N346" s="24" t="s">
        <v>38</v>
      </c>
      <c r="O346" s="25" t="s">
        <v>33</v>
      </c>
      <c r="P346" s="24" t="s">
        <v>41</v>
      </c>
      <c r="Q346" s="25" t="s">
        <v>42</v>
      </c>
      <c r="R346" s="24" t="s">
        <v>44</v>
      </c>
      <c r="S346" s="25" t="s">
        <v>47</v>
      </c>
    </row>
    <row r="347" customFormat="false" ht="12.8" hidden="false" customHeight="false" outlineLevel="0" collapsed="false">
      <c r="A347" s="19" t="str">
        <f aca="false">CONCATENATE(I347,"-",K347," ",M347,O347,Q347,S347)</f>
        <v>2C-D IBAMarine</v>
      </c>
      <c r="B347" s="20" t="s">
        <v>20</v>
      </c>
      <c r="C347" s="20" t="s">
        <v>19</v>
      </c>
      <c r="D347" s="21" t="n">
        <v>12</v>
      </c>
      <c r="E347" s="22" t="n">
        <v>0.01</v>
      </c>
      <c r="F347" s="23"/>
      <c r="G347" s="17" t="n">
        <f aca="false">COUNTA(H347:AMJ347)/2</f>
        <v>6</v>
      </c>
      <c r="H347" s="24" t="s">
        <v>26</v>
      </c>
      <c r="I347" s="25" t="s">
        <v>30</v>
      </c>
      <c r="J347" s="24" t="s">
        <v>32</v>
      </c>
      <c r="K347" s="25" t="s">
        <v>34</v>
      </c>
      <c r="L347" s="24" t="s">
        <v>35</v>
      </c>
      <c r="M347" s="25" t="s">
        <v>37</v>
      </c>
      <c r="N347" s="24" t="s">
        <v>38</v>
      </c>
      <c r="O347" s="25" t="s">
        <v>33</v>
      </c>
      <c r="P347" s="24" t="s">
        <v>41</v>
      </c>
      <c r="Q347" s="25" t="s">
        <v>43</v>
      </c>
      <c r="R347" s="24" t="s">
        <v>44</v>
      </c>
      <c r="S347" s="25" t="s">
        <v>47</v>
      </c>
    </row>
    <row r="348" customFormat="false" ht="12.8" hidden="false" customHeight="false" outlineLevel="0" collapsed="false">
      <c r="A348" s="19" t="str">
        <f aca="false">CONCATENATE(I348,"-",K348," ",M348,O348,Q348,S348)</f>
        <v>2C-D IDAMarine</v>
      </c>
      <c r="B348" s="20" t="s">
        <v>20</v>
      </c>
      <c r="C348" s="20" t="s">
        <v>19</v>
      </c>
      <c r="D348" s="21" t="n">
        <v>12</v>
      </c>
      <c r="E348" s="22" t="n">
        <v>0.01</v>
      </c>
      <c r="F348" s="23"/>
      <c r="G348" s="17" t="n">
        <f aca="false">COUNTA(H348:AMJ348)/2</f>
        <v>6</v>
      </c>
      <c r="H348" s="24" t="s">
        <v>26</v>
      </c>
      <c r="I348" s="25" t="s">
        <v>30</v>
      </c>
      <c r="J348" s="24" t="s">
        <v>32</v>
      </c>
      <c r="K348" s="25" t="s">
        <v>34</v>
      </c>
      <c r="L348" s="24" t="s">
        <v>35</v>
      </c>
      <c r="M348" s="25" t="s">
        <v>37</v>
      </c>
      <c r="N348" s="24" t="s">
        <v>38</v>
      </c>
      <c r="O348" s="25" t="s">
        <v>34</v>
      </c>
      <c r="P348" s="24" t="s">
        <v>41</v>
      </c>
      <c r="Q348" s="25" t="s">
        <v>43</v>
      </c>
      <c r="R348" s="24" t="s">
        <v>44</v>
      </c>
      <c r="S348" s="25" t="s">
        <v>47</v>
      </c>
    </row>
    <row r="349" customFormat="false" ht="12.8" hidden="false" customHeight="false" outlineLevel="0" collapsed="false">
      <c r="A349" s="19" t="str">
        <f aca="false">CONCATENATE(I349,"-",K349," ",M349,O349,Q349,S349)</f>
        <v>2C-D ICAMarine</v>
      </c>
      <c r="B349" s="20" t="s">
        <v>20</v>
      </c>
      <c r="C349" s="20" t="s">
        <v>19</v>
      </c>
      <c r="D349" s="21" t="n">
        <v>12</v>
      </c>
      <c r="E349" s="22" t="n">
        <v>0.01</v>
      </c>
      <c r="F349" s="23"/>
      <c r="G349" s="17" t="n">
        <f aca="false">COUNTA(H349:AMJ349)/2</f>
        <v>6</v>
      </c>
      <c r="H349" s="24" t="s">
        <v>26</v>
      </c>
      <c r="I349" s="25" t="s">
        <v>30</v>
      </c>
      <c r="J349" s="24" t="s">
        <v>32</v>
      </c>
      <c r="K349" s="25" t="s">
        <v>34</v>
      </c>
      <c r="L349" s="24" t="s">
        <v>35</v>
      </c>
      <c r="M349" s="25" t="s">
        <v>37</v>
      </c>
      <c r="N349" s="24" t="s">
        <v>38</v>
      </c>
      <c r="O349" s="25" t="s">
        <v>40</v>
      </c>
      <c r="P349" s="24" t="s">
        <v>41</v>
      </c>
      <c r="Q349" s="25" t="s">
        <v>43</v>
      </c>
      <c r="R349" s="24" t="s">
        <v>44</v>
      </c>
      <c r="S349" s="25" t="s">
        <v>47</v>
      </c>
    </row>
    <row r="350" customFormat="false" ht="12.8" hidden="false" customHeight="false" outlineLevel="0" collapsed="false">
      <c r="A350" s="19" t="str">
        <f aca="false">CONCATENATE(I350,"-",K350," ",M350,O350,Q350,S350)</f>
        <v>3D-B ILKMarine</v>
      </c>
      <c r="B350" s="20" t="s">
        <v>20</v>
      </c>
      <c r="C350" s="20" t="s">
        <v>19</v>
      </c>
      <c r="D350" s="21" t="n">
        <v>12</v>
      </c>
      <c r="E350" s="22" t="n">
        <v>0.01</v>
      </c>
      <c r="F350" s="23"/>
      <c r="G350" s="17" t="n">
        <f aca="false">COUNTA(H350:AMJ350)/2</f>
        <v>6</v>
      </c>
      <c r="H350" s="24" t="s">
        <v>26</v>
      </c>
      <c r="I350" s="25" t="s">
        <v>31</v>
      </c>
      <c r="J350" s="24" t="s">
        <v>32</v>
      </c>
      <c r="K350" s="25" t="s">
        <v>33</v>
      </c>
      <c r="L350" s="24" t="s">
        <v>35</v>
      </c>
      <c r="M350" s="25" t="s">
        <v>37</v>
      </c>
      <c r="N350" s="24" t="s">
        <v>38</v>
      </c>
      <c r="O350" s="25" t="s">
        <v>39</v>
      </c>
      <c r="P350" s="24" t="s">
        <v>41</v>
      </c>
      <c r="Q350" s="25" t="s">
        <v>42</v>
      </c>
      <c r="R350" s="24" t="s">
        <v>44</v>
      </c>
      <c r="S350" s="25" t="s">
        <v>47</v>
      </c>
    </row>
    <row r="351" customFormat="false" ht="12.8" hidden="false" customHeight="false" outlineLevel="0" collapsed="false">
      <c r="A351" s="19" t="str">
        <f aca="false">CONCATENATE(I351,"-",K351," ",M351,O351,Q351,S351)</f>
        <v>3D-B ILAMarine</v>
      </c>
      <c r="B351" s="20" t="s">
        <v>20</v>
      </c>
      <c r="C351" s="20" t="s">
        <v>19</v>
      </c>
      <c r="D351" s="21" t="n">
        <v>12</v>
      </c>
      <c r="E351" s="22" t="n">
        <v>0.01</v>
      </c>
      <c r="F351" s="23"/>
      <c r="G351" s="17" t="n">
        <f aca="false">COUNTA(H351:AMJ351)/2</f>
        <v>6</v>
      </c>
      <c r="H351" s="24" t="s">
        <v>26</v>
      </c>
      <c r="I351" s="25" t="s">
        <v>31</v>
      </c>
      <c r="J351" s="24" t="s">
        <v>32</v>
      </c>
      <c r="K351" s="25" t="s">
        <v>33</v>
      </c>
      <c r="L351" s="24" t="s">
        <v>35</v>
      </c>
      <c r="M351" s="25" t="s">
        <v>37</v>
      </c>
      <c r="N351" s="24" t="s">
        <v>38</v>
      </c>
      <c r="O351" s="25" t="s">
        <v>39</v>
      </c>
      <c r="P351" s="24" t="s">
        <v>41</v>
      </c>
      <c r="Q351" s="25" t="s">
        <v>43</v>
      </c>
      <c r="R351" s="24" t="s">
        <v>44</v>
      </c>
      <c r="S351" s="25" t="s">
        <v>47</v>
      </c>
    </row>
    <row r="352" customFormat="false" ht="12.8" hidden="false" customHeight="false" outlineLevel="0" collapsed="false">
      <c r="A352" s="19" t="str">
        <f aca="false">CONCATENATE(I352,"-",K352," ",M352,O352,Q352,S352)</f>
        <v>3D-B IBKMarine</v>
      </c>
      <c r="B352" s="20" t="s">
        <v>20</v>
      </c>
      <c r="C352" s="20" t="s">
        <v>19</v>
      </c>
      <c r="D352" s="21" t="n">
        <v>12</v>
      </c>
      <c r="E352" s="22" t="n">
        <v>0.01</v>
      </c>
      <c r="F352" s="23"/>
      <c r="G352" s="17" t="n">
        <f aca="false">COUNTA(H352:AMJ352)/2</f>
        <v>6</v>
      </c>
      <c r="H352" s="24" t="s">
        <v>26</v>
      </c>
      <c r="I352" s="25" t="s">
        <v>31</v>
      </c>
      <c r="J352" s="24" t="s">
        <v>32</v>
      </c>
      <c r="K352" s="25" t="s">
        <v>33</v>
      </c>
      <c r="L352" s="24" t="s">
        <v>35</v>
      </c>
      <c r="M352" s="25" t="s">
        <v>37</v>
      </c>
      <c r="N352" s="24" t="s">
        <v>38</v>
      </c>
      <c r="O352" s="25" t="s">
        <v>33</v>
      </c>
      <c r="P352" s="24" t="s">
        <v>41</v>
      </c>
      <c r="Q352" s="25" t="s">
        <v>42</v>
      </c>
      <c r="R352" s="24" t="s">
        <v>44</v>
      </c>
      <c r="S352" s="25" t="s">
        <v>47</v>
      </c>
    </row>
    <row r="353" customFormat="false" ht="12.8" hidden="false" customHeight="false" outlineLevel="0" collapsed="false">
      <c r="A353" s="19" t="str">
        <f aca="false">CONCATENATE(I353,"-",K353," ",M353,O353,Q353,S353)</f>
        <v>3D-B IBAMarine</v>
      </c>
      <c r="B353" s="20" t="s">
        <v>20</v>
      </c>
      <c r="C353" s="20" t="s">
        <v>19</v>
      </c>
      <c r="D353" s="21" t="n">
        <v>12</v>
      </c>
      <c r="E353" s="22" t="n">
        <v>0.01</v>
      </c>
      <c r="F353" s="23"/>
      <c r="G353" s="17" t="n">
        <f aca="false">COUNTA(H353:AMJ353)/2</f>
        <v>6</v>
      </c>
      <c r="H353" s="24" t="s">
        <v>26</v>
      </c>
      <c r="I353" s="25" t="s">
        <v>31</v>
      </c>
      <c r="J353" s="24" t="s">
        <v>32</v>
      </c>
      <c r="K353" s="25" t="s">
        <v>33</v>
      </c>
      <c r="L353" s="24" t="s">
        <v>35</v>
      </c>
      <c r="M353" s="25" t="s">
        <v>37</v>
      </c>
      <c r="N353" s="24" t="s">
        <v>38</v>
      </c>
      <c r="O353" s="25" t="s">
        <v>33</v>
      </c>
      <c r="P353" s="24" t="s">
        <v>41</v>
      </c>
      <c r="Q353" s="25" t="s">
        <v>43</v>
      </c>
      <c r="R353" s="24" t="s">
        <v>44</v>
      </c>
      <c r="S353" s="25" t="s">
        <v>47</v>
      </c>
    </row>
    <row r="354" customFormat="false" ht="12.8" hidden="false" customHeight="false" outlineLevel="0" collapsed="false">
      <c r="A354" s="19" t="str">
        <f aca="false">CONCATENATE(I354,"-",K354," ",M354,O354,Q354,S354)</f>
        <v>3D-B IDAMarine</v>
      </c>
      <c r="B354" s="20" t="s">
        <v>20</v>
      </c>
      <c r="C354" s="20" t="s">
        <v>19</v>
      </c>
      <c r="D354" s="21" t="n">
        <v>12</v>
      </c>
      <c r="E354" s="22" t="n">
        <v>0.01</v>
      </c>
      <c r="F354" s="23"/>
      <c r="G354" s="17" t="n">
        <f aca="false">COUNTA(H354:AMJ354)/2</f>
        <v>6</v>
      </c>
      <c r="H354" s="24" t="s">
        <v>26</v>
      </c>
      <c r="I354" s="25" t="s">
        <v>31</v>
      </c>
      <c r="J354" s="24" t="s">
        <v>32</v>
      </c>
      <c r="K354" s="25" t="s">
        <v>33</v>
      </c>
      <c r="L354" s="24" t="s">
        <v>35</v>
      </c>
      <c r="M354" s="25" t="s">
        <v>37</v>
      </c>
      <c r="N354" s="24" t="s">
        <v>38</v>
      </c>
      <c r="O354" s="25" t="s">
        <v>34</v>
      </c>
      <c r="P354" s="24" t="s">
        <v>41</v>
      </c>
      <c r="Q354" s="25" t="s">
        <v>43</v>
      </c>
      <c r="R354" s="24" t="s">
        <v>44</v>
      </c>
      <c r="S354" s="25" t="s">
        <v>47</v>
      </c>
    </row>
    <row r="355" customFormat="false" ht="12.8" hidden="false" customHeight="false" outlineLevel="0" collapsed="false">
      <c r="A355" s="19" t="str">
        <f aca="false">CONCATENATE(I355,"-",K355," ",M355,O355,Q355,S355)</f>
        <v>3D-B ICAMarine</v>
      </c>
      <c r="B355" s="20" t="s">
        <v>20</v>
      </c>
      <c r="C355" s="20" t="s">
        <v>19</v>
      </c>
      <c r="D355" s="21" t="n">
        <v>12</v>
      </c>
      <c r="E355" s="22" t="n">
        <v>0.01</v>
      </c>
      <c r="F355" s="23"/>
      <c r="G355" s="17" t="n">
        <f aca="false">COUNTA(H355:AMJ355)/2</f>
        <v>6</v>
      </c>
      <c r="H355" s="24" t="s">
        <v>26</v>
      </c>
      <c r="I355" s="25" t="s">
        <v>31</v>
      </c>
      <c r="J355" s="24" t="s">
        <v>32</v>
      </c>
      <c r="K355" s="25" t="s">
        <v>33</v>
      </c>
      <c r="L355" s="24" t="s">
        <v>35</v>
      </c>
      <c r="M355" s="25" t="s">
        <v>37</v>
      </c>
      <c r="N355" s="24" t="s">
        <v>38</v>
      </c>
      <c r="O355" s="25" t="s">
        <v>40</v>
      </c>
      <c r="P355" s="24" t="s">
        <v>41</v>
      </c>
      <c r="Q355" s="25" t="s">
        <v>43</v>
      </c>
      <c r="R355" s="24" t="s">
        <v>44</v>
      </c>
      <c r="S355" s="25" t="s">
        <v>47</v>
      </c>
    </row>
    <row r="356" customFormat="false" ht="12.8" hidden="false" customHeight="false" outlineLevel="0" collapsed="false">
      <c r="A356" s="19" t="str">
        <f aca="false">CONCATENATE(I356,"-",K356," ",M356,O356,Q356,S356)</f>
        <v>3D-D ILKMarine</v>
      </c>
      <c r="B356" s="20" t="s">
        <v>20</v>
      </c>
      <c r="C356" s="20" t="s">
        <v>19</v>
      </c>
      <c r="D356" s="21" t="n">
        <v>12</v>
      </c>
      <c r="E356" s="22" t="n">
        <v>0.01</v>
      </c>
      <c r="F356" s="23"/>
      <c r="G356" s="17" t="n">
        <f aca="false">COUNTA(H356:AMJ356)/2</f>
        <v>6</v>
      </c>
      <c r="H356" s="24" t="s">
        <v>26</v>
      </c>
      <c r="I356" s="25" t="s">
        <v>31</v>
      </c>
      <c r="J356" s="24" t="s">
        <v>32</v>
      </c>
      <c r="K356" s="25" t="s">
        <v>34</v>
      </c>
      <c r="L356" s="24" t="s">
        <v>35</v>
      </c>
      <c r="M356" s="25" t="s">
        <v>37</v>
      </c>
      <c r="N356" s="24" t="s">
        <v>38</v>
      </c>
      <c r="O356" s="25" t="s">
        <v>39</v>
      </c>
      <c r="P356" s="24" t="s">
        <v>41</v>
      </c>
      <c r="Q356" s="25" t="s">
        <v>42</v>
      </c>
      <c r="R356" s="24" t="s">
        <v>44</v>
      </c>
      <c r="S356" s="25" t="s">
        <v>47</v>
      </c>
    </row>
    <row r="357" customFormat="false" ht="12.8" hidden="false" customHeight="false" outlineLevel="0" collapsed="false">
      <c r="A357" s="19" t="str">
        <f aca="false">CONCATENATE(I357,"-",K357," ",M357,O357,Q357,S357)</f>
        <v>3D-D ILAMarine</v>
      </c>
      <c r="B357" s="20" t="s">
        <v>20</v>
      </c>
      <c r="C357" s="20" t="s">
        <v>19</v>
      </c>
      <c r="D357" s="21" t="n">
        <v>12</v>
      </c>
      <c r="E357" s="22" t="n">
        <v>0.01</v>
      </c>
      <c r="F357" s="23"/>
      <c r="G357" s="17" t="n">
        <f aca="false">COUNTA(H357:AMJ357)/2</f>
        <v>6</v>
      </c>
      <c r="H357" s="24" t="s">
        <v>26</v>
      </c>
      <c r="I357" s="25" t="s">
        <v>31</v>
      </c>
      <c r="J357" s="24" t="s">
        <v>32</v>
      </c>
      <c r="K357" s="25" t="s">
        <v>34</v>
      </c>
      <c r="L357" s="24" t="s">
        <v>35</v>
      </c>
      <c r="M357" s="25" t="s">
        <v>37</v>
      </c>
      <c r="N357" s="24" t="s">
        <v>38</v>
      </c>
      <c r="O357" s="25" t="s">
        <v>39</v>
      </c>
      <c r="P357" s="24" t="s">
        <v>41</v>
      </c>
      <c r="Q357" s="25" t="s">
        <v>43</v>
      </c>
      <c r="R357" s="24" t="s">
        <v>44</v>
      </c>
      <c r="S357" s="25" t="s">
        <v>47</v>
      </c>
    </row>
    <row r="358" customFormat="false" ht="12.8" hidden="false" customHeight="false" outlineLevel="0" collapsed="false">
      <c r="A358" s="19" t="str">
        <f aca="false">CONCATENATE(I358,"-",K358," ",M358,O358,Q358,S358)</f>
        <v>3D-D IBKMarine</v>
      </c>
      <c r="B358" s="20" t="s">
        <v>20</v>
      </c>
      <c r="C358" s="20" t="s">
        <v>19</v>
      </c>
      <c r="D358" s="21" t="n">
        <v>12</v>
      </c>
      <c r="E358" s="22" t="n">
        <v>0.01</v>
      </c>
      <c r="F358" s="23"/>
      <c r="G358" s="17" t="n">
        <f aca="false">COUNTA(H358:AMJ358)/2</f>
        <v>6</v>
      </c>
      <c r="H358" s="24" t="s">
        <v>26</v>
      </c>
      <c r="I358" s="25" t="s">
        <v>31</v>
      </c>
      <c r="J358" s="24" t="s">
        <v>32</v>
      </c>
      <c r="K358" s="25" t="s">
        <v>34</v>
      </c>
      <c r="L358" s="24" t="s">
        <v>35</v>
      </c>
      <c r="M358" s="25" t="s">
        <v>37</v>
      </c>
      <c r="N358" s="24" t="s">
        <v>38</v>
      </c>
      <c r="O358" s="25" t="s">
        <v>33</v>
      </c>
      <c r="P358" s="24" t="s">
        <v>41</v>
      </c>
      <c r="Q358" s="25" t="s">
        <v>42</v>
      </c>
      <c r="R358" s="24" t="s">
        <v>44</v>
      </c>
      <c r="S358" s="25" t="s">
        <v>47</v>
      </c>
    </row>
    <row r="359" customFormat="false" ht="12.8" hidden="false" customHeight="false" outlineLevel="0" collapsed="false">
      <c r="A359" s="19" t="str">
        <f aca="false">CONCATENATE(I359,"-",K359," ",M359,O359,Q359,S359)</f>
        <v>3D-D IBAMarine</v>
      </c>
      <c r="B359" s="20" t="s">
        <v>20</v>
      </c>
      <c r="C359" s="20" t="s">
        <v>19</v>
      </c>
      <c r="D359" s="21" t="n">
        <v>12</v>
      </c>
      <c r="E359" s="22" t="n">
        <v>0.01</v>
      </c>
      <c r="F359" s="23"/>
      <c r="G359" s="17" t="n">
        <f aca="false">COUNTA(H359:AMJ359)/2</f>
        <v>6</v>
      </c>
      <c r="H359" s="24" t="s">
        <v>26</v>
      </c>
      <c r="I359" s="25" t="s">
        <v>31</v>
      </c>
      <c r="J359" s="24" t="s">
        <v>32</v>
      </c>
      <c r="K359" s="25" t="s">
        <v>34</v>
      </c>
      <c r="L359" s="24" t="s">
        <v>35</v>
      </c>
      <c r="M359" s="25" t="s">
        <v>37</v>
      </c>
      <c r="N359" s="24" t="s">
        <v>38</v>
      </c>
      <c r="O359" s="25" t="s">
        <v>33</v>
      </c>
      <c r="P359" s="24" t="s">
        <v>41</v>
      </c>
      <c r="Q359" s="25" t="s">
        <v>43</v>
      </c>
      <c r="R359" s="24" t="s">
        <v>44</v>
      </c>
      <c r="S359" s="25" t="s">
        <v>47</v>
      </c>
    </row>
    <row r="360" customFormat="false" ht="12.8" hidden="false" customHeight="false" outlineLevel="0" collapsed="false">
      <c r="A360" s="19" t="str">
        <f aca="false">CONCATENATE(I360,"-",K360," ",M360,O360,Q360,S360)</f>
        <v>3D-D IDAMarine</v>
      </c>
      <c r="B360" s="20" t="s">
        <v>20</v>
      </c>
      <c r="C360" s="20" t="s">
        <v>19</v>
      </c>
      <c r="D360" s="21" t="n">
        <v>12</v>
      </c>
      <c r="E360" s="22" t="n">
        <v>0.01</v>
      </c>
      <c r="F360" s="23"/>
      <c r="G360" s="17" t="n">
        <f aca="false">COUNTA(H360:AMJ360)/2</f>
        <v>6</v>
      </c>
      <c r="H360" s="24" t="s">
        <v>26</v>
      </c>
      <c r="I360" s="25" t="s">
        <v>31</v>
      </c>
      <c r="J360" s="24" t="s">
        <v>32</v>
      </c>
      <c r="K360" s="25" t="s">
        <v>34</v>
      </c>
      <c r="L360" s="24" t="s">
        <v>35</v>
      </c>
      <c r="M360" s="25" t="s">
        <v>37</v>
      </c>
      <c r="N360" s="24" t="s">
        <v>38</v>
      </c>
      <c r="O360" s="25" t="s">
        <v>34</v>
      </c>
      <c r="P360" s="24" t="s">
        <v>41</v>
      </c>
      <c r="Q360" s="25" t="s">
        <v>43</v>
      </c>
      <c r="R360" s="24" t="s">
        <v>44</v>
      </c>
      <c r="S360" s="25" t="s">
        <v>47</v>
      </c>
    </row>
    <row r="361" customFormat="false" ht="12.8" hidden="false" customHeight="false" outlineLevel="0" collapsed="false">
      <c r="A361" s="19" t="str">
        <f aca="false">CONCATENATE(I361,"-",K361," ",M361,O361,Q361,S361)</f>
        <v>3D-D ICAMarine</v>
      </c>
      <c r="B361" s="20" t="s">
        <v>20</v>
      </c>
      <c r="C361" s="20" t="s">
        <v>19</v>
      </c>
      <c r="D361" s="21" t="n">
        <v>12</v>
      </c>
      <c r="E361" s="22" t="n">
        <v>0.01</v>
      </c>
      <c r="F361" s="23"/>
      <c r="G361" s="17" t="n">
        <f aca="false">COUNTA(H361:AMJ361)/2</f>
        <v>6</v>
      </c>
      <c r="H361" s="24" t="s">
        <v>26</v>
      </c>
      <c r="I361" s="25" t="s">
        <v>31</v>
      </c>
      <c r="J361" s="24" t="s">
        <v>32</v>
      </c>
      <c r="K361" s="25" t="s">
        <v>34</v>
      </c>
      <c r="L361" s="24" t="s">
        <v>35</v>
      </c>
      <c r="M361" s="25" t="s">
        <v>37</v>
      </c>
      <c r="N361" s="24" t="s">
        <v>38</v>
      </c>
      <c r="O361" s="25" t="s">
        <v>40</v>
      </c>
      <c r="P361" s="24" t="s">
        <v>41</v>
      </c>
      <c r="Q361" s="25" t="s">
        <v>43</v>
      </c>
      <c r="R361" s="24" t="s">
        <v>44</v>
      </c>
      <c r="S361" s="25" t="s">
        <v>47</v>
      </c>
    </row>
    <row r="362" customFormat="false" ht="12.8" hidden="false" customHeight="false" outlineLevel="0" collapsed="false">
      <c r="A362" s="19" t="str">
        <f aca="false">CONCATENATE(I362,"-",K362," ",M362,O362,Q362,S362)</f>
        <v>1A-B ELKMedical</v>
      </c>
      <c r="B362" s="20" t="s">
        <v>19</v>
      </c>
      <c r="C362" s="20" t="s">
        <v>19</v>
      </c>
      <c r="D362" s="21" t="n">
        <v>12</v>
      </c>
      <c r="E362" s="22" t="n">
        <v>0.1</v>
      </c>
      <c r="F362" s="23"/>
      <c r="G362" s="17" t="n">
        <f aca="false">COUNTA(H362:AMJ362)/2</f>
        <v>6</v>
      </c>
      <c r="H362" s="24" t="s">
        <v>26</v>
      </c>
      <c r="I362" s="25" t="s">
        <v>27</v>
      </c>
      <c r="J362" s="24" t="s">
        <v>32</v>
      </c>
      <c r="K362" s="25" t="s">
        <v>33</v>
      </c>
      <c r="L362" s="24" t="s">
        <v>35</v>
      </c>
      <c r="M362" s="25" t="s">
        <v>36</v>
      </c>
      <c r="N362" s="24" t="s">
        <v>38</v>
      </c>
      <c r="O362" s="25" t="s">
        <v>39</v>
      </c>
      <c r="P362" s="24" t="s">
        <v>41</v>
      </c>
      <c r="Q362" s="25" t="s">
        <v>42</v>
      </c>
      <c r="R362" s="24" t="s">
        <v>44</v>
      </c>
      <c r="S362" s="25" t="s">
        <v>48</v>
      </c>
    </row>
    <row r="363" customFormat="false" ht="12.8" hidden="false" customHeight="false" outlineLevel="0" collapsed="false">
      <c r="A363" s="19" t="str">
        <f aca="false">CONCATENATE(I363,"-",K363," ",M363,O363,Q363,S363)</f>
        <v>1A-B ELAMedical</v>
      </c>
      <c r="B363" s="20" t="s">
        <v>20</v>
      </c>
      <c r="C363" s="20" t="s">
        <v>19</v>
      </c>
      <c r="D363" s="21" t="n">
        <v>12</v>
      </c>
      <c r="E363" s="22" t="n">
        <v>0.01</v>
      </c>
      <c r="F363" s="23"/>
      <c r="G363" s="17" t="n">
        <f aca="false">COUNTA(H363:AMJ363)/2</f>
        <v>6</v>
      </c>
      <c r="H363" s="24" t="s">
        <v>26</v>
      </c>
      <c r="I363" s="25" t="s">
        <v>27</v>
      </c>
      <c r="J363" s="24" t="s">
        <v>32</v>
      </c>
      <c r="K363" s="25" t="s">
        <v>33</v>
      </c>
      <c r="L363" s="24" t="s">
        <v>35</v>
      </c>
      <c r="M363" s="25" t="s">
        <v>36</v>
      </c>
      <c r="N363" s="24" t="s">
        <v>38</v>
      </c>
      <c r="O363" s="25" t="s">
        <v>39</v>
      </c>
      <c r="P363" s="24" t="s">
        <v>41</v>
      </c>
      <c r="Q363" s="25" t="s">
        <v>43</v>
      </c>
      <c r="R363" s="24" t="s">
        <v>44</v>
      </c>
      <c r="S363" s="25" t="s">
        <v>48</v>
      </c>
    </row>
    <row r="364" customFormat="false" ht="12.8" hidden="false" customHeight="false" outlineLevel="0" collapsed="false">
      <c r="A364" s="19" t="str">
        <f aca="false">CONCATENATE(I364,"-",K364," ",M364,O364,Q364,S364)</f>
        <v>1A-B EBKMedical</v>
      </c>
      <c r="B364" s="20" t="s">
        <v>20</v>
      </c>
      <c r="C364" s="20" t="s">
        <v>19</v>
      </c>
      <c r="D364" s="21" t="n">
        <v>12</v>
      </c>
      <c r="E364" s="22" t="n">
        <v>0.01</v>
      </c>
      <c r="F364" s="23"/>
      <c r="G364" s="17" t="n">
        <f aca="false">COUNTA(H364:AMJ364)/2</f>
        <v>6</v>
      </c>
      <c r="H364" s="24" t="s">
        <v>26</v>
      </c>
      <c r="I364" s="25" t="s">
        <v>27</v>
      </c>
      <c r="J364" s="24" t="s">
        <v>32</v>
      </c>
      <c r="K364" s="25" t="s">
        <v>33</v>
      </c>
      <c r="L364" s="24" t="s">
        <v>35</v>
      </c>
      <c r="M364" s="25" t="s">
        <v>36</v>
      </c>
      <c r="N364" s="24" t="s">
        <v>38</v>
      </c>
      <c r="O364" s="25" t="s">
        <v>33</v>
      </c>
      <c r="P364" s="24" t="s">
        <v>41</v>
      </c>
      <c r="Q364" s="25" t="s">
        <v>42</v>
      </c>
      <c r="R364" s="24" t="s">
        <v>44</v>
      </c>
      <c r="S364" s="25" t="s">
        <v>48</v>
      </c>
    </row>
    <row r="365" customFormat="false" ht="12.8" hidden="false" customHeight="false" outlineLevel="0" collapsed="false">
      <c r="A365" s="19" t="str">
        <f aca="false">CONCATENATE(I365,"-",K365," ",M365,O365,Q365,S365)</f>
        <v>1A-B EBAMedical</v>
      </c>
      <c r="B365" s="20" t="s">
        <v>20</v>
      </c>
      <c r="C365" s="20" t="s">
        <v>19</v>
      </c>
      <c r="D365" s="21" t="n">
        <v>12</v>
      </c>
      <c r="E365" s="22" t="n">
        <v>0.01</v>
      </c>
      <c r="F365" s="23"/>
      <c r="G365" s="17" t="n">
        <f aca="false">COUNTA(H365:AMJ365)/2</f>
        <v>6</v>
      </c>
      <c r="H365" s="24" t="s">
        <v>26</v>
      </c>
      <c r="I365" s="25" t="s">
        <v>27</v>
      </c>
      <c r="J365" s="24" t="s">
        <v>32</v>
      </c>
      <c r="K365" s="25" t="s">
        <v>33</v>
      </c>
      <c r="L365" s="24" t="s">
        <v>35</v>
      </c>
      <c r="M365" s="25" t="s">
        <v>36</v>
      </c>
      <c r="N365" s="24" t="s">
        <v>38</v>
      </c>
      <c r="O365" s="25" t="s">
        <v>33</v>
      </c>
      <c r="P365" s="24" t="s">
        <v>41</v>
      </c>
      <c r="Q365" s="25" t="s">
        <v>43</v>
      </c>
      <c r="R365" s="24" t="s">
        <v>44</v>
      </c>
      <c r="S365" s="25" t="s">
        <v>48</v>
      </c>
    </row>
    <row r="366" customFormat="false" ht="12.8" hidden="false" customHeight="false" outlineLevel="0" collapsed="false">
      <c r="A366" s="19" t="str">
        <f aca="false">CONCATENATE(I366,"-",K366," ",M366,O366,Q366,S366)</f>
        <v>1A-B EDAMedical</v>
      </c>
      <c r="B366" s="20" t="s">
        <v>20</v>
      </c>
      <c r="C366" s="20" t="s">
        <v>19</v>
      </c>
      <c r="D366" s="21" t="n">
        <v>12</v>
      </c>
      <c r="E366" s="22" t="n">
        <v>0.01</v>
      </c>
      <c r="F366" s="23"/>
      <c r="G366" s="17" t="n">
        <f aca="false">COUNTA(H366:AMJ366)/2</f>
        <v>6</v>
      </c>
      <c r="H366" s="24" t="s">
        <v>26</v>
      </c>
      <c r="I366" s="25" t="s">
        <v>27</v>
      </c>
      <c r="J366" s="24" t="s">
        <v>32</v>
      </c>
      <c r="K366" s="25" t="s">
        <v>33</v>
      </c>
      <c r="L366" s="24" t="s">
        <v>35</v>
      </c>
      <c r="M366" s="25" t="s">
        <v>36</v>
      </c>
      <c r="N366" s="24" t="s">
        <v>38</v>
      </c>
      <c r="O366" s="25" t="s">
        <v>34</v>
      </c>
      <c r="P366" s="24" t="s">
        <v>41</v>
      </c>
      <c r="Q366" s="25" t="s">
        <v>43</v>
      </c>
      <c r="R366" s="24" t="s">
        <v>44</v>
      </c>
      <c r="S366" s="25" t="s">
        <v>48</v>
      </c>
    </row>
    <row r="367" customFormat="false" ht="12.8" hidden="false" customHeight="false" outlineLevel="0" collapsed="false">
      <c r="A367" s="19" t="str">
        <f aca="false">CONCATENATE(I367,"-",K367," ",M367,O367,Q367,S367)</f>
        <v>1A-B ECAMedical</v>
      </c>
      <c r="B367" s="20" t="s">
        <v>20</v>
      </c>
      <c r="C367" s="20" t="s">
        <v>19</v>
      </c>
      <c r="D367" s="21" t="n">
        <v>12</v>
      </c>
      <c r="E367" s="22" t="n">
        <v>0.01</v>
      </c>
      <c r="F367" s="23"/>
      <c r="G367" s="17" t="n">
        <f aca="false">COUNTA(H367:AMJ367)/2</f>
        <v>6</v>
      </c>
      <c r="H367" s="24" t="s">
        <v>26</v>
      </c>
      <c r="I367" s="25" t="s">
        <v>27</v>
      </c>
      <c r="J367" s="24" t="s">
        <v>32</v>
      </c>
      <c r="K367" s="25" t="s">
        <v>33</v>
      </c>
      <c r="L367" s="24" t="s">
        <v>35</v>
      </c>
      <c r="M367" s="25" t="s">
        <v>36</v>
      </c>
      <c r="N367" s="24" t="s">
        <v>38</v>
      </c>
      <c r="O367" s="25" t="s">
        <v>40</v>
      </c>
      <c r="P367" s="24" t="s">
        <v>41</v>
      </c>
      <c r="Q367" s="25" t="s">
        <v>43</v>
      </c>
      <c r="R367" s="24" t="s">
        <v>44</v>
      </c>
      <c r="S367" s="25" t="s">
        <v>48</v>
      </c>
    </row>
    <row r="368" customFormat="false" ht="12.8" hidden="false" customHeight="false" outlineLevel="0" collapsed="false">
      <c r="A368" s="19" t="str">
        <f aca="false">CONCATENATE(I368,"-",K368," ",M368,O368,Q368,S368)</f>
        <v>1A-D ELKMedical</v>
      </c>
      <c r="B368" s="20" t="s">
        <v>19</v>
      </c>
      <c r="C368" s="20" t="s">
        <v>19</v>
      </c>
      <c r="D368" s="21" t="n">
        <v>12</v>
      </c>
      <c r="E368" s="22" t="n">
        <v>0.22</v>
      </c>
      <c r="F368" s="23"/>
      <c r="G368" s="17" t="n">
        <f aca="false">COUNTA(H368:AMJ368)/2</f>
        <v>6</v>
      </c>
      <c r="H368" s="24" t="s">
        <v>26</v>
      </c>
      <c r="I368" s="25" t="s">
        <v>27</v>
      </c>
      <c r="J368" s="24" t="s">
        <v>32</v>
      </c>
      <c r="K368" s="25" t="s">
        <v>34</v>
      </c>
      <c r="L368" s="24" t="s">
        <v>35</v>
      </c>
      <c r="M368" s="25" t="s">
        <v>36</v>
      </c>
      <c r="N368" s="24" t="s">
        <v>38</v>
      </c>
      <c r="O368" s="25" t="s">
        <v>39</v>
      </c>
      <c r="P368" s="24" t="s">
        <v>41</v>
      </c>
      <c r="Q368" s="25" t="s">
        <v>42</v>
      </c>
      <c r="R368" s="24" t="s">
        <v>44</v>
      </c>
      <c r="S368" s="25" t="s">
        <v>48</v>
      </c>
    </row>
    <row r="369" customFormat="false" ht="12.8" hidden="false" customHeight="false" outlineLevel="0" collapsed="false">
      <c r="A369" s="19" t="str">
        <f aca="false">CONCATENATE(I369,"-",K369," ",M369,O369,Q369,S369)</f>
        <v>1A-D ELAMedical</v>
      </c>
      <c r="B369" s="20" t="s">
        <v>20</v>
      </c>
      <c r="C369" s="20" t="s">
        <v>19</v>
      </c>
      <c r="D369" s="21" t="n">
        <v>12</v>
      </c>
      <c r="E369" s="22" t="n">
        <v>0.01</v>
      </c>
      <c r="F369" s="23"/>
      <c r="G369" s="17" t="n">
        <f aca="false">COUNTA(H369:AMJ369)/2</f>
        <v>6</v>
      </c>
      <c r="H369" s="24" t="s">
        <v>26</v>
      </c>
      <c r="I369" s="25" t="s">
        <v>27</v>
      </c>
      <c r="J369" s="24" t="s">
        <v>32</v>
      </c>
      <c r="K369" s="25" t="s">
        <v>34</v>
      </c>
      <c r="L369" s="24" t="s">
        <v>35</v>
      </c>
      <c r="M369" s="25" t="s">
        <v>36</v>
      </c>
      <c r="N369" s="24" t="s">
        <v>38</v>
      </c>
      <c r="O369" s="25" t="s">
        <v>39</v>
      </c>
      <c r="P369" s="24" t="s">
        <v>41</v>
      </c>
      <c r="Q369" s="25" t="s">
        <v>43</v>
      </c>
      <c r="R369" s="24" t="s">
        <v>44</v>
      </c>
      <c r="S369" s="25" t="s">
        <v>48</v>
      </c>
    </row>
    <row r="370" customFormat="false" ht="12.8" hidden="false" customHeight="false" outlineLevel="0" collapsed="false">
      <c r="A370" s="19" t="str">
        <f aca="false">CONCATENATE(I370,"-",K370," ",M370,O370,Q370,S370)</f>
        <v>1A-D EBKMedical</v>
      </c>
      <c r="B370" s="20" t="s">
        <v>20</v>
      </c>
      <c r="C370" s="20" t="s">
        <v>19</v>
      </c>
      <c r="D370" s="21" t="n">
        <v>12</v>
      </c>
      <c r="E370" s="22" t="n">
        <v>0.01</v>
      </c>
      <c r="F370" s="23"/>
      <c r="G370" s="17" t="n">
        <f aca="false">COUNTA(H370:AMJ370)/2</f>
        <v>6</v>
      </c>
      <c r="H370" s="24" t="s">
        <v>26</v>
      </c>
      <c r="I370" s="25" t="s">
        <v>27</v>
      </c>
      <c r="J370" s="24" t="s">
        <v>32</v>
      </c>
      <c r="K370" s="25" t="s">
        <v>34</v>
      </c>
      <c r="L370" s="24" t="s">
        <v>35</v>
      </c>
      <c r="M370" s="25" t="s">
        <v>36</v>
      </c>
      <c r="N370" s="24" t="s">
        <v>38</v>
      </c>
      <c r="O370" s="25" t="s">
        <v>33</v>
      </c>
      <c r="P370" s="24" t="s">
        <v>41</v>
      </c>
      <c r="Q370" s="25" t="s">
        <v>42</v>
      </c>
      <c r="R370" s="24" t="s">
        <v>44</v>
      </c>
      <c r="S370" s="25" t="s">
        <v>48</v>
      </c>
    </row>
    <row r="371" customFormat="false" ht="12.8" hidden="false" customHeight="false" outlineLevel="0" collapsed="false">
      <c r="A371" s="19" t="str">
        <f aca="false">CONCATENATE(I371,"-",K371," ",M371,O371,Q371,S371)</f>
        <v>1A-D EBAMedical</v>
      </c>
      <c r="B371" s="20" t="s">
        <v>20</v>
      </c>
      <c r="C371" s="20" t="s">
        <v>19</v>
      </c>
      <c r="D371" s="21" t="n">
        <v>12</v>
      </c>
      <c r="E371" s="22" t="n">
        <v>0.01</v>
      </c>
      <c r="F371" s="23"/>
      <c r="G371" s="17" t="n">
        <f aca="false">COUNTA(H371:AMJ371)/2</f>
        <v>6</v>
      </c>
      <c r="H371" s="24" t="s">
        <v>26</v>
      </c>
      <c r="I371" s="25" t="s">
        <v>27</v>
      </c>
      <c r="J371" s="24" t="s">
        <v>32</v>
      </c>
      <c r="K371" s="25" t="s">
        <v>34</v>
      </c>
      <c r="L371" s="24" t="s">
        <v>35</v>
      </c>
      <c r="M371" s="25" t="s">
        <v>36</v>
      </c>
      <c r="N371" s="24" t="s">
        <v>38</v>
      </c>
      <c r="O371" s="25" t="s">
        <v>33</v>
      </c>
      <c r="P371" s="24" t="s">
        <v>41</v>
      </c>
      <c r="Q371" s="25" t="s">
        <v>43</v>
      </c>
      <c r="R371" s="24" t="s">
        <v>44</v>
      </c>
      <c r="S371" s="25" t="s">
        <v>48</v>
      </c>
    </row>
    <row r="372" customFormat="false" ht="12.8" hidden="false" customHeight="false" outlineLevel="0" collapsed="false">
      <c r="A372" s="19" t="str">
        <f aca="false">CONCATENATE(I372,"-",K372," ",M372,O372,Q372,S372)</f>
        <v>1A-D EDAMedical</v>
      </c>
      <c r="B372" s="20" t="s">
        <v>20</v>
      </c>
      <c r="C372" s="20" t="s">
        <v>19</v>
      </c>
      <c r="D372" s="21" t="n">
        <v>12</v>
      </c>
      <c r="E372" s="22" t="n">
        <v>0.01</v>
      </c>
      <c r="F372" s="23"/>
      <c r="G372" s="17" t="n">
        <f aca="false">COUNTA(H372:AMJ372)/2</f>
        <v>6</v>
      </c>
      <c r="H372" s="24" t="s">
        <v>26</v>
      </c>
      <c r="I372" s="25" t="s">
        <v>27</v>
      </c>
      <c r="J372" s="24" t="s">
        <v>32</v>
      </c>
      <c r="K372" s="25" t="s">
        <v>34</v>
      </c>
      <c r="L372" s="24" t="s">
        <v>35</v>
      </c>
      <c r="M372" s="25" t="s">
        <v>36</v>
      </c>
      <c r="N372" s="24" t="s">
        <v>38</v>
      </c>
      <c r="O372" s="25" t="s">
        <v>34</v>
      </c>
      <c r="P372" s="24" t="s">
        <v>41</v>
      </c>
      <c r="Q372" s="25" t="s">
        <v>43</v>
      </c>
      <c r="R372" s="24" t="s">
        <v>44</v>
      </c>
      <c r="S372" s="25" t="s">
        <v>48</v>
      </c>
    </row>
    <row r="373" customFormat="false" ht="12.8" hidden="false" customHeight="false" outlineLevel="0" collapsed="false">
      <c r="A373" s="19" t="str">
        <f aca="false">CONCATENATE(I373,"-",K373," ",M373,O373,Q373,S373)</f>
        <v>1A-D ECAMedical</v>
      </c>
      <c r="B373" s="20" t="s">
        <v>20</v>
      </c>
      <c r="C373" s="20" t="s">
        <v>19</v>
      </c>
      <c r="D373" s="21" t="n">
        <v>12</v>
      </c>
      <c r="E373" s="22" t="n">
        <v>0.01</v>
      </c>
      <c r="F373" s="23"/>
      <c r="G373" s="17" t="n">
        <f aca="false">COUNTA(H373:AMJ373)/2</f>
        <v>6</v>
      </c>
      <c r="H373" s="24" t="s">
        <v>26</v>
      </c>
      <c r="I373" s="25" t="s">
        <v>27</v>
      </c>
      <c r="J373" s="24" t="s">
        <v>32</v>
      </c>
      <c r="K373" s="25" t="s">
        <v>34</v>
      </c>
      <c r="L373" s="24" t="s">
        <v>35</v>
      </c>
      <c r="M373" s="25" t="s">
        <v>36</v>
      </c>
      <c r="N373" s="24" t="s">
        <v>38</v>
      </c>
      <c r="O373" s="25" t="s">
        <v>40</v>
      </c>
      <c r="P373" s="24" t="s">
        <v>41</v>
      </c>
      <c r="Q373" s="25" t="s">
        <v>43</v>
      </c>
      <c r="R373" s="24" t="s">
        <v>44</v>
      </c>
      <c r="S373" s="25" t="s">
        <v>48</v>
      </c>
    </row>
    <row r="374" customFormat="false" ht="12.8" hidden="false" customHeight="false" outlineLevel="0" collapsed="false">
      <c r="A374" s="19" t="str">
        <f aca="false">CONCATENATE(I374,"-",K374," ",M374,O374,Q374,S374)</f>
        <v>1B-B ELKMedical</v>
      </c>
      <c r="B374" s="20" t="s">
        <v>19</v>
      </c>
      <c r="C374" s="20" t="s">
        <v>19</v>
      </c>
      <c r="D374" s="21" t="n">
        <v>12</v>
      </c>
      <c r="E374" s="22" t="n">
        <v>0</v>
      </c>
      <c r="F374" s="23"/>
      <c r="G374" s="17" t="n">
        <f aca="false">COUNTA(H374:AMJ374)/2</f>
        <v>6</v>
      </c>
      <c r="H374" s="24" t="s">
        <v>26</v>
      </c>
      <c r="I374" s="25" t="s">
        <v>28</v>
      </c>
      <c r="J374" s="24" t="s">
        <v>32</v>
      </c>
      <c r="K374" s="25" t="s">
        <v>33</v>
      </c>
      <c r="L374" s="24" t="s">
        <v>35</v>
      </c>
      <c r="M374" s="25" t="s">
        <v>36</v>
      </c>
      <c r="N374" s="24" t="s">
        <v>38</v>
      </c>
      <c r="O374" s="25" t="s">
        <v>39</v>
      </c>
      <c r="P374" s="24" t="s">
        <v>41</v>
      </c>
      <c r="Q374" s="25" t="s">
        <v>42</v>
      </c>
      <c r="R374" s="24" t="s">
        <v>44</v>
      </c>
      <c r="S374" s="25" t="s">
        <v>48</v>
      </c>
    </row>
    <row r="375" customFormat="false" ht="12.8" hidden="false" customHeight="false" outlineLevel="0" collapsed="false">
      <c r="A375" s="19" t="str">
        <f aca="false">CONCATENATE(I375,"-",K375," ",M375,O375,Q375,S375)</f>
        <v>1B-B ELAMedical</v>
      </c>
      <c r="B375" s="20" t="s">
        <v>20</v>
      </c>
      <c r="C375" s="20" t="s">
        <v>19</v>
      </c>
      <c r="D375" s="21" t="n">
        <v>12</v>
      </c>
      <c r="E375" s="22" t="n">
        <v>0.01</v>
      </c>
      <c r="F375" s="23"/>
      <c r="G375" s="17" t="n">
        <f aca="false">COUNTA(H375:AMJ375)/2</f>
        <v>6</v>
      </c>
      <c r="H375" s="24" t="s">
        <v>26</v>
      </c>
      <c r="I375" s="25" t="s">
        <v>28</v>
      </c>
      <c r="J375" s="24" t="s">
        <v>32</v>
      </c>
      <c r="K375" s="25" t="s">
        <v>33</v>
      </c>
      <c r="L375" s="24" t="s">
        <v>35</v>
      </c>
      <c r="M375" s="25" t="s">
        <v>36</v>
      </c>
      <c r="N375" s="24" t="s">
        <v>38</v>
      </c>
      <c r="O375" s="25" t="s">
        <v>39</v>
      </c>
      <c r="P375" s="24" t="s">
        <v>41</v>
      </c>
      <c r="Q375" s="25" t="s">
        <v>43</v>
      </c>
      <c r="R375" s="24" t="s">
        <v>44</v>
      </c>
      <c r="S375" s="25" t="s">
        <v>48</v>
      </c>
    </row>
    <row r="376" customFormat="false" ht="12.8" hidden="false" customHeight="false" outlineLevel="0" collapsed="false">
      <c r="A376" s="19" t="str">
        <f aca="false">CONCATENATE(I376,"-",K376," ",M376,O376,Q376,S376)</f>
        <v>1B-B EBKMedical</v>
      </c>
      <c r="B376" s="20" t="s">
        <v>20</v>
      </c>
      <c r="C376" s="20" t="s">
        <v>19</v>
      </c>
      <c r="D376" s="21" t="n">
        <v>12</v>
      </c>
      <c r="E376" s="22" t="n">
        <v>0</v>
      </c>
      <c r="F376" s="23"/>
      <c r="G376" s="17" t="n">
        <f aca="false">COUNTA(H376:AMJ376)/2</f>
        <v>6</v>
      </c>
      <c r="H376" s="24" t="s">
        <v>26</v>
      </c>
      <c r="I376" s="25" t="s">
        <v>28</v>
      </c>
      <c r="J376" s="24" t="s">
        <v>32</v>
      </c>
      <c r="K376" s="25" t="s">
        <v>33</v>
      </c>
      <c r="L376" s="24" t="s">
        <v>35</v>
      </c>
      <c r="M376" s="25" t="s">
        <v>36</v>
      </c>
      <c r="N376" s="24" t="s">
        <v>38</v>
      </c>
      <c r="O376" s="25" t="s">
        <v>33</v>
      </c>
      <c r="P376" s="24" t="s">
        <v>41</v>
      </c>
      <c r="Q376" s="25" t="s">
        <v>42</v>
      </c>
      <c r="R376" s="24" t="s">
        <v>44</v>
      </c>
      <c r="S376" s="25" t="s">
        <v>48</v>
      </c>
    </row>
    <row r="377" customFormat="false" ht="12.8" hidden="false" customHeight="false" outlineLevel="0" collapsed="false">
      <c r="A377" s="19" t="str">
        <f aca="false">CONCATENATE(I377,"-",K377," ",M377,O377,Q377,S377)</f>
        <v>1B-B EBAMedical</v>
      </c>
      <c r="B377" s="20" t="s">
        <v>20</v>
      </c>
      <c r="C377" s="20" t="s">
        <v>19</v>
      </c>
      <c r="D377" s="21" t="n">
        <v>12</v>
      </c>
      <c r="E377" s="22" t="n">
        <v>0.01</v>
      </c>
      <c r="F377" s="23"/>
      <c r="G377" s="17" t="n">
        <f aca="false">COUNTA(H377:AMJ377)/2</f>
        <v>6</v>
      </c>
      <c r="H377" s="24" t="s">
        <v>26</v>
      </c>
      <c r="I377" s="25" t="s">
        <v>28</v>
      </c>
      <c r="J377" s="24" t="s">
        <v>32</v>
      </c>
      <c r="K377" s="25" t="s">
        <v>33</v>
      </c>
      <c r="L377" s="24" t="s">
        <v>35</v>
      </c>
      <c r="M377" s="25" t="s">
        <v>36</v>
      </c>
      <c r="N377" s="24" t="s">
        <v>38</v>
      </c>
      <c r="O377" s="25" t="s">
        <v>33</v>
      </c>
      <c r="P377" s="24" t="s">
        <v>41</v>
      </c>
      <c r="Q377" s="25" t="s">
        <v>43</v>
      </c>
      <c r="R377" s="24" t="s">
        <v>44</v>
      </c>
      <c r="S377" s="25" t="s">
        <v>48</v>
      </c>
    </row>
    <row r="378" customFormat="false" ht="12.8" hidden="false" customHeight="false" outlineLevel="0" collapsed="false">
      <c r="A378" s="19" t="str">
        <f aca="false">CONCATENATE(I378,"-",K378," ",M378,O378,Q378,S378)</f>
        <v>1B-B EDAMedical</v>
      </c>
      <c r="B378" s="20" t="s">
        <v>20</v>
      </c>
      <c r="C378" s="20" t="s">
        <v>19</v>
      </c>
      <c r="D378" s="21" t="n">
        <v>12</v>
      </c>
      <c r="E378" s="22" t="n">
        <v>0.01</v>
      </c>
      <c r="F378" s="23"/>
      <c r="G378" s="17" t="n">
        <f aca="false">COUNTA(H378:AMJ378)/2</f>
        <v>6</v>
      </c>
      <c r="H378" s="24" t="s">
        <v>26</v>
      </c>
      <c r="I378" s="25" t="s">
        <v>28</v>
      </c>
      <c r="J378" s="24" t="s">
        <v>32</v>
      </c>
      <c r="K378" s="25" t="s">
        <v>33</v>
      </c>
      <c r="L378" s="24" t="s">
        <v>35</v>
      </c>
      <c r="M378" s="25" t="s">
        <v>36</v>
      </c>
      <c r="N378" s="24" t="s">
        <v>38</v>
      </c>
      <c r="O378" s="25" t="s">
        <v>34</v>
      </c>
      <c r="P378" s="24" t="s">
        <v>41</v>
      </c>
      <c r="Q378" s="25" t="s">
        <v>43</v>
      </c>
      <c r="R378" s="24" t="s">
        <v>44</v>
      </c>
      <c r="S378" s="25" t="s">
        <v>48</v>
      </c>
    </row>
    <row r="379" customFormat="false" ht="12.8" hidden="false" customHeight="false" outlineLevel="0" collapsed="false">
      <c r="A379" s="19" t="str">
        <f aca="false">CONCATENATE(I379,"-",K379," ",M379,O379,Q379,S379)</f>
        <v>1B-B ECAMedical</v>
      </c>
      <c r="B379" s="20" t="s">
        <v>20</v>
      </c>
      <c r="C379" s="20" t="s">
        <v>19</v>
      </c>
      <c r="D379" s="21" t="n">
        <v>12</v>
      </c>
      <c r="E379" s="22" t="n">
        <v>0.01</v>
      </c>
      <c r="F379" s="23"/>
      <c r="G379" s="17" t="n">
        <f aca="false">COUNTA(H379:AMJ379)/2</f>
        <v>6</v>
      </c>
      <c r="H379" s="24" t="s">
        <v>26</v>
      </c>
      <c r="I379" s="25" t="s">
        <v>28</v>
      </c>
      <c r="J379" s="24" t="s">
        <v>32</v>
      </c>
      <c r="K379" s="25" t="s">
        <v>33</v>
      </c>
      <c r="L379" s="24" t="s">
        <v>35</v>
      </c>
      <c r="M379" s="25" t="s">
        <v>36</v>
      </c>
      <c r="N379" s="24" t="s">
        <v>38</v>
      </c>
      <c r="O379" s="25" t="s">
        <v>40</v>
      </c>
      <c r="P379" s="24" t="s">
        <v>41</v>
      </c>
      <c r="Q379" s="25" t="s">
        <v>43</v>
      </c>
      <c r="R379" s="24" t="s">
        <v>44</v>
      </c>
      <c r="S379" s="25" t="s">
        <v>48</v>
      </c>
    </row>
    <row r="380" customFormat="false" ht="12.8" hidden="false" customHeight="false" outlineLevel="0" collapsed="false">
      <c r="A380" s="19" t="str">
        <f aca="false">CONCATENATE(I380,"-",K380," ",M380,O380,Q380,S380)</f>
        <v>1B-D ELKMedical</v>
      </c>
      <c r="B380" s="20" t="s">
        <v>19</v>
      </c>
      <c r="C380" s="20" t="s">
        <v>19</v>
      </c>
      <c r="D380" s="21" t="n">
        <v>12</v>
      </c>
      <c r="E380" s="22" t="n">
        <v>0.19</v>
      </c>
      <c r="F380" s="23"/>
      <c r="G380" s="17" t="n">
        <f aca="false">COUNTA(H380:AMJ380)/2</f>
        <v>6</v>
      </c>
      <c r="H380" s="24" t="s">
        <v>26</v>
      </c>
      <c r="I380" s="25" t="s">
        <v>28</v>
      </c>
      <c r="J380" s="24" t="s">
        <v>32</v>
      </c>
      <c r="K380" s="25" t="s">
        <v>34</v>
      </c>
      <c r="L380" s="24" t="s">
        <v>35</v>
      </c>
      <c r="M380" s="25" t="s">
        <v>36</v>
      </c>
      <c r="N380" s="24" t="s">
        <v>38</v>
      </c>
      <c r="O380" s="25" t="s">
        <v>39</v>
      </c>
      <c r="P380" s="24" t="s">
        <v>41</v>
      </c>
      <c r="Q380" s="25" t="s">
        <v>42</v>
      </c>
      <c r="R380" s="24" t="s">
        <v>44</v>
      </c>
      <c r="S380" s="25" t="s">
        <v>48</v>
      </c>
    </row>
    <row r="381" customFormat="false" ht="12.8" hidden="false" customHeight="false" outlineLevel="0" collapsed="false">
      <c r="A381" s="19" t="str">
        <f aca="false">CONCATENATE(I381,"-",K381," ",M381,O381,Q381,S381)</f>
        <v>1B-D ELAMedical</v>
      </c>
      <c r="B381" s="20" t="s">
        <v>20</v>
      </c>
      <c r="C381" s="20" t="s">
        <v>19</v>
      </c>
      <c r="D381" s="21" t="n">
        <v>12</v>
      </c>
      <c r="E381" s="22" t="n">
        <v>0.01</v>
      </c>
      <c r="F381" s="23"/>
      <c r="G381" s="17" t="n">
        <f aca="false">COUNTA(H381:AMJ381)/2</f>
        <v>6</v>
      </c>
      <c r="H381" s="24" t="s">
        <v>26</v>
      </c>
      <c r="I381" s="25" t="s">
        <v>28</v>
      </c>
      <c r="J381" s="24" t="s">
        <v>32</v>
      </c>
      <c r="K381" s="25" t="s">
        <v>34</v>
      </c>
      <c r="L381" s="24" t="s">
        <v>35</v>
      </c>
      <c r="M381" s="25" t="s">
        <v>36</v>
      </c>
      <c r="N381" s="24" t="s">
        <v>38</v>
      </c>
      <c r="O381" s="25" t="s">
        <v>39</v>
      </c>
      <c r="P381" s="24" t="s">
        <v>41</v>
      </c>
      <c r="Q381" s="25" t="s">
        <v>43</v>
      </c>
      <c r="R381" s="24" t="s">
        <v>44</v>
      </c>
      <c r="S381" s="25" t="s">
        <v>48</v>
      </c>
    </row>
    <row r="382" customFormat="false" ht="12.8" hidden="false" customHeight="false" outlineLevel="0" collapsed="false">
      <c r="A382" s="19" t="str">
        <f aca="false">CONCATENATE(I382,"-",K382," ",M382,O382,Q382,S382)</f>
        <v>1B-D EBKMedical</v>
      </c>
      <c r="B382" s="20" t="s">
        <v>20</v>
      </c>
      <c r="C382" s="20" t="s">
        <v>19</v>
      </c>
      <c r="D382" s="21" t="n">
        <v>12</v>
      </c>
      <c r="E382" s="22" t="n">
        <v>0.19</v>
      </c>
      <c r="F382" s="23"/>
      <c r="G382" s="17" t="n">
        <f aca="false">COUNTA(H382:AMJ382)/2</f>
        <v>6</v>
      </c>
      <c r="H382" s="24" t="s">
        <v>26</v>
      </c>
      <c r="I382" s="25" t="s">
        <v>28</v>
      </c>
      <c r="J382" s="24" t="s">
        <v>32</v>
      </c>
      <c r="K382" s="25" t="s">
        <v>34</v>
      </c>
      <c r="L382" s="24" t="s">
        <v>35</v>
      </c>
      <c r="M382" s="25" t="s">
        <v>36</v>
      </c>
      <c r="N382" s="24" t="s">
        <v>38</v>
      </c>
      <c r="O382" s="25" t="s">
        <v>33</v>
      </c>
      <c r="P382" s="24" t="s">
        <v>41</v>
      </c>
      <c r="Q382" s="25" t="s">
        <v>42</v>
      </c>
      <c r="R382" s="24" t="s">
        <v>44</v>
      </c>
      <c r="S382" s="25" t="s">
        <v>48</v>
      </c>
    </row>
    <row r="383" customFormat="false" ht="12.8" hidden="false" customHeight="false" outlineLevel="0" collapsed="false">
      <c r="A383" s="19" t="str">
        <f aca="false">CONCATENATE(I383,"-",K383," ",M383,O383,Q383,S383)</f>
        <v>1B-D EBAMedical</v>
      </c>
      <c r="B383" s="20" t="s">
        <v>20</v>
      </c>
      <c r="C383" s="20" t="s">
        <v>19</v>
      </c>
      <c r="D383" s="21" t="n">
        <v>12</v>
      </c>
      <c r="E383" s="22" t="n">
        <v>0.01</v>
      </c>
      <c r="F383" s="23"/>
      <c r="G383" s="17" t="n">
        <f aca="false">COUNTA(H383:AMJ383)/2</f>
        <v>6</v>
      </c>
      <c r="H383" s="24" t="s">
        <v>26</v>
      </c>
      <c r="I383" s="25" t="s">
        <v>28</v>
      </c>
      <c r="J383" s="24" t="s">
        <v>32</v>
      </c>
      <c r="K383" s="25" t="s">
        <v>34</v>
      </c>
      <c r="L383" s="24" t="s">
        <v>35</v>
      </c>
      <c r="M383" s="25" t="s">
        <v>36</v>
      </c>
      <c r="N383" s="24" t="s">
        <v>38</v>
      </c>
      <c r="O383" s="25" t="s">
        <v>33</v>
      </c>
      <c r="P383" s="24" t="s">
        <v>41</v>
      </c>
      <c r="Q383" s="25" t="s">
        <v>43</v>
      </c>
      <c r="R383" s="24" t="s">
        <v>44</v>
      </c>
      <c r="S383" s="25" t="s">
        <v>48</v>
      </c>
    </row>
    <row r="384" customFormat="false" ht="12.8" hidden="false" customHeight="false" outlineLevel="0" collapsed="false">
      <c r="A384" s="19" t="str">
        <f aca="false">CONCATENATE(I384,"-",K384," ",M384,O384,Q384,S384)</f>
        <v>1B-D EDAMedical</v>
      </c>
      <c r="B384" s="20" t="s">
        <v>20</v>
      </c>
      <c r="C384" s="20" t="s">
        <v>19</v>
      </c>
      <c r="D384" s="21" t="n">
        <v>12</v>
      </c>
      <c r="E384" s="22" t="n">
        <v>0.01</v>
      </c>
      <c r="F384" s="23"/>
      <c r="G384" s="17" t="n">
        <f aca="false">COUNTA(H384:AMJ384)/2</f>
        <v>6</v>
      </c>
      <c r="H384" s="24" t="s">
        <v>26</v>
      </c>
      <c r="I384" s="25" t="s">
        <v>28</v>
      </c>
      <c r="J384" s="24" t="s">
        <v>32</v>
      </c>
      <c r="K384" s="25" t="s">
        <v>34</v>
      </c>
      <c r="L384" s="24" t="s">
        <v>35</v>
      </c>
      <c r="M384" s="25" t="s">
        <v>36</v>
      </c>
      <c r="N384" s="24" t="s">
        <v>38</v>
      </c>
      <c r="O384" s="25" t="s">
        <v>34</v>
      </c>
      <c r="P384" s="24" t="s">
        <v>41</v>
      </c>
      <c r="Q384" s="25" t="s">
        <v>43</v>
      </c>
      <c r="R384" s="24" t="s">
        <v>44</v>
      </c>
      <c r="S384" s="25" t="s">
        <v>48</v>
      </c>
    </row>
    <row r="385" customFormat="false" ht="12.8" hidden="false" customHeight="false" outlineLevel="0" collapsed="false">
      <c r="A385" s="19" t="str">
        <f aca="false">CONCATENATE(I385,"-",K385," ",M385,O385,Q385,S385)</f>
        <v>1B-D ECAMedical</v>
      </c>
      <c r="B385" s="20" t="s">
        <v>20</v>
      </c>
      <c r="C385" s="20" t="s">
        <v>19</v>
      </c>
      <c r="D385" s="21" t="n">
        <v>12</v>
      </c>
      <c r="E385" s="22" t="n">
        <v>0.01</v>
      </c>
      <c r="F385" s="23"/>
      <c r="G385" s="17" t="n">
        <f aca="false">COUNTA(H385:AMJ385)/2</f>
        <v>6</v>
      </c>
      <c r="H385" s="24" t="s">
        <v>26</v>
      </c>
      <c r="I385" s="25" t="s">
        <v>28</v>
      </c>
      <c r="J385" s="24" t="s">
        <v>32</v>
      </c>
      <c r="K385" s="25" t="s">
        <v>34</v>
      </c>
      <c r="L385" s="24" t="s">
        <v>35</v>
      </c>
      <c r="M385" s="25" t="s">
        <v>36</v>
      </c>
      <c r="N385" s="24" t="s">
        <v>38</v>
      </c>
      <c r="O385" s="25" t="s">
        <v>40</v>
      </c>
      <c r="P385" s="24" t="s">
        <v>41</v>
      </c>
      <c r="Q385" s="25" t="s">
        <v>43</v>
      </c>
      <c r="R385" s="24" t="s">
        <v>44</v>
      </c>
      <c r="S385" s="25" t="s">
        <v>48</v>
      </c>
    </row>
    <row r="386" customFormat="false" ht="12.8" hidden="false" customHeight="false" outlineLevel="0" collapsed="false">
      <c r="A386" s="19" t="str">
        <f aca="false">CONCATENATE(I386,"-",K386," ",M386,O386,Q386,S386)</f>
        <v>2B-B ELKMedical</v>
      </c>
      <c r="B386" s="20" t="s">
        <v>19</v>
      </c>
      <c r="C386" s="20" t="s">
        <v>19</v>
      </c>
      <c r="D386" s="21" t="n">
        <v>12</v>
      </c>
      <c r="E386" s="22" t="n">
        <v>0.04</v>
      </c>
      <c r="F386" s="23"/>
      <c r="G386" s="17" t="n">
        <f aca="false">COUNTA(H386:AMJ386)/2</f>
        <v>6</v>
      </c>
      <c r="H386" s="24" t="s">
        <v>26</v>
      </c>
      <c r="I386" s="25" t="s">
        <v>29</v>
      </c>
      <c r="J386" s="24" t="s">
        <v>32</v>
      </c>
      <c r="K386" s="25" t="s">
        <v>33</v>
      </c>
      <c r="L386" s="24" t="s">
        <v>35</v>
      </c>
      <c r="M386" s="25" t="s">
        <v>36</v>
      </c>
      <c r="N386" s="24" t="s">
        <v>38</v>
      </c>
      <c r="O386" s="25" t="s">
        <v>39</v>
      </c>
      <c r="P386" s="24" t="s">
        <v>41</v>
      </c>
      <c r="Q386" s="25" t="s">
        <v>42</v>
      </c>
      <c r="R386" s="24" t="s">
        <v>44</v>
      </c>
      <c r="S386" s="25" t="s">
        <v>48</v>
      </c>
    </row>
    <row r="387" customFormat="false" ht="12.8" hidden="false" customHeight="false" outlineLevel="0" collapsed="false">
      <c r="A387" s="19" t="str">
        <f aca="false">CONCATENATE(I387,"-",K387," ",M387,O387,Q387,S387)</f>
        <v>2B-B ELAMedical</v>
      </c>
      <c r="B387" s="20" t="s">
        <v>20</v>
      </c>
      <c r="C387" s="20" t="s">
        <v>19</v>
      </c>
      <c r="D387" s="21" t="n">
        <v>12</v>
      </c>
      <c r="E387" s="22" t="n">
        <v>0.01</v>
      </c>
      <c r="F387" s="23"/>
      <c r="G387" s="17" t="n">
        <f aca="false">COUNTA(H387:AMJ387)/2</f>
        <v>6</v>
      </c>
      <c r="H387" s="24" t="s">
        <v>26</v>
      </c>
      <c r="I387" s="25" t="s">
        <v>29</v>
      </c>
      <c r="J387" s="24" t="s">
        <v>32</v>
      </c>
      <c r="K387" s="25" t="s">
        <v>33</v>
      </c>
      <c r="L387" s="24" t="s">
        <v>35</v>
      </c>
      <c r="M387" s="25" t="s">
        <v>36</v>
      </c>
      <c r="N387" s="24" t="s">
        <v>38</v>
      </c>
      <c r="O387" s="25" t="s">
        <v>39</v>
      </c>
      <c r="P387" s="24" t="s">
        <v>41</v>
      </c>
      <c r="Q387" s="25" t="s">
        <v>43</v>
      </c>
      <c r="R387" s="24" t="s">
        <v>44</v>
      </c>
      <c r="S387" s="25" t="s">
        <v>48</v>
      </c>
    </row>
    <row r="388" customFormat="false" ht="12.8" hidden="false" customHeight="false" outlineLevel="0" collapsed="false">
      <c r="A388" s="19" t="str">
        <f aca="false">CONCATENATE(I388,"-",K388," ",M388,O388,Q388,S388)</f>
        <v>2B-B EBKMedical</v>
      </c>
      <c r="B388" s="20" t="s">
        <v>20</v>
      </c>
      <c r="C388" s="20" t="s">
        <v>19</v>
      </c>
      <c r="D388" s="21" t="n">
        <v>12</v>
      </c>
      <c r="E388" s="22" t="n">
        <v>0.04</v>
      </c>
      <c r="F388" s="23"/>
      <c r="G388" s="17" t="n">
        <f aca="false">COUNTA(H388:AMJ388)/2</f>
        <v>6</v>
      </c>
      <c r="H388" s="24" t="s">
        <v>26</v>
      </c>
      <c r="I388" s="25" t="s">
        <v>29</v>
      </c>
      <c r="J388" s="24" t="s">
        <v>32</v>
      </c>
      <c r="K388" s="25" t="s">
        <v>33</v>
      </c>
      <c r="L388" s="24" t="s">
        <v>35</v>
      </c>
      <c r="M388" s="25" t="s">
        <v>36</v>
      </c>
      <c r="N388" s="24" t="s">
        <v>38</v>
      </c>
      <c r="O388" s="25" t="s">
        <v>33</v>
      </c>
      <c r="P388" s="24" t="s">
        <v>41</v>
      </c>
      <c r="Q388" s="25" t="s">
        <v>42</v>
      </c>
      <c r="R388" s="24" t="s">
        <v>44</v>
      </c>
      <c r="S388" s="25" t="s">
        <v>48</v>
      </c>
    </row>
    <row r="389" customFormat="false" ht="12.8" hidden="false" customHeight="false" outlineLevel="0" collapsed="false">
      <c r="A389" s="19" t="str">
        <f aca="false">CONCATENATE(I389,"-",K389," ",M389,O389,Q389,S389)</f>
        <v>2B-B EBAMedical</v>
      </c>
      <c r="B389" s="20" t="s">
        <v>20</v>
      </c>
      <c r="C389" s="20" t="s">
        <v>19</v>
      </c>
      <c r="D389" s="21" t="n">
        <v>12</v>
      </c>
      <c r="E389" s="22" t="n">
        <v>0.01</v>
      </c>
      <c r="F389" s="23"/>
      <c r="G389" s="17" t="n">
        <f aca="false">COUNTA(H389:AMJ389)/2</f>
        <v>6</v>
      </c>
      <c r="H389" s="24" t="s">
        <v>26</v>
      </c>
      <c r="I389" s="25" t="s">
        <v>29</v>
      </c>
      <c r="J389" s="24" t="s">
        <v>32</v>
      </c>
      <c r="K389" s="25" t="s">
        <v>33</v>
      </c>
      <c r="L389" s="24" t="s">
        <v>35</v>
      </c>
      <c r="M389" s="25" t="s">
        <v>36</v>
      </c>
      <c r="N389" s="24" t="s">
        <v>38</v>
      </c>
      <c r="O389" s="25" t="s">
        <v>33</v>
      </c>
      <c r="P389" s="24" t="s">
        <v>41</v>
      </c>
      <c r="Q389" s="25" t="s">
        <v>43</v>
      </c>
      <c r="R389" s="24" t="s">
        <v>44</v>
      </c>
      <c r="S389" s="25" t="s">
        <v>48</v>
      </c>
    </row>
    <row r="390" customFormat="false" ht="12.8" hidden="false" customHeight="false" outlineLevel="0" collapsed="false">
      <c r="A390" s="19" t="str">
        <f aca="false">CONCATENATE(I390,"-",K390," ",M390,O390,Q390,S390)</f>
        <v>2B-B EDAMedical</v>
      </c>
      <c r="B390" s="20" t="s">
        <v>20</v>
      </c>
      <c r="C390" s="20" t="s">
        <v>19</v>
      </c>
      <c r="D390" s="21" t="n">
        <v>12</v>
      </c>
      <c r="E390" s="22" t="n">
        <v>0.01</v>
      </c>
      <c r="F390" s="23"/>
      <c r="G390" s="17" t="n">
        <f aca="false">COUNTA(H390:AMJ390)/2</f>
        <v>6</v>
      </c>
      <c r="H390" s="24" t="s">
        <v>26</v>
      </c>
      <c r="I390" s="25" t="s">
        <v>29</v>
      </c>
      <c r="J390" s="24" t="s">
        <v>32</v>
      </c>
      <c r="K390" s="25" t="s">
        <v>33</v>
      </c>
      <c r="L390" s="24" t="s">
        <v>35</v>
      </c>
      <c r="M390" s="25" t="s">
        <v>36</v>
      </c>
      <c r="N390" s="24" t="s">
        <v>38</v>
      </c>
      <c r="O390" s="25" t="s">
        <v>34</v>
      </c>
      <c r="P390" s="24" t="s">
        <v>41</v>
      </c>
      <c r="Q390" s="25" t="s">
        <v>43</v>
      </c>
      <c r="R390" s="24" t="s">
        <v>44</v>
      </c>
      <c r="S390" s="25" t="s">
        <v>48</v>
      </c>
    </row>
    <row r="391" customFormat="false" ht="12.8" hidden="false" customHeight="false" outlineLevel="0" collapsed="false">
      <c r="A391" s="19" t="str">
        <f aca="false">CONCATENATE(I391,"-",K391," ",M391,O391,Q391,S391)</f>
        <v>2B-B ECAMedical</v>
      </c>
      <c r="B391" s="20" t="s">
        <v>20</v>
      </c>
      <c r="C391" s="20" t="s">
        <v>19</v>
      </c>
      <c r="D391" s="21" t="n">
        <v>12</v>
      </c>
      <c r="E391" s="22" t="n">
        <v>0.01</v>
      </c>
      <c r="F391" s="23"/>
      <c r="G391" s="17" t="n">
        <f aca="false">COUNTA(H391:AMJ391)/2</f>
        <v>6</v>
      </c>
      <c r="H391" s="24" t="s">
        <v>26</v>
      </c>
      <c r="I391" s="25" t="s">
        <v>29</v>
      </c>
      <c r="J391" s="24" t="s">
        <v>32</v>
      </c>
      <c r="K391" s="25" t="s">
        <v>33</v>
      </c>
      <c r="L391" s="24" t="s">
        <v>35</v>
      </c>
      <c r="M391" s="25" t="s">
        <v>36</v>
      </c>
      <c r="N391" s="24" t="s">
        <v>38</v>
      </c>
      <c r="O391" s="25" t="s">
        <v>40</v>
      </c>
      <c r="P391" s="24" t="s">
        <v>41</v>
      </c>
      <c r="Q391" s="25" t="s">
        <v>43</v>
      </c>
      <c r="R391" s="24" t="s">
        <v>44</v>
      </c>
      <c r="S391" s="25" t="s">
        <v>48</v>
      </c>
    </row>
    <row r="392" customFormat="false" ht="12.8" hidden="false" customHeight="false" outlineLevel="0" collapsed="false">
      <c r="A392" s="19" t="str">
        <f aca="false">CONCATENATE(I392,"-",K392," ",M392,O392,Q392,S392)</f>
        <v>2B-D ELKMedical</v>
      </c>
      <c r="B392" s="20" t="s">
        <v>19</v>
      </c>
      <c r="C392" s="20" t="s">
        <v>19</v>
      </c>
      <c r="D392" s="21" t="n">
        <v>12</v>
      </c>
      <c r="E392" s="22" t="n">
        <v>0.04</v>
      </c>
      <c r="F392" s="23"/>
      <c r="G392" s="17" t="n">
        <f aca="false">COUNTA(H392:AMJ392)/2</f>
        <v>6</v>
      </c>
      <c r="H392" s="24" t="s">
        <v>26</v>
      </c>
      <c r="I392" s="25" t="s">
        <v>29</v>
      </c>
      <c r="J392" s="24" t="s">
        <v>32</v>
      </c>
      <c r="K392" s="25" t="s">
        <v>34</v>
      </c>
      <c r="L392" s="24" t="s">
        <v>35</v>
      </c>
      <c r="M392" s="25" t="s">
        <v>36</v>
      </c>
      <c r="N392" s="24" t="s">
        <v>38</v>
      </c>
      <c r="O392" s="25" t="s">
        <v>39</v>
      </c>
      <c r="P392" s="24" t="s">
        <v>41</v>
      </c>
      <c r="Q392" s="25" t="s">
        <v>42</v>
      </c>
      <c r="R392" s="24" t="s">
        <v>44</v>
      </c>
      <c r="S392" s="25" t="s">
        <v>48</v>
      </c>
    </row>
    <row r="393" customFormat="false" ht="12.8" hidden="false" customHeight="false" outlineLevel="0" collapsed="false">
      <c r="A393" s="19" t="str">
        <f aca="false">CONCATENATE(I393,"-",K393," ",M393,O393,Q393,S393)</f>
        <v>2B-D ELAMedical</v>
      </c>
      <c r="B393" s="20" t="s">
        <v>20</v>
      </c>
      <c r="C393" s="20" t="s">
        <v>19</v>
      </c>
      <c r="D393" s="21" t="n">
        <v>12</v>
      </c>
      <c r="E393" s="22" t="n">
        <v>0.01</v>
      </c>
      <c r="F393" s="23"/>
      <c r="G393" s="17" t="n">
        <f aca="false">COUNTA(H393:AMJ393)/2</f>
        <v>6</v>
      </c>
      <c r="H393" s="24" t="s">
        <v>26</v>
      </c>
      <c r="I393" s="25" t="s">
        <v>29</v>
      </c>
      <c r="J393" s="24" t="s">
        <v>32</v>
      </c>
      <c r="K393" s="25" t="s">
        <v>34</v>
      </c>
      <c r="L393" s="24" t="s">
        <v>35</v>
      </c>
      <c r="M393" s="25" t="s">
        <v>36</v>
      </c>
      <c r="N393" s="24" t="s">
        <v>38</v>
      </c>
      <c r="O393" s="25" t="s">
        <v>39</v>
      </c>
      <c r="P393" s="24" t="s">
        <v>41</v>
      </c>
      <c r="Q393" s="25" t="s">
        <v>43</v>
      </c>
      <c r="R393" s="24" t="s">
        <v>44</v>
      </c>
      <c r="S393" s="25" t="s">
        <v>48</v>
      </c>
    </row>
    <row r="394" customFormat="false" ht="12.8" hidden="false" customHeight="false" outlineLevel="0" collapsed="false">
      <c r="A394" s="19" t="str">
        <f aca="false">CONCATENATE(I394,"-",K394," ",M394,O394,Q394,S394)</f>
        <v>2B-D EBKMedical</v>
      </c>
      <c r="B394" s="20" t="s">
        <v>20</v>
      </c>
      <c r="C394" s="20" t="s">
        <v>19</v>
      </c>
      <c r="D394" s="21" t="n">
        <v>12</v>
      </c>
      <c r="E394" s="22" t="n">
        <v>0.04</v>
      </c>
      <c r="F394" s="23"/>
      <c r="G394" s="17" t="n">
        <f aca="false">COUNTA(H394:AMJ394)/2</f>
        <v>6</v>
      </c>
      <c r="H394" s="24" t="s">
        <v>26</v>
      </c>
      <c r="I394" s="25" t="s">
        <v>29</v>
      </c>
      <c r="J394" s="24" t="s">
        <v>32</v>
      </c>
      <c r="K394" s="25" t="s">
        <v>34</v>
      </c>
      <c r="L394" s="24" t="s">
        <v>35</v>
      </c>
      <c r="M394" s="25" t="s">
        <v>36</v>
      </c>
      <c r="N394" s="24" t="s">
        <v>38</v>
      </c>
      <c r="O394" s="25" t="s">
        <v>33</v>
      </c>
      <c r="P394" s="24" t="s">
        <v>41</v>
      </c>
      <c r="Q394" s="25" t="s">
        <v>42</v>
      </c>
      <c r="R394" s="24" t="s">
        <v>44</v>
      </c>
      <c r="S394" s="25" t="s">
        <v>48</v>
      </c>
    </row>
    <row r="395" customFormat="false" ht="12.8" hidden="false" customHeight="false" outlineLevel="0" collapsed="false">
      <c r="A395" s="19" t="str">
        <f aca="false">CONCATENATE(I395,"-",K395," ",M395,O395,Q395,S395)</f>
        <v>2B-D EBAMedical</v>
      </c>
      <c r="B395" s="20" t="s">
        <v>20</v>
      </c>
      <c r="C395" s="20" t="s">
        <v>19</v>
      </c>
      <c r="D395" s="21" t="n">
        <v>12</v>
      </c>
      <c r="E395" s="22" t="n">
        <v>0.01</v>
      </c>
      <c r="F395" s="23"/>
      <c r="G395" s="17" t="n">
        <f aca="false">COUNTA(H395:AMJ395)/2</f>
        <v>6</v>
      </c>
      <c r="H395" s="24" t="s">
        <v>26</v>
      </c>
      <c r="I395" s="25" t="s">
        <v>29</v>
      </c>
      <c r="J395" s="24" t="s">
        <v>32</v>
      </c>
      <c r="K395" s="25" t="s">
        <v>34</v>
      </c>
      <c r="L395" s="24" t="s">
        <v>35</v>
      </c>
      <c r="M395" s="25" t="s">
        <v>36</v>
      </c>
      <c r="N395" s="24" t="s">
        <v>38</v>
      </c>
      <c r="O395" s="25" t="s">
        <v>33</v>
      </c>
      <c r="P395" s="24" t="s">
        <v>41</v>
      </c>
      <c r="Q395" s="25" t="s">
        <v>43</v>
      </c>
      <c r="R395" s="24" t="s">
        <v>44</v>
      </c>
      <c r="S395" s="25" t="s">
        <v>48</v>
      </c>
    </row>
    <row r="396" customFormat="false" ht="12.8" hidden="false" customHeight="false" outlineLevel="0" collapsed="false">
      <c r="A396" s="19" t="str">
        <f aca="false">CONCATENATE(I396,"-",K396," ",M396,O396,Q396,S396)</f>
        <v>2B-D EDAMedical</v>
      </c>
      <c r="B396" s="20" t="s">
        <v>20</v>
      </c>
      <c r="C396" s="20" t="s">
        <v>19</v>
      </c>
      <c r="D396" s="21" t="n">
        <v>12</v>
      </c>
      <c r="E396" s="22" t="n">
        <v>0.01</v>
      </c>
      <c r="F396" s="23"/>
      <c r="G396" s="17" t="n">
        <f aca="false">COUNTA(H396:AMJ396)/2</f>
        <v>6</v>
      </c>
      <c r="H396" s="24" t="s">
        <v>26</v>
      </c>
      <c r="I396" s="25" t="s">
        <v>29</v>
      </c>
      <c r="J396" s="24" t="s">
        <v>32</v>
      </c>
      <c r="K396" s="25" t="s">
        <v>34</v>
      </c>
      <c r="L396" s="24" t="s">
        <v>35</v>
      </c>
      <c r="M396" s="25" t="s">
        <v>36</v>
      </c>
      <c r="N396" s="24" t="s">
        <v>38</v>
      </c>
      <c r="O396" s="25" t="s">
        <v>34</v>
      </c>
      <c r="P396" s="24" t="s">
        <v>41</v>
      </c>
      <c r="Q396" s="25" t="s">
        <v>43</v>
      </c>
      <c r="R396" s="24" t="s">
        <v>44</v>
      </c>
      <c r="S396" s="25" t="s">
        <v>48</v>
      </c>
    </row>
    <row r="397" customFormat="false" ht="12.8" hidden="false" customHeight="false" outlineLevel="0" collapsed="false">
      <c r="A397" s="19" t="str">
        <f aca="false">CONCATENATE(I397,"-",K397," ",M397,O397,Q397,S397)</f>
        <v>2B-D ECAMedical</v>
      </c>
      <c r="B397" s="20" t="s">
        <v>20</v>
      </c>
      <c r="C397" s="20" t="s">
        <v>19</v>
      </c>
      <c r="D397" s="21" t="n">
        <v>12</v>
      </c>
      <c r="E397" s="22" t="n">
        <v>0.01</v>
      </c>
      <c r="F397" s="23"/>
      <c r="G397" s="17" t="n">
        <f aca="false">COUNTA(H397:AMJ397)/2</f>
        <v>6</v>
      </c>
      <c r="H397" s="24" t="s">
        <v>26</v>
      </c>
      <c r="I397" s="25" t="s">
        <v>29</v>
      </c>
      <c r="J397" s="24" t="s">
        <v>32</v>
      </c>
      <c r="K397" s="25" t="s">
        <v>34</v>
      </c>
      <c r="L397" s="24" t="s">
        <v>35</v>
      </c>
      <c r="M397" s="25" t="s">
        <v>36</v>
      </c>
      <c r="N397" s="24" t="s">
        <v>38</v>
      </c>
      <c r="O397" s="25" t="s">
        <v>40</v>
      </c>
      <c r="P397" s="24" t="s">
        <v>41</v>
      </c>
      <c r="Q397" s="25" t="s">
        <v>43</v>
      </c>
      <c r="R397" s="24" t="s">
        <v>44</v>
      </c>
      <c r="S397" s="25" t="s">
        <v>48</v>
      </c>
    </row>
    <row r="398" customFormat="false" ht="12.8" hidden="false" customHeight="false" outlineLevel="0" collapsed="false">
      <c r="A398" s="19" t="str">
        <f aca="false">CONCATENATE(I398,"-",K398," ",M398,O398,Q398,S398)</f>
        <v>2C-B ELKMedical</v>
      </c>
      <c r="B398" s="20" t="s">
        <v>19</v>
      </c>
      <c r="C398" s="20" t="s">
        <v>19</v>
      </c>
      <c r="D398" s="21" t="n">
        <v>12</v>
      </c>
      <c r="E398" s="22" t="n">
        <v>0.15</v>
      </c>
      <c r="F398" s="23"/>
      <c r="G398" s="17" t="n">
        <f aca="false">COUNTA(H398:AMJ398)/2</f>
        <v>6</v>
      </c>
      <c r="H398" s="24" t="s">
        <v>26</v>
      </c>
      <c r="I398" s="25" t="s">
        <v>30</v>
      </c>
      <c r="J398" s="24" t="s">
        <v>32</v>
      </c>
      <c r="K398" s="25" t="s">
        <v>33</v>
      </c>
      <c r="L398" s="24" t="s">
        <v>35</v>
      </c>
      <c r="M398" s="25" t="s">
        <v>36</v>
      </c>
      <c r="N398" s="24" t="s">
        <v>38</v>
      </c>
      <c r="O398" s="25" t="s">
        <v>39</v>
      </c>
      <c r="P398" s="24" t="s">
        <v>41</v>
      </c>
      <c r="Q398" s="25" t="s">
        <v>42</v>
      </c>
      <c r="R398" s="24" t="s">
        <v>44</v>
      </c>
      <c r="S398" s="25" t="s">
        <v>48</v>
      </c>
    </row>
    <row r="399" customFormat="false" ht="12.8" hidden="false" customHeight="false" outlineLevel="0" collapsed="false">
      <c r="A399" s="19" t="str">
        <f aca="false">CONCATENATE(I399,"-",K399," ",M399,O399,Q399,S399)</f>
        <v>2C-B ELAMedical</v>
      </c>
      <c r="B399" s="20" t="s">
        <v>20</v>
      </c>
      <c r="C399" s="20" t="s">
        <v>19</v>
      </c>
      <c r="D399" s="21" t="n">
        <v>12</v>
      </c>
      <c r="E399" s="22" t="n">
        <v>0.01</v>
      </c>
      <c r="F399" s="23"/>
      <c r="G399" s="17" t="n">
        <f aca="false">COUNTA(H399:AMJ399)/2</f>
        <v>6</v>
      </c>
      <c r="H399" s="24" t="s">
        <v>26</v>
      </c>
      <c r="I399" s="25" t="s">
        <v>30</v>
      </c>
      <c r="J399" s="24" t="s">
        <v>32</v>
      </c>
      <c r="K399" s="25" t="s">
        <v>33</v>
      </c>
      <c r="L399" s="24" t="s">
        <v>35</v>
      </c>
      <c r="M399" s="25" t="s">
        <v>36</v>
      </c>
      <c r="N399" s="24" t="s">
        <v>38</v>
      </c>
      <c r="O399" s="25" t="s">
        <v>39</v>
      </c>
      <c r="P399" s="24" t="s">
        <v>41</v>
      </c>
      <c r="Q399" s="25" t="s">
        <v>43</v>
      </c>
      <c r="R399" s="24" t="s">
        <v>44</v>
      </c>
      <c r="S399" s="25" t="s">
        <v>48</v>
      </c>
    </row>
    <row r="400" customFormat="false" ht="12.8" hidden="false" customHeight="false" outlineLevel="0" collapsed="false">
      <c r="A400" s="19" t="str">
        <f aca="false">CONCATENATE(I400,"-",K400," ",M400,O400,Q400,S400)</f>
        <v>2C-B EBKMedical</v>
      </c>
      <c r="B400" s="20" t="s">
        <v>20</v>
      </c>
      <c r="C400" s="20" t="s">
        <v>19</v>
      </c>
      <c r="D400" s="21" t="n">
        <v>12</v>
      </c>
      <c r="E400" s="22" t="n">
        <v>0.15</v>
      </c>
      <c r="F400" s="23"/>
      <c r="G400" s="17" t="n">
        <f aca="false">COUNTA(H400:AMJ400)/2</f>
        <v>6</v>
      </c>
      <c r="H400" s="24" t="s">
        <v>26</v>
      </c>
      <c r="I400" s="25" t="s">
        <v>30</v>
      </c>
      <c r="J400" s="24" t="s">
        <v>32</v>
      </c>
      <c r="K400" s="25" t="s">
        <v>33</v>
      </c>
      <c r="L400" s="24" t="s">
        <v>35</v>
      </c>
      <c r="M400" s="25" t="s">
        <v>36</v>
      </c>
      <c r="N400" s="24" t="s">
        <v>38</v>
      </c>
      <c r="O400" s="25" t="s">
        <v>33</v>
      </c>
      <c r="P400" s="24" t="s">
        <v>41</v>
      </c>
      <c r="Q400" s="25" t="s">
        <v>42</v>
      </c>
      <c r="R400" s="24" t="s">
        <v>44</v>
      </c>
      <c r="S400" s="25" t="s">
        <v>48</v>
      </c>
    </row>
    <row r="401" customFormat="false" ht="12.8" hidden="false" customHeight="false" outlineLevel="0" collapsed="false">
      <c r="A401" s="19" t="str">
        <f aca="false">CONCATENATE(I401,"-",K401," ",M401,O401,Q401,S401)</f>
        <v>2C-B EBAMedical</v>
      </c>
      <c r="B401" s="20" t="s">
        <v>20</v>
      </c>
      <c r="C401" s="20" t="s">
        <v>19</v>
      </c>
      <c r="D401" s="21" t="n">
        <v>12</v>
      </c>
      <c r="E401" s="22" t="n">
        <v>0.01</v>
      </c>
      <c r="F401" s="23"/>
      <c r="G401" s="17" t="n">
        <f aca="false">COUNTA(H401:AMJ401)/2</f>
        <v>6</v>
      </c>
      <c r="H401" s="24" t="s">
        <v>26</v>
      </c>
      <c r="I401" s="25" t="s">
        <v>30</v>
      </c>
      <c r="J401" s="24" t="s">
        <v>32</v>
      </c>
      <c r="K401" s="25" t="s">
        <v>33</v>
      </c>
      <c r="L401" s="24" t="s">
        <v>35</v>
      </c>
      <c r="M401" s="25" t="s">
        <v>36</v>
      </c>
      <c r="N401" s="24" t="s">
        <v>38</v>
      </c>
      <c r="O401" s="25" t="s">
        <v>33</v>
      </c>
      <c r="P401" s="24" t="s">
        <v>41</v>
      </c>
      <c r="Q401" s="25" t="s">
        <v>43</v>
      </c>
      <c r="R401" s="24" t="s">
        <v>44</v>
      </c>
      <c r="S401" s="25" t="s">
        <v>48</v>
      </c>
    </row>
    <row r="402" customFormat="false" ht="12.8" hidden="false" customHeight="false" outlineLevel="0" collapsed="false">
      <c r="A402" s="19" t="str">
        <f aca="false">CONCATENATE(I402,"-",K402," ",M402,O402,Q402,S402)</f>
        <v>2C-B EDAMedical</v>
      </c>
      <c r="B402" s="20" t="s">
        <v>20</v>
      </c>
      <c r="C402" s="20" t="s">
        <v>19</v>
      </c>
      <c r="D402" s="21" t="n">
        <v>12</v>
      </c>
      <c r="E402" s="22" t="n">
        <v>0.01</v>
      </c>
      <c r="F402" s="23"/>
      <c r="G402" s="17" t="n">
        <f aca="false">COUNTA(H402:AMJ402)/2</f>
        <v>6</v>
      </c>
      <c r="H402" s="24" t="s">
        <v>26</v>
      </c>
      <c r="I402" s="25" t="s">
        <v>30</v>
      </c>
      <c r="J402" s="24" t="s">
        <v>32</v>
      </c>
      <c r="K402" s="25" t="s">
        <v>33</v>
      </c>
      <c r="L402" s="24" t="s">
        <v>35</v>
      </c>
      <c r="M402" s="25" t="s">
        <v>36</v>
      </c>
      <c r="N402" s="24" t="s">
        <v>38</v>
      </c>
      <c r="O402" s="25" t="s">
        <v>34</v>
      </c>
      <c r="P402" s="24" t="s">
        <v>41</v>
      </c>
      <c r="Q402" s="25" t="s">
        <v>43</v>
      </c>
      <c r="R402" s="24" t="s">
        <v>44</v>
      </c>
      <c r="S402" s="25" t="s">
        <v>48</v>
      </c>
    </row>
    <row r="403" customFormat="false" ht="12.8" hidden="false" customHeight="false" outlineLevel="0" collapsed="false">
      <c r="A403" s="19" t="str">
        <f aca="false">CONCATENATE(I403,"-",K403," ",M403,O403,Q403,S403)</f>
        <v>2C-B ECAMedical</v>
      </c>
      <c r="B403" s="20" t="s">
        <v>20</v>
      </c>
      <c r="C403" s="20" t="s">
        <v>19</v>
      </c>
      <c r="D403" s="21" t="n">
        <v>12</v>
      </c>
      <c r="E403" s="22" t="n">
        <v>0.01</v>
      </c>
      <c r="F403" s="23"/>
      <c r="G403" s="17" t="n">
        <f aca="false">COUNTA(H403:AMJ403)/2</f>
        <v>6</v>
      </c>
      <c r="H403" s="24" t="s">
        <v>26</v>
      </c>
      <c r="I403" s="25" t="s">
        <v>30</v>
      </c>
      <c r="J403" s="24" t="s">
        <v>32</v>
      </c>
      <c r="K403" s="25" t="s">
        <v>33</v>
      </c>
      <c r="L403" s="24" t="s">
        <v>35</v>
      </c>
      <c r="M403" s="25" t="s">
        <v>36</v>
      </c>
      <c r="N403" s="24" t="s">
        <v>38</v>
      </c>
      <c r="O403" s="25" t="s">
        <v>40</v>
      </c>
      <c r="P403" s="24" t="s">
        <v>41</v>
      </c>
      <c r="Q403" s="25" t="s">
        <v>43</v>
      </c>
      <c r="R403" s="24" t="s">
        <v>44</v>
      </c>
      <c r="S403" s="25" t="s">
        <v>48</v>
      </c>
    </row>
    <row r="404" customFormat="false" ht="12.8" hidden="false" customHeight="false" outlineLevel="0" collapsed="false">
      <c r="A404" s="19" t="str">
        <f aca="false">CONCATENATE(I404,"-",K404," ",M404,O404,Q404,S404)</f>
        <v>2C-D ELKMedical</v>
      </c>
      <c r="B404" s="20" t="s">
        <v>19</v>
      </c>
      <c r="C404" s="20" t="s">
        <v>19</v>
      </c>
      <c r="D404" s="21" t="n">
        <v>12</v>
      </c>
      <c r="E404" s="22" t="n">
        <v>0.21</v>
      </c>
      <c r="F404" s="23"/>
      <c r="G404" s="17" t="n">
        <f aca="false">COUNTA(H404:AMJ404)/2</f>
        <v>6</v>
      </c>
      <c r="H404" s="24" t="s">
        <v>26</v>
      </c>
      <c r="I404" s="25" t="s">
        <v>30</v>
      </c>
      <c r="J404" s="24" t="s">
        <v>32</v>
      </c>
      <c r="K404" s="25" t="s">
        <v>34</v>
      </c>
      <c r="L404" s="24" t="s">
        <v>35</v>
      </c>
      <c r="M404" s="25" t="s">
        <v>36</v>
      </c>
      <c r="N404" s="24" t="s">
        <v>38</v>
      </c>
      <c r="O404" s="25" t="s">
        <v>39</v>
      </c>
      <c r="P404" s="24" t="s">
        <v>41</v>
      </c>
      <c r="Q404" s="25" t="s">
        <v>42</v>
      </c>
      <c r="R404" s="24" t="s">
        <v>44</v>
      </c>
      <c r="S404" s="25" t="s">
        <v>48</v>
      </c>
    </row>
    <row r="405" customFormat="false" ht="12.8" hidden="false" customHeight="false" outlineLevel="0" collapsed="false">
      <c r="A405" s="19" t="str">
        <f aca="false">CONCATENATE(I405,"-",K405," ",M405,O405,Q405,S405)</f>
        <v>2C-D ELAMedical</v>
      </c>
      <c r="B405" s="20" t="s">
        <v>20</v>
      </c>
      <c r="C405" s="20" t="s">
        <v>19</v>
      </c>
      <c r="D405" s="21" t="n">
        <v>12</v>
      </c>
      <c r="E405" s="22" t="n">
        <v>0.01</v>
      </c>
      <c r="F405" s="23"/>
      <c r="G405" s="17" t="n">
        <f aca="false">COUNTA(H405:AMJ405)/2</f>
        <v>6</v>
      </c>
      <c r="H405" s="24" t="s">
        <v>26</v>
      </c>
      <c r="I405" s="25" t="s">
        <v>30</v>
      </c>
      <c r="J405" s="24" t="s">
        <v>32</v>
      </c>
      <c r="K405" s="25" t="s">
        <v>34</v>
      </c>
      <c r="L405" s="24" t="s">
        <v>35</v>
      </c>
      <c r="M405" s="25" t="s">
        <v>36</v>
      </c>
      <c r="N405" s="24" t="s">
        <v>38</v>
      </c>
      <c r="O405" s="25" t="s">
        <v>39</v>
      </c>
      <c r="P405" s="24" t="s">
        <v>41</v>
      </c>
      <c r="Q405" s="25" t="s">
        <v>43</v>
      </c>
      <c r="R405" s="24" t="s">
        <v>44</v>
      </c>
      <c r="S405" s="25" t="s">
        <v>48</v>
      </c>
    </row>
    <row r="406" customFormat="false" ht="12.8" hidden="false" customHeight="false" outlineLevel="0" collapsed="false">
      <c r="A406" s="19" t="str">
        <f aca="false">CONCATENATE(I406,"-",K406," ",M406,O406,Q406,S406)</f>
        <v>2C-D EBKMedical</v>
      </c>
      <c r="B406" s="20" t="s">
        <v>20</v>
      </c>
      <c r="C406" s="20" t="s">
        <v>19</v>
      </c>
      <c r="D406" s="21" t="n">
        <v>12</v>
      </c>
      <c r="E406" s="22" t="n">
        <v>0.21</v>
      </c>
      <c r="F406" s="23"/>
      <c r="G406" s="17" t="n">
        <f aca="false">COUNTA(H406:AMJ406)/2</f>
        <v>6</v>
      </c>
      <c r="H406" s="24" t="s">
        <v>26</v>
      </c>
      <c r="I406" s="25" t="s">
        <v>30</v>
      </c>
      <c r="J406" s="24" t="s">
        <v>32</v>
      </c>
      <c r="K406" s="25" t="s">
        <v>34</v>
      </c>
      <c r="L406" s="24" t="s">
        <v>35</v>
      </c>
      <c r="M406" s="25" t="s">
        <v>36</v>
      </c>
      <c r="N406" s="24" t="s">
        <v>38</v>
      </c>
      <c r="O406" s="25" t="s">
        <v>33</v>
      </c>
      <c r="P406" s="24" t="s">
        <v>41</v>
      </c>
      <c r="Q406" s="25" t="s">
        <v>42</v>
      </c>
      <c r="R406" s="24" t="s">
        <v>44</v>
      </c>
      <c r="S406" s="25" t="s">
        <v>48</v>
      </c>
    </row>
    <row r="407" customFormat="false" ht="12.8" hidden="false" customHeight="false" outlineLevel="0" collapsed="false">
      <c r="A407" s="19" t="str">
        <f aca="false">CONCATENATE(I407,"-",K407," ",M407,O407,Q407,S407)</f>
        <v>2C-D EBAMedical</v>
      </c>
      <c r="B407" s="20" t="s">
        <v>20</v>
      </c>
      <c r="C407" s="20" t="s">
        <v>19</v>
      </c>
      <c r="D407" s="21" t="n">
        <v>12</v>
      </c>
      <c r="E407" s="22" t="n">
        <v>0.01</v>
      </c>
      <c r="F407" s="23"/>
      <c r="G407" s="17" t="n">
        <f aca="false">COUNTA(H407:AMJ407)/2</f>
        <v>6</v>
      </c>
      <c r="H407" s="24" t="s">
        <v>26</v>
      </c>
      <c r="I407" s="25" t="s">
        <v>30</v>
      </c>
      <c r="J407" s="24" t="s">
        <v>32</v>
      </c>
      <c r="K407" s="25" t="s">
        <v>34</v>
      </c>
      <c r="L407" s="24" t="s">
        <v>35</v>
      </c>
      <c r="M407" s="25" t="s">
        <v>36</v>
      </c>
      <c r="N407" s="24" t="s">
        <v>38</v>
      </c>
      <c r="O407" s="25" t="s">
        <v>33</v>
      </c>
      <c r="P407" s="24" t="s">
        <v>41</v>
      </c>
      <c r="Q407" s="25" t="s">
        <v>43</v>
      </c>
      <c r="R407" s="24" t="s">
        <v>44</v>
      </c>
      <c r="S407" s="25" t="s">
        <v>48</v>
      </c>
    </row>
    <row r="408" customFormat="false" ht="12.8" hidden="false" customHeight="false" outlineLevel="0" collapsed="false">
      <c r="A408" s="19" t="str">
        <f aca="false">CONCATENATE(I408,"-",K408," ",M408,O408,Q408,S408)</f>
        <v>2C-D EDAMedical</v>
      </c>
      <c r="B408" s="20" t="s">
        <v>20</v>
      </c>
      <c r="C408" s="20" t="s">
        <v>19</v>
      </c>
      <c r="D408" s="21" t="n">
        <v>12</v>
      </c>
      <c r="E408" s="22" t="n">
        <v>0.01</v>
      </c>
      <c r="F408" s="23"/>
      <c r="G408" s="17" t="n">
        <f aca="false">COUNTA(H408:AMJ408)/2</f>
        <v>6</v>
      </c>
      <c r="H408" s="24" t="s">
        <v>26</v>
      </c>
      <c r="I408" s="25" t="s">
        <v>30</v>
      </c>
      <c r="J408" s="24" t="s">
        <v>32</v>
      </c>
      <c r="K408" s="25" t="s">
        <v>34</v>
      </c>
      <c r="L408" s="24" t="s">
        <v>35</v>
      </c>
      <c r="M408" s="25" t="s">
        <v>36</v>
      </c>
      <c r="N408" s="24" t="s">
        <v>38</v>
      </c>
      <c r="O408" s="25" t="s">
        <v>34</v>
      </c>
      <c r="P408" s="24" t="s">
        <v>41</v>
      </c>
      <c r="Q408" s="25" t="s">
        <v>43</v>
      </c>
      <c r="R408" s="24" t="s">
        <v>44</v>
      </c>
      <c r="S408" s="25" t="s">
        <v>48</v>
      </c>
    </row>
    <row r="409" customFormat="false" ht="12.8" hidden="false" customHeight="false" outlineLevel="0" collapsed="false">
      <c r="A409" s="19" t="str">
        <f aca="false">CONCATENATE(I409,"-",K409," ",M409,O409,Q409,S409)</f>
        <v>2C-D ECAMedical</v>
      </c>
      <c r="B409" s="20" t="s">
        <v>20</v>
      </c>
      <c r="C409" s="20" t="s">
        <v>19</v>
      </c>
      <c r="D409" s="21" t="n">
        <v>12</v>
      </c>
      <c r="E409" s="22" t="n">
        <v>0.01</v>
      </c>
      <c r="F409" s="23"/>
      <c r="G409" s="17" t="n">
        <f aca="false">COUNTA(H409:AMJ409)/2</f>
        <v>6</v>
      </c>
      <c r="H409" s="24" t="s">
        <v>26</v>
      </c>
      <c r="I409" s="25" t="s">
        <v>30</v>
      </c>
      <c r="J409" s="24" t="s">
        <v>32</v>
      </c>
      <c r="K409" s="25" t="s">
        <v>34</v>
      </c>
      <c r="L409" s="24" t="s">
        <v>35</v>
      </c>
      <c r="M409" s="25" t="s">
        <v>36</v>
      </c>
      <c r="N409" s="24" t="s">
        <v>38</v>
      </c>
      <c r="O409" s="25" t="s">
        <v>40</v>
      </c>
      <c r="P409" s="24" t="s">
        <v>41</v>
      </c>
      <c r="Q409" s="25" t="s">
        <v>43</v>
      </c>
      <c r="R409" s="24" t="s">
        <v>44</v>
      </c>
      <c r="S409" s="25" t="s">
        <v>48</v>
      </c>
    </row>
    <row r="410" customFormat="false" ht="12.8" hidden="false" customHeight="false" outlineLevel="0" collapsed="false">
      <c r="A410" s="19" t="str">
        <f aca="false">CONCATENATE(I410,"-",K410," ",M410,O410,Q410,S410)</f>
        <v>3D-B ELKMedical</v>
      </c>
      <c r="B410" s="20" t="s">
        <v>19</v>
      </c>
      <c r="C410" s="20" t="s">
        <v>19</v>
      </c>
      <c r="D410" s="21" t="n">
        <v>12</v>
      </c>
      <c r="E410" s="22" t="n">
        <v>0</v>
      </c>
      <c r="F410" s="23"/>
      <c r="G410" s="17" t="n">
        <f aca="false">COUNTA(H410:AMJ410)/2</f>
        <v>6</v>
      </c>
      <c r="H410" s="24" t="s">
        <v>26</v>
      </c>
      <c r="I410" s="25" t="s">
        <v>31</v>
      </c>
      <c r="J410" s="24" t="s">
        <v>32</v>
      </c>
      <c r="K410" s="25" t="s">
        <v>33</v>
      </c>
      <c r="L410" s="24" t="s">
        <v>35</v>
      </c>
      <c r="M410" s="25" t="s">
        <v>36</v>
      </c>
      <c r="N410" s="24" t="s">
        <v>38</v>
      </c>
      <c r="O410" s="25" t="s">
        <v>39</v>
      </c>
      <c r="P410" s="24" t="s">
        <v>41</v>
      </c>
      <c r="Q410" s="25" t="s">
        <v>42</v>
      </c>
      <c r="R410" s="24" t="s">
        <v>44</v>
      </c>
      <c r="S410" s="25" t="s">
        <v>48</v>
      </c>
    </row>
    <row r="411" customFormat="false" ht="12.8" hidden="false" customHeight="false" outlineLevel="0" collapsed="false">
      <c r="A411" s="19" t="str">
        <f aca="false">CONCATENATE(I411,"-",K411," ",M411,O411,Q411,S411)</f>
        <v>3D-B ELAMedical</v>
      </c>
      <c r="B411" s="20" t="s">
        <v>20</v>
      </c>
      <c r="C411" s="20" t="s">
        <v>19</v>
      </c>
      <c r="D411" s="21" t="n">
        <v>12</v>
      </c>
      <c r="E411" s="22" t="n">
        <v>0.01</v>
      </c>
      <c r="F411" s="23"/>
      <c r="G411" s="17" t="n">
        <f aca="false">COUNTA(H411:AMJ411)/2</f>
        <v>6</v>
      </c>
      <c r="H411" s="24" t="s">
        <v>26</v>
      </c>
      <c r="I411" s="25" t="s">
        <v>31</v>
      </c>
      <c r="J411" s="24" t="s">
        <v>32</v>
      </c>
      <c r="K411" s="25" t="s">
        <v>33</v>
      </c>
      <c r="L411" s="24" t="s">
        <v>35</v>
      </c>
      <c r="M411" s="25" t="s">
        <v>36</v>
      </c>
      <c r="N411" s="24" t="s">
        <v>38</v>
      </c>
      <c r="O411" s="25" t="s">
        <v>39</v>
      </c>
      <c r="P411" s="24" t="s">
        <v>41</v>
      </c>
      <c r="Q411" s="25" t="s">
        <v>43</v>
      </c>
      <c r="R411" s="24" t="s">
        <v>44</v>
      </c>
      <c r="S411" s="25" t="s">
        <v>48</v>
      </c>
    </row>
    <row r="412" customFormat="false" ht="12.8" hidden="false" customHeight="false" outlineLevel="0" collapsed="false">
      <c r="A412" s="19" t="str">
        <f aca="false">CONCATENATE(I412,"-",K412," ",M412,O412,Q412,S412)</f>
        <v>3D-B EBKMedical</v>
      </c>
      <c r="B412" s="20" t="s">
        <v>20</v>
      </c>
      <c r="C412" s="20" t="s">
        <v>19</v>
      </c>
      <c r="D412" s="21" t="n">
        <v>12</v>
      </c>
      <c r="E412" s="22" t="n">
        <v>0</v>
      </c>
      <c r="F412" s="23"/>
      <c r="G412" s="17" t="n">
        <f aca="false">COUNTA(H412:AMJ412)/2</f>
        <v>6</v>
      </c>
      <c r="H412" s="24" t="s">
        <v>26</v>
      </c>
      <c r="I412" s="25" t="s">
        <v>31</v>
      </c>
      <c r="J412" s="24" t="s">
        <v>32</v>
      </c>
      <c r="K412" s="25" t="s">
        <v>33</v>
      </c>
      <c r="L412" s="24" t="s">
        <v>35</v>
      </c>
      <c r="M412" s="25" t="s">
        <v>36</v>
      </c>
      <c r="N412" s="24" t="s">
        <v>38</v>
      </c>
      <c r="O412" s="25" t="s">
        <v>33</v>
      </c>
      <c r="P412" s="24" t="s">
        <v>41</v>
      </c>
      <c r="Q412" s="25" t="s">
        <v>42</v>
      </c>
      <c r="R412" s="24" t="s">
        <v>44</v>
      </c>
      <c r="S412" s="25" t="s">
        <v>48</v>
      </c>
    </row>
    <row r="413" customFormat="false" ht="12.8" hidden="false" customHeight="false" outlineLevel="0" collapsed="false">
      <c r="A413" s="19" t="str">
        <f aca="false">CONCATENATE(I413,"-",K413," ",M413,O413,Q413,S413)</f>
        <v>3D-B EBAMedical</v>
      </c>
      <c r="B413" s="20" t="s">
        <v>20</v>
      </c>
      <c r="C413" s="20" t="s">
        <v>19</v>
      </c>
      <c r="D413" s="21" t="n">
        <v>12</v>
      </c>
      <c r="E413" s="22" t="n">
        <v>0.02</v>
      </c>
      <c r="F413" s="23"/>
      <c r="G413" s="17" t="n">
        <f aca="false">COUNTA(H413:AMJ413)/2</f>
        <v>6</v>
      </c>
      <c r="H413" s="24" t="s">
        <v>26</v>
      </c>
      <c r="I413" s="25" t="s">
        <v>31</v>
      </c>
      <c r="J413" s="24" t="s">
        <v>32</v>
      </c>
      <c r="K413" s="25" t="s">
        <v>33</v>
      </c>
      <c r="L413" s="24" t="s">
        <v>35</v>
      </c>
      <c r="M413" s="25" t="s">
        <v>36</v>
      </c>
      <c r="N413" s="24" t="s">
        <v>38</v>
      </c>
      <c r="O413" s="25" t="s">
        <v>33</v>
      </c>
      <c r="P413" s="24" t="s">
        <v>41</v>
      </c>
      <c r="Q413" s="25" t="s">
        <v>43</v>
      </c>
      <c r="R413" s="24" t="s">
        <v>44</v>
      </c>
      <c r="S413" s="25" t="s">
        <v>48</v>
      </c>
    </row>
    <row r="414" customFormat="false" ht="12.8" hidden="false" customHeight="false" outlineLevel="0" collapsed="false">
      <c r="A414" s="19" t="str">
        <f aca="false">CONCATENATE(I414,"-",K414," ",M414,O414,Q414,S414)</f>
        <v>3D-B EDAMedical</v>
      </c>
      <c r="B414" s="20" t="s">
        <v>20</v>
      </c>
      <c r="C414" s="20" t="s">
        <v>19</v>
      </c>
      <c r="D414" s="21" t="n">
        <v>12</v>
      </c>
      <c r="E414" s="22" t="n">
        <v>0.02</v>
      </c>
      <c r="F414" s="23"/>
      <c r="G414" s="17" t="n">
        <f aca="false">COUNTA(H414:AMJ414)/2</f>
        <v>6</v>
      </c>
      <c r="H414" s="24" t="s">
        <v>26</v>
      </c>
      <c r="I414" s="25" t="s">
        <v>31</v>
      </c>
      <c r="J414" s="24" t="s">
        <v>32</v>
      </c>
      <c r="K414" s="25" t="s">
        <v>33</v>
      </c>
      <c r="L414" s="24" t="s">
        <v>35</v>
      </c>
      <c r="M414" s="25" t="s">
        <v>36</v>
      </c>
      <c r="N414" s="24" t="s">
        <v>38</v>
      </c>
      <c r="O414" s="25" t="s">
        <v>34</v>
      </c>
      <c r="P414" s="24" t="s">
        <v>41</v>
      </c>
      <c r="Q414" s="25" t="s">
        <v>43</v>
      </c>
      <c r="R414" s="24" t="s">
        <v>44</v>
      </c>
      <c r="S414" s="25" t="s">
        <v>48</v>
      </c>
    </row>
    <row r="415" customFormat="false" ht="12.8" hidden="false" customHeight="false" outlineLevel="0" collapsed="false">
      <c r="A415" s="19" t="str">
        <f aca="false">CONCATENATE(I415,"-",K415," ",M415,O415,Q415,S415)</f>
        <v>3D-B ECAMedical</v>
      </c>
      <c r="B415" s="20" t="s">
        <v>20</v>
      </c>
      <c r="C415" s="20" t="s">
        <v>19</v>
      </c>
      <c r="D415" s="21" t="n">
        <v>12</v>
      </c>
      <c r="E415" s="22" t="n">
        <v>0.02</v>
      </c>
      <c r="F415" s="23"/>
      <c r="G415" s="17" t="n">
        <f aca="false">COUNTA(H415:AMJ415)/2</f>
        <v>6</v>
      </c>
      <c r="H415" s="24" t="s">
        <v>26</v>
      </c>
      <c r="I415" s="25" t="s">
        <v>31</v>
      </c>
      <c r="J415" s="24" t="s">
        <v>32</v>
      </c>
      <c r="K415" s="25" t="s">
        <v>33</v>
      </c>
      <c r="L415" s="24" t="s">
        <v>35</v>
      </c>
      <c r="M415" s="25" t="s">
        <v>36</v>
      </c>
      <c r="N415" s="24" t="s">
        <v>38</v>
      </c>
      <c r="O415" s="25" t="s">
        <v>40</v>
      </c>
      <c r="P415" s="24" t="s">
        <v>41</v>
      </c>
      <c r="Q415" s="25" t="s">
        <v>43</v>
      </c>
      <c r="R415" s="24" t="s">
        <v>44</v>
      </c>
      <c r="S415" s="25" t="s">
        <v>48</v>
      </c>
    </row>
    <row r="416" customFormat="false" ht="12.8" hidden="false" customHeight="false" outlineLevel="0" collapsed="false">
      <c r="A416" s="19" t="str">
        <f aca="false">CONCATENATE(I416,"-",K416," ",M416,O416,Q416,S416)</f>
        <v>3D-D ELKMedical</v>
      </c>
      <c r="B416" s="20" t="s">
        <v>19</v>
      </c>
      <c r="C416" s="20" t="s">
        <v>19</v>
      </c>
      <c r="D416" s="21" t="n">
        <v>12</v>
      </c>
      <c r="E416" s="22" t="n">
        <v>0.28</v>
      </c>
      <c r="F416" s="23"/>
      <c r="G416" s="17" t="n">
        <f aca="false">COUNTA(H416:AMJ416)/2</f>
        <v>6</v>
      </c>
      <c r="H416" s="24" t="s">
        <v>26</v>
      </c>
      <c r="I416" s="25" t="s">
        <v>31</v>
      </c>
      <c r="J416" s="24" t="s">
        <v>32</v>
      </c>
      <c r="K416" s="25" t="s">
        <v>34</v>
      </c>
      <c r="L416" s="24" t="s">
        <v>35</v>
      </c>
      <c r="M416" s="25" t="s">
        <v>36</v>
      </c>
      <c r="N416" s="24" t="s">
        <v>38</v>
      </c>
      <c r="O416" s="25" t="s">
        <v>39</v>
      </c>
      <c r="P416" s="24" t="s">
        <v>41</v>
      </c>
      <c r="Q416" s="25" t="s">
        <v>42</v>
      </c>
      <c r="R416" s="24" t="s">
        <v>44</v>
      </c>
      <c r="S416" s="25" t="s">
        <v>48</v>
      </c>
    </row>
    <row r="417" customFormat="false" ht="12.8" hidden="false" customHeight="false" outlineLevel="0" collapsed="false">
      <c r="A417" s="19" t="str">
        <f aca="false">CONCATENATE(I417,"-",K417," ",M417,O417,Q417,S417)</f>
        <v>3D-D ELAMedical</v>
      </c>
      <c r="B417" s="20" t="s">
        <v>20</v>
      </c>
      <c r="C417" s="20" t="s">
        <v>19</v>
      </c>
      <c r="D417" s="21" t="n">
        <v>12</v>
      </c>
      <c r="E417" s="22" t="n">
        <v>0.01</v>
      </c>
      <c r="F417" s="23"/>
      <c r="G417" s="17" t="n">
        <f aca="false">COUNTA(H417:AMJ417)/2</f>
        <v>6</v>
      </c>
      <c r="H417" s="24" t="s">
        <v>26</v>
      </c>
      <c r="I417" s="25" t="s">
        <v>31</v>
      </c>
      <c r="J417" s="24" t="s">
        <v>32</v>
      </c>
      <c r="K417" s="25" t="s">
        <v>34</v>
      </c>
      <c r="L417" s="24" t="s">
        <v>35</v>
      </c>
      <c r="M417" s="25" t="s">
        <v>36</v>
      </c>
      <c r="N417" s="24" t="s">
        <v>38</v>
      </c>
      <c r="O417" s="25" t="s">
        <v>39</v>
      </c>
      <c r="P417" s="24" t="s">
        <v>41</v>
      </c>
      <c r="Q417" s="25" t="s">
        <v>43</v>
      </c>
      <c r="R417" s="24" t="s">
        <v>44</v>
      </c>
      <c r="S417" s="25" t="s">
        <v>48</v>
      </c>
    </row>
    <row r="418" customFormat="false" ht="12.8" hidden="false" customHeight="false" outlineLevel="0" collapsed="false">
      <c r="A418" s="19" t="str">
        <f aca="false">CONCATENATE(I418,"-",K418," ",M418,O418,Q418,S418)</f>
        <v>3D-D EBKMedical</v>
      </c>
      <c r="B418" s="20" t="s">
        <v>20</v>
      </c>
      <c r="C418" s="20" t="s">
        <v>19</v>
      </c>
      <c r="D418" s="21" t="n">
        <v>12</v>
      </c>
      <c r="E418" s="22" t="n">
        <v>0.28</v>
      </c>
      <c r="F418" s="23"/>
      <c r="G418" s="17" t="n">
        <f aca="false">COUNTA(H418:AMJ418)/2</f>
        <v>6</v>
      </c>
      <c r="H418" s="24" t="s">
        <v>26</v>
      </c>
      <c r="I418" s="25" t="s">
        <v>31</v>
      </c>
      <c r="J418" s="24" t="s">
        <v>32</v>
      </c>
      <c r="K418" s="25" t="s">
        <v>34</v>
      </c>
      <c r="L418" s="24" t="s">
        <v>35</v>
      </c>
      <c r="M418" s="25" t="s">
        <v>36</v>
      </c>
      <c r="N418" s="24" t="s">
        <v>38</v>
      </c>
      <c r="O418" s="25" t="s">
        <v>33</v>
      </c>
      <c r="P418" s="24" t="s">
        <v>41</v>
      </c>
      <c r="Q418" s="25" t="s">
        <v>42</v>
      </c>
      <c r="R418" s="24" t="s">
        <v>44</v>
      </c>
      <c r="S418" s="25" t="s">
        <v>48</v>
      </c>
    </row>
    <row r="419" customFormat="false" ht="12.8" hidden="false" customHeight="false" outlineLevel="0" collapsed="false">
      <c r="A419" s="19" t="str">
        <f aca="false">CONCATENATE(I419,"-",K419," ",M419,O419,Q419,S419)</f>
        <v>3D-D EBAMedical</v>
      </c>
      <c r="B419" s="20" t="s">
        <v>20</v>
      </c>
      <c r="C419" s="20" t="s">
        <v>19</v>
      </c>
      <c r="D419" s="21" t="n">
        <v>12</v>
      </c>
      <c r="E419" s="22" t="n">
        <v>0.02</v>
      </c>
      <c r="F419" s="23"/>
      <c r="G419" s="17" t="n">
        <f aca="false">COUNTA(H419:AMJ419)/2</f>
        <v>6</v>
      </c>
      <c r="H419" s="24" t="s">
        <v>26</v>
      </c>
      <c r="I419" s="25" t="s">
        <v>31</v>
      </c>
      <c r="J419" s="24" t="s">
        <v>32</v>
      </c>
      <c r="K419" s="25" t="s">
        <v>34</v>
      </c>
      <c r="L419" s="24" t="s">
        <v>35</v>
      </c>
      <c r="M419" s="25" t="s">
        <v>36</v>
      </c>
      <c r="N419" s="24" t="s">
        <v>38</v>
      </c>
      <c r="O419" s="25" t="s">
        <v>33</v>
      </c>
      <c r="P419" s="24" t="s">
        <v>41</v>
      </c>
      <c r="Q419" s="25" t="s">
        <v>43</v>
      </c>
      <c r="R419" s="24" t="s">
        <v>44</v>
      </c>
      <c r="S419" s="25" t="s">
        <v>48</v>
      </c>
    </row>
    <row r="420" customFormat="false" ht="12.8" hidden="false" customHeight="false" outlineLevel="0" collapsed="false">
      <c r="A420" s="19" t="str">
        <f aca="false">CONCATENATE(I420,"-",K420," ",M420,O420,Q420,S420)</f>
        <v>3D-D EDAMedical</v>
      </c>
      <c r="B420" s="20" t="s">
        <v>20</v>
      </c>
      <c r="C420" s="20" t="s">
        <v>19</v>
      </c>
      <c r="D420" s="21" t="n">
        <v>12</v>
      </c>
      <c r="E420" s="22" t="n">
        <v>0.02</v>
      </c>
      <c r="F420" s="23"/>
      <c r="G420" s="17" t="n">
        <f aca="false">COUNTA(H420:AMJ420)/2</f>
        <v>6</v>
      </c>
      <c r="H420" s="24" t="s">
        <v>26</v>
      </c>
      <c r="I420" s="25" t="s">
        <v>31</v>
      </c>
      <c r="J420" s="24" t="s">
        <v>32</v>
      </c>
      <c r="K420" s="25" t="s">
        <v>34</v>
      </c>
      <c r="L420" s="24" t="s">
        <v>35</v>
      </c>
      <c r="M420" s="25" t="s">
        <v>36</v>
      </c>
      <c r="N420" s="24" t="s">
        <v>38</v>
      </c>
      <c r="O420" s="25" t="s">
        <v>34</v>
      </c>
      <c r="P420" s="24" t="s">
        <v>41</v>
      </c>
      <c r="Q420" s="25" t="s">
        <v>43</v>
      </c>
      <c r="R420" s="24" t="s">
        <v>44</v>
      </c>
      <c r="S420" s="25" t="s">
        <v>48</v>
      </c>
    </row>
    <row r="421" customFormat="false" ht="12.8" hidden="false" customHeight="false" outlineLevel="0" collapsed="false">
      <c r="A421" s="19" t="str">
        <f aca="false">CONCATENATE(I421,"-",K421," ",M421,O421,Q421,S421)</f>
        <v>3D-D ECAMedical</v>
      </c>
      <c r="B421" s="20" t="s">
        <v>20</v>
      </c>
      <c r="C421" s="20" t="s">
        <v>19</v>
      </c>
      <c r="D421" s="21" t="n">
        <v>12</v>
      </c>
      <c r="E421" s="22" t="n">
        <v>0.02</v>
      </c>
      <c r="F421" s="23"/>
      <c r="G421" s="17" t="n">
        <f aca="false">COUNTA(H421:AMJ421)/2</f>
        <v>6</v>
      </c>
      <c r="H421" s="24" t="s">
        <v>26</v>
      </c>
      <c r="I421" s="25" t="s">
        <v>31</v>
      </c>
      <c r="J421" s="24" t="s">
        <v>32</v>
      </c>
      <c r="K421" s="25" t="s">
        <v>34</v>
      </c>
      <c r="L421" s="24" t="s">
        <v>35</v>
      </c>
      <c r="M421" s="25" t="s">
        <v>36</v>
      </c>
      <c r="N421" s="24" t="s">
        <v>38</v>
      </c>
      <c r="O421" s="25" t="s">
        <v>40</v>
      </c>
      <c r="P421" s="24" t="s">
        <v>41</v>
      </c>
      <c r="Q421" s="25" t="s">
        <v>43</v>
      </c>
      <c r="R421" s="24" t="s">
        <v>44</v>
      </c>
      <c r="S421" s="25" t="s">
        <v>48</v>
      </c>
    </row>
    <row r="422" customFormat="false" ht="12.8" hidden="false" customHeight="false" outlineLevel="0" collapsed="false">
      <c r="A422" s="19" t="str">
        <f aca="false">CONCATENATE(I422,"-",K422," ",M422,O422,Q422,S422)</f>
        <v>1A-B ILKMedical</v>
      </c>
      <c r="B422" s="20" t="s">
        <v>20</v>
      </c>
      <c r="C422" s="20" t="s">
        <v>19</v>
      </c>
      <c r="D422" s="21" t="n">
        <v>12</v>
      </c>
      <c r="E422" s="22" t="n">
        <v>0.01</v>
      </c>
      <c r="F422" s="23"/>
      <c r="G422" s="17" t="n">
        <f aca="false">COUNTA(H422:AMJ422)/2</f>
        <v>6</v>
      </c>
      <c r="H422" s="24" t="s">
        <v>26</v>
      </c>
      <c r="I422" s="25" t="s">
        <v>27</v>
      </c>
      <c r="J422" s="24" t="s">
        <v>32</v>
      </c>
      <c r="K422" s="25" t="s">
        <v>33</v>
      </c>
      <c r="L422" s="24" t="s">
        <v>35</v>
      </c>
      <c r="M422" s="25" t="s">
        <v>37</v>
      </c>
      <c r="N422" s="24" t="s">
        <v>38</v>
      </c>
      <c r="O422" s="25" t="s">
        <v>39</v>
      </c>
      <c r="P422" s="24" t="s">
        <v>41</v>
      </c>
      <c r="Q422" s="25" t="s">
        <v>42</v>
      </c>
      <c r="R422" s="24" t="s">
        <v>44</v>
      </c>
      <c r="S422" s="25" t="s">
        <v>48</v>
      </c>
    </row>
    <row r="423" customFormat="false" ht="12.8" hidden="false" customHeight="false" outlineLevel="0" collapsed="false">
      <c r="A423" s="19" t="str">
        <f aca="false">CONCATENATE(I423,"-",K423," ",M423,O423,Q423,S423)</f>
        <v>1A-B ILAMedical</v>
      </c>
      <c r="B423" s="20" t="s">
        <v>20</v>
      </c>
      <c r="C423" s="20" t="s">
        <v>19</v>
      </c>
      <c r="D423" s="21" t="n">
        <v>12</v>
      </c>
      <c r="E423" s="22" t="n">
        <v>0.01</v>
      </c>
      <c r="F423" s="23"/>
      <c r="G423" s="17" t="n">
        <f aca="false">COUNTA(H423:AMJ423)/2</f>
        <v>6</v>
      </c>
      <c r="H423" s="24" t="s">
        <v>26</v>
      </c>
      <c r="I423" s="25" t="s">
        <v>27</v>
      </c>
      <c r="J423" s="24" t="s">
        <v>32</v>
      </c>
      <c r="K423" s="25" t="s">
        <v>33</v>
      </c>
      <c r="L423" s="24" t="s">
        <v>35</v>
      </c>
      <c r="M423" s="25" t="s">
        <v>37</v>
      </c>
      <c r="N423" s="24" t="s">
        <v>38</v>
      </c>
      <c r="O423" s="25" t="s">
        <v>39</v>
      </c>
      <c r="P423" s="24" t="s">
        <v>41</v>
      </c>
      <c r="Q423" s="25" t="s">
        <v>43</v>
      </c>
      <c r="R423" s="24" t="s">
        <v>44</v>
      </c>
      <c r="S423" s="25" t="s">
        <v>48</v>
      </c>
    </row>
    <row r="424" customFormat="false" ht="12.8" hidden="false" customHeight="false" outlineLevel="0" collapsed="false">
      <c r="A424" s="19" t="str">
        <f aca="false">CONCATENATE(I424,"-",K424," ",M424,O424,Q424,S424)</f>
        <v>1A-B IBKMedical</v>
      </c>
      <c r="B424" s="20" t="s">
        <v>20</v>
      </c>
      <c r="C424" s="20" t="s">
        <v>19</v>
      </c>
      <c r="D424" s="21" t="n">
        <v>12</v>
      </c>
      <c r="E424" s="22" t="n">
        <v>0.01</v>
      </c>
      <c r="F424" s="23"/>
      <c r="G424" s="17" t="n">
        <f aca="false">COUNTA(H424:AMJ424)/2</f>
        <v>6</v>
      </c>
      <c r="H424" s="24" t="s">
        <v>26</v>
      </c>
      <c r="I424" s="25" t="s">
        <v>27</v>
      </c>
      <c r="J424" s="24" t="s">
        <v>32</v>
      </c>
      <c r="K424" s="25" t="s">
        <v>33</v>
      </c>
      <c r="L424" s="24" t="s">
        <v>35</v>
      </c>
      <c r="M424" s="25" t="s">
        <v>37</v>
      </c>
      <c r="N424" s="24" t="s">
        <v>38</v>
      </c>
      <c r="O424" s="25" t="s">
        <v>33</v>
      </c>
      <c r="P424" s="24" t="s">
        <v>41</v>
      </c>
      <c r="Q424" s="25" t="s">
        <v>42</v>
      </c>
      <c r="R424" s="24" t="s">
        <v>44</v>
      </c>
      <c r="S424" s="25" t="s">
        <v>48</v>
      </c>
    </row>
    <row r="425" customFormat="false" ht="12.8" hidden="false" customHeight="false" outlineLevel="0" collapsed="false">
      <c r="A425" s="19" t="str">
        <f aca="false">CONCATENATE(I425,"-",K425," ",M425,O425,Q425,S425)</f>
        <v>1A-B IBAMedical</v>
      </c>
      <c r="B425" s="20" t="s">
        <v>20</v>
      </c>
      <c r="C425" s="20" t="s">
        <v>19</v>
      </c>
      <c r="D425" s="21" t="n">
        <v>12</v>
      </c>
      <c r="E425" s="22" t="n">
        <v>0.01</v>
      </c>
      <c r="F425" s="23"/>
      <c r="G425" s="17" t="n">
        <f aca="false">COUNTA(H425:AMJ425)/2</f>
        <v>6</v>
      </c>
      <c r="H425" s="24" t="s">
        <v>26</v>
      </c>
      <c r="I425" s="25" t="s">
        <v>27</v>
      </c>
      <c r="J425" s="24" t="s">
        <v>32</v>
      </c>
      <c r="K425" s="25" t="s">
        <v>33</v>
      </c>
      <c r="L425" s="24" t="s">
        <v>35</v>
      </c>
      <c r="M425" s="25" t="s">
        <v>37</v>
      </c>
      <c r="N425" s="24" t="s">
        <v>38</v>
      </c>
      <c r="O425" s="25" t="s">
        <v>33</v>
      </c>
      <c r="P425" s="24" t="s">
        <v>41</v>
      </c>
      <c r="Q425" s="25" t="s">
        <v>43</v>
      </c>
      <c r="R425" s="24" t="s">
        <v>44</v>
      </c>
      <c r="S425" s="25" t="s">
        <v>48</v>
      </c>
    </row>
    <row r="426" customFormat="false" ht="12.8" hidden="false" customHeight="false" outlineLevel="0" collapsed="false">
      <c r="A426" s="19" t="str">
        <f aca="false">CONCATENATE(I426,"-",K426," ",M426,O426,Q426,S426)</f>
        <v>1A-B IDAMedical</v>
      </c>
      <c r="B426" s="20" t="s">
        <v>20</v>
      </c>
      <c r="C426" s="20" t="s">
        <v>19</v>
      </c>
      <c r="D426" s="21" t="n">
        <v>12</v>
      </c>
      <c r="E426" s="22" t="n">
        <v>0.01</v>
      </c>
      <c r="F426" s="23"/>
      <c r="G426" s="17" t="n">
        <f aca="false">COUNTA(H426:AMJ426)/2</f>
        <v>6</v>
      </c>
      <c r="H426" s="24" t="s">
        <v>26</v>
      </c>
      <c r="I426" s="25" t="s">
        <v>27</v>
      </c>
      <c r="J426" s="24" t="s">
        <v>32</v>
      </c>
      <c r="K426" s="25" t="s">
        <v>33</v>
      </c>
      <c r="L426" s="24" t="s">
        <v>35</v>
      </c>
      <c r="M426" s="25" t="s">
        <v>37</v>
      </c>
      <c r="N426" s="24" t="s">
        <v>38</v>
      </c>
      <c r="O426" s="25" t="s">
        <v>34</v>
      </c>
      <c r="P426" s="24" t="s">
        <v>41</v>
      </c>
      <c r="Q426" s="25" t="s">
        <v>43</v>
      </c>
      <c r="R426" s="24" t="s">
        <v>44</v>
      </c>
      <c r="S426" s="25" t="s">
        <v>48</v>
      </c>
    </row>
    <row r="427" customFormat="false" ht="12.8" hidden="false" customHeight="false" outlineLevel="0" collapsed="false">
      <c r="A427" s="19" t="str">
        <f aca="false">CONCATENATE(I427,"-",K427," ",M427,O427,Q427,S427)</f>
        <v>1A-B ICAMedical</v>
      </c>
      <c r="B427" s="20" t="s">
        <v>20</v>
      </c>
      <c r="C427" s="20" t="s">
        <v>19</v>
      </c>
      <c r="D427" s="21" t="n">
        <v>12</v>
      </c>
      <c r="E427" s="22" t="n">
        <v>0.01</v>
      </c>
      <c r="F427" s="23"/>
      <c r="G427" s="17" t="n">
        <f aca="false">COUNTA(H427:AMJ427)/2</f>
        <v>6</v>
      </c>
      <c r="H427" s="24" t="s">
        <v>26</v>
      </c>
      <c r="I427" s="25" t="s">
        <v>27</v>
      </c>
      <c r="J427" s="24" t="s">
        <v>32</v>
      </c>
      <c r="K427" s="25" t="s">
        <v>33</v>
      </c>
      <c r="L427" s="24" t="s">
        <v>35</v>
      </c>
      <c r="M427" s="25" t="s">
        <v>37</v>
      </c>
      <c r="N427" s="24" t="s">
        <v>38</v>
      </c>
      <c r="O427" s="25" t="s">
        <v>40</v>
      </c>
      <c r="P427" s="24" t="s">
        <v>41</v>
      </c>
      <c r="Q427" s="25" t="s">
        <v>43</v>
      </c>
      <c r="R427" s="24" t="s">
        <v>44</v>
      </c>
      <c r="S427" s="25" t="s">
        <v>48</v>
      </c>
    </row>
    <row r="428" customFormat="false" ht="12.8" hidden="false" customHeight="false" outlineLevel="0" collapsed="false">
      <c r="A428" s="19" t="str">
        <f aca="false">CONCATENATE(I428,"-",K428," ",M428,O428,Q428,S428)</f>
        <v>1A-D ILKMedical</v>
      </c>
      <c r="B428" s="20" t="s">
        <v>20</v>
      </c>
      <c r="C428" s="20" t="s">
        <v>19</v>
      </c>
      <c r="D428" s="21" t="n">
        <v>12</v>
      </c>
      <c r="E428" s="22" t="n">
        <v>0.01</v>
      </c>
      <c r="F428" s="23"/>
      <c r="G428" s="17" t="n">
        <f aca="false">COUNTA(H428:AMJ428)/2</f>
        <v>6</v>
      </c>
      <c r="H428" s="24" t="s">
        <v>26</v>
      </c>
      <c r="I428" s="25" t="s">
        <v>27</v>
      </c>
      <c r="J428" s="24" t="s">
        <v>32</v>
      </c>
      <c r="K428" s="25" t="s">
        <v>34</v>
      </c>
      <c r="L428" s="24" t="s">
        <v>35</v>
      </c>
      <c r="M428" s="25" t="s">
        <v>37</v>
      </c>
      <c r="N428" s="24" t="s">
        <v>38</v>
      </c>
      <c r="O428" s="25" t="s">
        <v>39</v>
      </c>
      <c r="P428" s="24" t="s">
        <v>41</v>
      </c>
      <c r="Q428" s="25" t="s">
        <v>42</v>
      </c>
      <c r="R428" s="24" t="s">
        <v>44</v>
      </c>
      <c r="S428" s="25" t="s">
        <v>48</v>
      </c>
    </row>
    <row r="429" customFormat="false" ht="12.8" hidden="false" customHeight="false" outlineLevel="0" collapsed="false">
      <c r="A429" s="19" t="str">
        <f aca="false">CONCATENATE(I429,"-",K429," ",M429,O429,Q429,S429)</f>
        <v>1A-D ILAMedical</v>
      </c>
      <c r="B429" s="20" t="s">
        <v>20</v>
      </c>
      <c r="C429" s="20" t="s">
        <v>19</v>
      </c>
      <c r="D429" s="21" t="n">
        <v>12</v>
      </c>
      <c r="E429" s="22" t="n">
        <v>0.01</v>
      </c>
      <c r="F429" s="23"/>
      <c r="G429" s="17" t="n">
        <f aca="false">COUNTA(H429:AMJ429)/2</f>
        <v>6</v>
      </c>
      <c r="H429" s="24" t="s">
        <v>26</v>
      </c>
      <c r="I429" s="25" t="s">
        <v>27</v>
      </c>
      <c r="J429" s="24" t="s">
        <v>32</v>
      </c>
      <c r="K429" s="25" t="s">
        <v>34</v>
      </c>
      <c r="L429" s="24" t="s">
        <v>35</v>
      </c>
      <c r="M429" s="25" t="s">
        <v>37</v>
      </c>
      <c r="N429" s="24" t="s">
        <v>38</v>
      </c>
      <c r="O429" s="25" t="s">
        <v>39</v>
      </c>
      <c r="P429" s="24" t="s">
        <v>41</v>
      </c>
      <c r="Q429" s="25" t="s">
        <v>43</v>
      </c>
      <c r="R429" s="24" t="s">
        <v>44</v>
      </c>
      <c r="S429" s="25" t="s">
        <v>48</v>
      </c>
    </row>
    <row r="430" customFormat="false" ht="12.8" hidden="false" customHeight="false" outlineLevel="0" collapsed="false">
      <c r="A430" s="19" t="str">
        <f aca="false">CONCATENATE(I430,"-",K430," ",M430,O430,Q430,S430)</f>
        <v>1A-D IBKMedical</v>
      </c>
      <c r="B430" s="20" t="s">
        <v>20</v>
      </c>
      <c r="C430" s="20" t="s">
        <v>19</v>
      </c>
      <c r="D430" s="21" t="n">
        <v>12</v>
      </c>
      <c r="E430" s="22" t="n">
        <v>0.01</v>
      </c>
      <c r="F430" s="23"/>
      <c r="G430" s="17" t="n">
        <f aca="false">COUNTA(H430:AMJ430)/2</f>
        <v>6</v>
      </c>
      <c r="H430" s="24" t="s">
        <v>26</v>
      </c>
      <c r="I430" s="25" t="s">
        <v>27</v>
      </c>
      <c r="J430" s="24" t="s">
        <v>32</v>
      </c>
      <c r="K430" s="25" t="s">
        <v>34</v>
      </c>
      <c r="L430" s="24" t="s">
        <v>35</v>
      </c>
      <c r="M430" s="25" t="s">
        <v>37</v>
      </c>
      <c r="N430" s="24" t="s">
        <v>38</v>
      </c>
      <c r="O430" s="25" t="s">
        <v>33</v>
      </c>
      <c r="P430" s="24" t="s">
        <v>41</v>
      </c>
      <c r="Q430" s="25" t="s">
        <v>42</v>
      </c>
      <c r="R430" s="24" t="s">
        <v>44</v>
      </c>
      <c r="S430" s="25" t="s">
        <v>48</v>
      </c>
    </row>
    <row r="431" customFormat="false" ht="12.8" hidden="false" customHeight="false" outlineLevel="0" collapsed="false">
      <c r="A431" s="19" t="str">
        <f aca="false">CONCATENATE(I431,"-",K431," ",M431,O431,Q431,S431)</f>
        <v>1A-D IBAMedical</v>
      </c>
      <c r="B431" s="20" t="s">
        <v>20</v>
      </c>
      <c r="C431" s="20" t="s">
        <v>19</v>
      </c>
      <c r="D431" s="21" t="n">
        <v>12</v>
      </c>
      <c r="E431" s="22" t="n">
        <v>0.01</v>
      </c>
      <c r="F431" s="23"/>
      <c r="G431" s="17" t="n">
        <f aca="false">COUNTA(H431:AMJ431)/2</f>
        <v>6</v>
      </c>
      <c r="H431" s="24" t="s">
        <v>26</v>
      </c>
      <c r="I431" s="25" t="s">
        <v>27</v>
      </c>
      <c r="J431" s="24" t="s">
        <v>32</v>
      </c>
      <c r="K431" s="25" t="s">
        <v>34</v>
      </c>
      <c r="L431" s="24" t="s">
        <v>35</v>
      </c>
      <c r="M431" s="25" t="s">
        <v>37</v>
      </c>
      <c r="N431" s="24" t="s">
        <v>38</v>
      </c>
      <c r="O431" s="25" t="s">
        <v>33</v>
      </c>
      <c r="P431" s="24" t="s">
        <v>41</v>
      </c>
      <c r="Q431" s="25" t="s">
        <v>43</v>
      </c>
      <c r="R431" s="24" t="s">
        <v>44</v>
      </c>
      <c r="S431" s="25" t="s">
        <v>48</v>
      </c>
    </row>
    <row r="432" customFormat="false" ht="12.8" hidden="false" customHeight="false" outlineLevel="0" collapsed="false">
      <c r="A432" s="19" t="str">
        <f aca="false">CONCATENATE(I432,"-",K432," ",M432,O432,Q432,S432)</f>
        <v>1A-D IDAMedical</v>
      </c>
      <c r="B432" s="20" t="s">
        <v>20</v>
      </c>
      <c r="C432" s="20" t="s">
        <v>19</v>
      </c>
      <c r="D432" s="21" t="n">
        <v>12</v>
      </c>
      <c r="E432" s="22" t="n">
        <v>0.01</v>
      </c>
      <c r="F432" s="23"/>
      <c r="G432" s="17" t="n">
        <f aca="false">COUNTA(H432:AMJ432)/2</f>
        <v>6</v>
      </c>
      <c r="H432" s="24" t="s">
        <v>26</v>
      </c>
      <c r="I432" s="25" t="s">
        <v>27</v>
      </c>
      <c r="J432" s="24" t="s">
        <v>32</v>
      </c>
      <c r="K432" s="25" t="s">
        <v>34</v>
      </c>
      <c r="L432" s="24" t="s">
        <v>35</v>
      </c>
      <c r="M432" s="25" t="s">
        <v>37</v>
      </c>
      <c r="N432" s="24" t="s">
        <v>38</v>
      </c>
      <c r="O432" s="25" t="s">
        <v>34</v>
      </c>
      <c r="P432" s="24" t="s">
        <v>41</v>
      </c>
      <c r="Q432" s="25" t="s">
        <v>43</v>
      </c>
      <c r="R432" s="24" t="s">
        <v>44</v>
      </c>
      <c r="S432" s="25" t="s">
        <v>48</v>
      </c>
    </row>
    <row r="433" customFormat="false" ht="12.8" hidden="false" customHeight="false" outlineLevel="0" collapsed="false">
      <c r="A433" s="19" t="str">
        <f aca="false">CONCATENATE(I433,"-",K433," ",M433,O433,Q433,S433)</f>
        <v>1A-D ICAMedical</v>
      </c>
      <c r="B433" s="20" t="s">
        <v>20</v>
      </c>
      <c r="C433" s="20" t="s">
        <v>19</v>
      </c>
      <c r="D433" s="21" t="n">
        <v>12</v>
      </c>
      <c r="E433" s="22" t="n">
        <v>0.01</v>
      </c>
      <c r="F433" s="23"/>
      <c r="G433" s="17" t="n">
        <f aca="false">COUNTA(H433:AMJ433)/2</f>
        <v>6</v>
      </c>
      <c r="H433" s="24" t="s">
        <v>26</v>
      </c>
      <c r="I433" s="25" t="s">
        <v>27</v>
      </c>
      <c r="J433" s="24" t="s">
        <v>32</v>
      </c>
      <c r="K433" s="25" t="s">
        <v>34</v>
      </c>
      <c r="L433" s="24" t="s">
        <v>35</v>
      </c>
      <c r="M433" s="25" t="s">
        <v>37</v>
      </c>
      <c r="N433" s="24" t="s">
        <v>38</v>
      </c>
      <c r="O433" s="25" t="s">
        <v>40</v>
      </c>
      <c r="P433" s="24" t="s">
        <v>41</v>
      </c>
      <c r="Q433" s="25" t="s">
        <v>43</v>
      </c>
      <c r="R433" s="24" t="s">
        <v>44</v>
      </c>
      <c r="S433" s="25" t="s">
        <v>48</v>
      </c>
    </row>
    <row r="434" customFormat="false" ht="12.8" hidden="false" customHeight="false" outlineLevel="0" collapsed="false">
      <c r="A434" s="19" t="str">
        <f aca="false">CONCATENATE(I434,"-",K434," ",M434,O434,Q434,S434)</f>
        <v>1B-B ILKMedical</v>
      </c>
      <c r="B434" s="20" t="s">
        <v>20</v>
      </c>
      <c r="C434" s="20" t="s">
        <v>19</v>
      </c>
      <c r="D434" s="21" t="n">
        <v>12</v>
      </c>
      <c r="E434" s="22" t="n">
        <v>0.01</v>
      </c>
      <c r="F434" s="23"/>
      <c r="G434" s="17" t="n">
        <f aca="false">COUNTA(H434:AMJ434)/2</f>
        <v>6</v>
      </c>
      <c r="H434" s="24" t="s">
        <v>26</v>
      </c>
      <c r="I434" s="25" t="s">
        <v>28</v>
      </c>
      <c r="J434" s="24" t="s">
        <v>32</v>
      </c>
      <c r="K434" s="25" t="s">
        <v>33</v>
      </c>
      <c r="L434" s="24" t="s">
        <v>35</v>
      </c>
      <c r="M434" s="25" t="s">
        <v>37</v>
      </c>
      <c r="N434" s="24" t="s">
        <v>38</v>
      </c>
      <c r="O434" s="25" t="s">
        <v>39</v>
      </c>
      <c r="P434" s="24" t="s">
        <v>41</v>
      </c>
      <c r="Q434" s="25" t="s">
        <v>42</v>
      </c>
      <c r="R434" s="24" t="s">
        <v>44</v>
      </c>
      <c r="S434" s="25" t="s">
        <v>48</v>
      </c>
    </row>
    <row r="435" customFormat="false" ht="12.8" hidden="false" customHeight="false" outlineLevel="0" collapsed="false">
      <c r="A435" s="19" t="str">
        <f aca="false">CONCATENATE(I435,"-",K435," ",M435,O435,Q435,S435)</f>
        <v>1B-B ILAMedical</v>
      </c>
      <c r="B435" s="20" t="s">
        <v>20</v>
      </c>
      <c r="C435" s="20" t="s">
        <v>19</v>
      </c>
      <c r="D435" s="21" t="n">
        <v>12</v>
      </c>
      <c r="E435" s="22" t="n">
        <v>0.01</v>
      </c>
      <c r="F435" s="23"/>
      <c r="G435" s="17" t="n">
        <f aca="false">COUNTA(H435:AMJ435)/2</f>
        <v>6</v>
      </c>
      <c r="H435" s="24" t="s">
        <v>26</v>
      </c>
      <c r="I435" s="25" t="s">
        <v>28</v>
      </c>
      <c r="J435" s="24" t="s">
        <v>32</v>
      </c>
      <c r="K435" s="25" t="s">
        <v>33</v>
      </c>
      <c r="L435" s="24" t="s">
        <v>35</v>
      </c>
      <c r="M435" s="25" t="s">
        <v>37</v>
      </c>
      <c r="N435" s="24" t="s">
        <v>38</v>
      </c>
      <c r="O435" s="25" t="s">
        <v>39</v>
      </c>
      <c r="P435" s="24" t="s">
        <v>41</v>
      </c>
      <c r="Q435" s="25" t="s">
        <v>43</v>
      </c>
      <c r="R435" s="24" t="s">
        <v>44</v>
      </c>
      <c r="S435" s="25" t="s">
        <v>48</v>
      </c>
    </row>
    <row r="436" customFormat="false" ht="12.8" hidden="false" customHeight="false" outlineLevel="0" collapsed="false">
      <c r="A436" s="19" t="str">
        <f aca="false">CONCATENATE(I436,"-",K436," ",M436,O436,Q436,S436)</f>
        <v>1B-B IBKMedical</v>
      </c>
      <c r="B436" s="20" t="s">
        <v>20</v>
      </c>
      <c r="C436" s="20" t="s">
        <v>19</v>
      </c>
      <c r="D436" s="21" t="n">
        <v>12</v>
      </c>
      <c r="E436" s="22" t="n">
        <v>0.01</v>
      </c>
      <c r="F436" s="23"/>
      <c r="G436" s="17" t="n">
        <f aca="false">COUNTA(H436:AMJ436)/2</f>
        <v>6</v>
      </c>
      <c r="H436" s="24" t="s">
        <v>26</v>
      </c>
      <c r="I436" s="25" t="s">
        <v>28</v>
      </c>
      <c r="J436" s="24" t="s">
        <v>32</v>
      </c>
      <c r="K436" s="25" t="s">
        <v>33</v>
      </c>
      <c r="L436" s="24" t="s">
        <v>35</v>
      </c>
      <c r="M436" s="25" t="s">
        <v>37</v>
      </c>
      <c r="N436" s="24" t="s">
        <v>38</v>
      </c>
      <c r="O436" s="25" t="s">
        <v>33</v>
      </c>
      <c r="P436" s="24" t="s">
        <v>41</v>
      </c>
      <c r="Q436" s="25" t="s">
        <v>42</v>
      </c>
      <c r="R436" s="24" t="s">
        <v>44</v>
      </c>
      <c r="S436" s="25" t="s">
        <v>48</v>
      </c>
    </row>
    <row r="437" customFormat="false" ht="12.8" hidden="false" customHeight="false" outlineLevel="0" collapsed="false">
      <c r="A437" s="19" t="str">
        <f aca="false">CONCATENATE(I437,"-",K437," ",M437,O437,Q437,S437)</f>
        <v>1B-B IBAMedical</v>
      </c>
      <c r="B437" s="20" t="s">
        <v>20</v>
      </c>
      <c r="C437" s="20" t="s">
        <v>19</v>
      </c>
      <c r="D437" s="21" t="n">
        <v>12</v>
      </c>
      <c r="E437" s="22" t="n">
        <v>0.01</v>
      </c>
      <c r="F437" s="23"/>
      <c r="G437" s="17" t="n">
        <f aca="false">COUNTA(H437:AMJ437)/2</f>
        <v>6</v>
      </c>
      <c r="H437" s="24" t="s">
        <v>26</v>
      </c>
      <c r="I437" s="25" t="s">
        <v>28</v>
      </c>
      <c r="J437" s="24" t="s">
        <v>32</v>
      </c>
      <c r="K437" s="25" t="s">
        <v>33</v>
      </c>
      <c r="L437" s="24" t="s">
        <v>35</v>
      </c>
      <c r="M437" s="25" t="s">
        <v>37</v>
      </c>
      <c r="N437" s="24" t="s">
        <v>38</v>
      </c>
      <c r="O437" s="25" t="s">
        <v>33</v>
      </c>
      <c r="P437" s="24" t="s">
        <v>41</v>
      </c>
      <c r="Q437" s="25" t="s">
        <v>43</v>
      </c>
      <c r="R437" s="24" t="s">
        <v>44</v>
      </c>
      <c r="S437" s="25" t="s">
        <v>48</v>
      </c>
    </row>
    <row r="438" customFormat="false" ht="12.8" hidden="false" customHeight="false" outlineLevel="0" collapsed="false">
      <c r="A438" s="19" t="str">
        <f aca="false">CONCATENATE(I438,"-",K438," ",M438,O438,Q438,S438)</f>
        <v>1B-B IDAMedical</v>
      </c>
      <c r="B438" s="20" t="s">
        <v>20</v>
      </c>
      <c r="C438" s="20" t="s">
        <v>19</v>
      </c>
      <c r="D438" s="21" t="n">
        <v>12</v>
      </c>
      <c r="E438" s="22" t="n">
        <v>0.01</v>
      </c>
      <c r="F438" s="23"/>
      <c r="G438" s="17" t="n">
        <f aca="false">COUNTA(H438:AMJ438)/2</f>
        <v>6</v>
      </c>
      <c r="H438" s="24" t="s">
        <v>26</v>
      </c>
      <c r="I438" s="25" t="s">
        <v>28</v>
      </c>
      <c r="J438" s="24" t="s">
        <v>32</v>
      </c>
      <c r="K438" s="25" t="s">
        <v>33</v>
      </c>
      <c r="L438" s="24" t="s">
        <v>35</v>
      </c>
      <c r="M438" s="25" t="s">
        <v>37</v>
      </c>
      <c r="N438" s="24" t="s">
        <v>38</v>
      </c>
      <c r="O438" s="25" t="s">
        <v>34</v>
      </c>
      <c r="P438" s="24" t="s">
        <v>41</v>
      </c>
      <c r="Q438" s="25" t="s">
        <v>43</v>
      </c>
      <c r="R438" s="24" t="s">
        <v>44</v>
      </c>
      <c r="S438" s="25" t="s">
        <v>48</v>
      </c>
    </row>
    <row r="439" customFormat="false" ht="12.8" hidden="false" customHeight="false" outlineLevel="0" collapsed="false">
      <c r="A439" s="19" t="str">
        <f aca="false">CONCATENATE(I439,"-",K439," ",M439,O439,Q439,S439)</f>
        <v>1B-B ICAMedical</v>
      </c>
      <c r="B439" s="20" t="s">
        <v>20</v>
      </c>
      <c r="C439" s="20" t="s">
        <v>19</v>
      </c>
      <c r="D439" s="21" t="n">
        <v>12</v>
      </c>
      <c r="E439" s="22" t="n">
        <v>0.01</v>
      </c>
      <c r="F439" s="23"/>
      <c r="G439" s="17" t="n">
        <f aca="false">COUNTA(H439:AMJ439)/2</f>
        <v>6</v>
      </c>
      <c r="H439" s="24" t="s">
        <v>26</v>
      </c>
      <c r="I439" s="25" t="s">
        <v>28</v>
      </c>
      <c r="J439" s="24" t="s">
        <v>32</v>
      </c>
      <c r="K439" s="25" t="s">
        <v>33</v>
      </c>
      <c r="L439" s="24" t="s">
        <v>35</v>
      </c>
      <c r="M439" s="25" t="s">
        <v>37</v>
      </c>
      <c r="N439" s="24" t="s">
        <v>38</v>
      </c>
      <c r="O439" s="25" t="s">
        <v>40</v>
      </c>
      <c r="P439" s="24" t="s">
        <v>41</v>
      </c>
      <c r="Q439" s="25" t="s">
        <v>43</v>
      </c>
      <c r="R439" s="24" t="s">
        <v>44</v>
      </c>
      <c r="S439" s="25" t="s">
        <v>48</v>
      </c>
    </row>
    <row r="440" customFormat="false" ht="12.8" hidden="false" customHeight="false" outlineLevel="0" collapsed="false">
      <c r="A440" s="19" t="str">
        <f aca="false">CONCATENATE(I440,"-",K440," ",M440,O440,Q440,S440)</f>
        <v>1B-D ILKMedical</v>
      </c>
      <c r="B440" s="20" t="s">
        <v>20</v>
      </c>
      <c r="C440" s="20" t="s">
        <v>19</v>
      </c>
      <c r="D440" s="21" t="n">
        <v>12</v>
      </c>
      <c r="E440" s="22" t="n">
        <v>0.01</v>
      </c>
      <c r="F440" s="23"/>
      <c r="G440" s="17" t="n">
        <f aca="false">COUNTA(H440:AMJ440)/2</f>
        <v>6</v>
      </c>
      <c r="H440" s="24" t="s">
        <v>26</v>
      </c>
      <c r="I440" s="25" t="s">
        <v>28</v>
      </c>
      <c r="J440" s="24" t="s">
        <v>32</v>
      </c>
      <c r="K440" s="25" t="s">
        <v>34</v>
      </c>
      <c r="L440" s="24" t="s">
        <v>35</v>
      </c>
      <c r="M440" s="25" t="s">
        <v>37</v>
      </c>
      <c r="N440" s="24" t="s">
        <v>38</v>
      </c>
      <c r="O440" s="25" t="s">
        <v>39</v>
      </c>
      <c r="P440" s="24" t="s">
        <v>41</v>
      </c>
      <c r="Q440" s="25" t="s">
        <v>42</v>
      </c>
      <c r="R440" s="24" t="s">
        <v>44</v>
      </c>
      <c r="S440" s="25" t="s">
        <v>48</v>
      </c>
    </row>
    <row r="441" customFormat="false" ht="12.8" hidden="false" customHeight="false" outlineLevel="0" collapsed="false">
      <c r="A441" s="19" t="str">
        <f aca="false">CONCATENATE(I441,"-",K441," ",M441,O441,Q441,S441)</f>
        <v>1B-D ILAMedical</v>
      </c>
      <c r="B441" s="20" t="s">
        <v>20</v>
      </c>
      <c r="C441" s="20" t="s">
        <v>19</v>
      </c>
      <c r="D441" s="21" t="n">
        <v>12</v>
      </c>
      <c r="E441" s="22" t="n">
        <v>0.01</v>
      </c>
      <c r="F441" s="23"/>
      <c r="G441" s="17" t="n">
        <f aca="false">COUNTA(H441:AMJ441)/2</f>
        <v>6</v>
      </c>
      <c r="H441" s="24" t="s">
        <v>26</v>
      </c>
      <c r="I441" s="25" t="s">
        <v>28</v>
      </c>
      <c r="J441" s="24" t="s">
        <v>32</v>
      </c>
      <c r="K441" s="25" t="s">
        <v>34</v>
      </c>
      <c r="L441" s="24" t="s">
        <v>35</v>
      </c>
      <c r="M441" s="25" t="s">
        <v>37</v>
      </c>
      <c r="N441" s="24" t="s">
        <v>38</v>
      </c>
      <c r="O441" s="25" t="s">
        <v>39</v>
      </c>
      <c r="P441" s="24" t="s">
        <v>41</v>
      </c>
      <c r="Q441" s="25" t="s">
        <v>43</v>
      </c>
      <c r="R441" s="24" t="s">
        <v>44</v>
      </c>
      <c r="S441" s="25" t="s">
        <v>48</v>
      </c>
    </row>
    <row r="442" customFormat="false" ht="12.8" hidden="false" customHeight="false" outlineLevel="0" collapsed="false">
      <c r="A442" s="19" t="str">
        <f aca="false">CONCATENATE(I442,"-",K442," ",M442,O442,Q442,S442)</f>
        <v>1B-D IBKMedical</v>
      </c>
      <c r="B442" s="20" t="s">
        <v>20</v>
      </c>
      <c r="C442" s="20" t="s">
        <v>19</v>
      </c>
      <c r="D442" s="21" t="n">
        <v>12</v>
      </c>
      <c r="E442" s="22" t="n">
        <v>0.01</v>
      </c>
      <c r="F442" s="23"/>
      <c r="G442" s="17" t="n">
        <f aca="false">COUNTA(H442:AMJ442)/2</f>
        <v>6</v>
      </c>
      <c r="H442" s="24" t="s">
        <v>26</v>
      </c>
      <c r="I442" s="25" t="s">
        <v>28</v>
      </c>
      <c r="J442" s="24" t="s">
        <v>32</v>
      </c>
      <c r="K442" s="25" t="s">
        <v>34</v>
      </c>
      <c r="L442" s="24" t="s">
        <v>35</v>
      </c>
      <c r="M442" s="25" t="s">
        <v>37</v>
      </c>
      <c r="N442" s="24" t="s">
        <v>38</v>
      </c>
      <c r="O442" s="25" t="s">
        <v>33</v>
      </c>
      <c r="P442" s="24" t="s">
        <v>41</v>
      </c>
      <c r="Q442" s="25" t="s">
        <v>42</v>
      </c>
      <c r="R442" s="24" t="s">
        <v>44</v>
      </c>
      <c r="S442" s="25" t="s">
        <v>48</v>
      </c>
    </row>
    <row r="443" customFormat="false" ht="12.8" hidden="false" customHeight="false" outlineLevel="0" collapsed="false">
      <c r="A443" s="19" t="str">
        <f aca="false">CONCATENATE(I443,"-",K443," ",M443,O443,Q443,S443)</f>
        <v>1B-D IBAMedical</v>
      </c>
      <c r="B443" s="20" t="s">
        <v>20</v>
      </c>
      <c r="C443" s="20" t="s">
        <v>19</v>
      </c>
      <c r="D443" s="21" t="n">
        <v>12</v>
      </c>
      <c r="E443" s="22" t="n">
        <v>0.01</v>
      </c>
      <c r="F443" s="23"/>
      <c r="G443" s="17" t="n">
        <f aca="false">COUNTA(H443:AMJ443)/2</f>
        <v>6</v>
      </c>
      <c r="H443" s="24" t="s">
        <v>26</v>
      </c>
      <c r="I443" s="25" t="s">
        <v>28</v>
      </c>
      <c r="J443" s="24" t="s">
        <v>32</v>
      </c>
      <c r="K443" s="25" t="s">
        <v>34</v>
      </c>
      <c r="L443" s="24" t="s">
        <v>35</v>
      </c>
      <c r="M443" s="25" t="s">
        <v>37</v>
      </c>
      <c r="N443" s="24" t="s">
        <v>38</v>
      </c>
      <c r="O443" s="25" t="s">
        <v>33</v>
      </c>
      <c r="P443" s="24" t="s">
        <v>41</v>
      </c>
      <c r="Q443" s="25" t="s">
        <v>43</v>
      </c>
      <c r="R443" s="24" t="s">
        <v>44</v>
      </c>
      <c r="S443" s="25" t="s">
        <v>48</v>
      </c>
    </row>
    <row r="444" customFormat="false" ht="12.8" hidden="false" customHeight="false" outlineLevel="0" collapsed="false">
      <c r="A444" s="19" t="str">
        <f aca="false">CONCATENATE(I444,"-",K444," ",M444,O444,Q444,S444)</f>
        <v>1B-D IDAMedical</v>
      </c>
      <c r="B444" s="20" t="s">
        <v>20</v>
      </c>
      <c r="C444" s="20" t="s">
        <v>19</v>
      </c>
      <c r="D444" s="21" t="n">
        <v>12</v>
      </c>
      <c r="E444" s="22" t="n">
        <v>0.01</v>
      </c>
      <c r="F444" s="23"/>
      <c r="G444" s="17" t="n">
        <f aca="false">COUNTA(H444:AMJ444)/2</f>
        <v>6</v>
      </c>
      <c r="H444" s="24" t="s">
        <v>26</v>
      </c>
      <c r="I444" s="25" t="s">
        <v>28</v>
      </c>
      <c r="J444" s="24" t="s">
        <v>32</v>
      </c>
      <c r="K444" s="25" t="s">
        <v>34</v>
      </c>
      <c r="L444" s="24" t="s">
        <v>35</v>
      </c>
      <c r="M444" s="25" t="s">
        <v>37</v>
      </c>
      <c r="N444" s="24" t="s">
        <v>38</v>
      </c>
      <c r="O444" s="25" t="s">
        <v>34</v>
      </c>
      <c r="P444" s="24" t="s">
        <v>41</v>
      </c>
      <c r="Q444" s="25" t="s">
        <v>43</v>
      </c>
      <c r="R444" s="24" t="s">
        <v>44</v>
      </c>
      <c r="S444" s="25" t="s">
        <v>48</v>
      </c>
    </row>
    <row r="445" customFormat="false" ht="12.8" hidden="false" customHeight="false" outlineLevel="0" collapsed="false">
      <c r="A445" s="19" t="str">
        <f aca="false">CONCATENATE(I445,"-",K445," ",M445,O445,Q445,S445)</f>
        <v>1B-D ICAMedical</v>
      </c>
      <c r="B445" s="20" t="s">
        <v>20</v>
      </c>
      <c r="C445" s="20" t="s">
        <v>19</v>
      </c>
      <c r="D445" s="21" t="n">
        <v>12</v>
      </c>
      <c r="E445" s="22" t="n">
        <v>0.01</v>
      </c>
      <c r="F445" s="23"/>
      <c r="G445" s="17" t="n">
        <f aca="false">COUNTA(H445:AMJ445)/2</f>
        <v>6</v>
      </c>
      <c r="H445" s="24" t="s">
        <v>26</v>
      </c>
      <c r="I445" s="25" t="s">
        <v>28</v>
      </c>
      <c r="J445" s="24" t="s">
        <v>32</v>
      </c>
      <c r="K445" s="25" t="s">
        <v>34</v>
      </c>
      <c r="L445" s="24" t="s">
        <v>35</v>
      </c>
      <c r="M445" s="25" t="s">
        <v>37</v>
      </c>
      <c r="N445" s="24" t="s">
        <v>38</v>
      </c>
      <c r="O445" s="25" t="s">
        <v>40</v>
      </c>
      <c r="P445" s="24" t="s">
        <v>41</v>
      </c>
      <c r="Q445" s="25" t="s">
        <v>43</v>
      </c>
      <c r="R445" s="24" t="s">
        <v>44</v>
      </c>
      <c r="S445" s="25" t="s">
        <v>48</v>
      </c>
    </row>
    <row r="446" customFormat="false" ht="12.8" hidden="false" customHeight="false" outlineLevel="0" collapsed="false">
      <c r="A446" s="19" t="str">
        <f aca="false">CONCATENATE(I446,"-",K446," ",M446,O446,Q446,S446)</f>
        <v>2B-B ILKMedical</v>
      </c>
      <c r="B446" s="20" t="s">
        <v>20</v>
      </c>
      <c r="C446" s="20" t="s">
        <v>19</v>
      </c>
      <c r="D446" s="21" t="n">
        <v>12</v>
      </c>
      <c r="E446" s="22" t="n">
        <v>0.01</v>
      </c>
      <c r="F446" s="23"/>
      <c r="G446" s="17" t="n">
        <f aca="false">COUNTA(H446:AMJ446)/2</f>
        <v>6</v>
      </c>
      <c r="H446" s="24" t="s">
        <v>26</v>
      </c>
      <c r="I446" s="25" t="s">
        <v>29</v>
      </c>
      <c r="J446" s="24" t="s">
        <v>32</v>
      </c>
      <c r="K446" s="25" t="s">
        <v>33</v>
      </c>
      <c r="L446" s="24" t="s">
        <v>35</v>
      </c>
      <c r="M446" s="25" t="s">
        <v>37</v>
      </c>
      <c r="N446" s="24" t="s">
        <v>38</v>
      </c>
      <c r="O446" s="25" t="s">
        <v>39</v>
      </c>
      <c r="P446" s="24" t="s">
        <v>41</v>
      </c>
      <c r="Q446" s="25" t="s">
        <v>42</v>
      </c>
      <c r="R446" s="24" t="s">
        <v>44</v>
      </c>
      <c r="S446" s="25" t="s">
        <v>48</v>
      </c>
    </row>
    <row r="447" customFormat="false" ht="12.8" hidden="false" customHeight="false" outlineLevel="0" collapsed="false">
      <c r="A447" s="19" t="str">
        <f aca="false">CONCATENATE(I447,"-",K447," ",M447,O447,Q447,S447)</f>
        <v>2B-B ILAMedical</v>
      </c>
      <c r="B447" s="20" t="s">
        <v>20</v>
      </c>
      <c r="C447" s="20" t="s">
        <v>19</v>
      </c>
      <c r="D447" s="21" t="n">
        <v>12</v>
      </c>
      <c r="E447" s="22" t="n">
        <v>0.01</v>
      </c>
      <c r="F447" s="23"/>
      <c r="G447" s="17" t="n">
        <f aca="false">COUNTA(H447:AMJ447)/2</f>
        <v>6</v>
      </c>
      <c r="H447" s="24" t="s">
        <v>26</v>
      </c>
      <c r="I447" s="25" t="s">
        <v>29</v>
      </c>
      <c r="J447" s="24" t="s">
        <v>32</v>
      </c>
      <c r="K447" s="25" t="s">
        <v>33</v>
      </c>
      <c r="L447" s="24" t="s">
        <v>35</v>
      </c>
      <c r="M447" s="25" t="s">
        <v>37</v>
      </c>
      <c r="N447" s="24" t="s">
        <v>38</v>
      </c>
      <c r="O447" s="25" t="s">
        <v>39</v>
      </c>
      <c r="P447" s="24" t="s">
        <v>41</v>
      </c>
      <c r="Q447" s="25" t="s">
        <v>43</v>
      </c>
      <c r="R447" s="24" t="s">
        <v>44</v>
      </c>
      <c r="S447" s="25" t="s">
        <v>48</v>
      </c>
    </row>
    <row r="448" customFormat="false" ht="12.8" hidden="false" customHeight="false" outlineLevel="0" collapsed="false">
      <c r="A448" s="19" t="str">
        <f aca="false">CONCATENATE(I448,"-",K448," ",M448,O448,Q448,S448)</f>
        <v>2B-B IBKMedical</v>
      </c>
      <c r="B448" s="20" t="s">
        <v>20</v>
      </c>
      <c r="C448" s="20" t="s">
        <v>19</v>
      </c>
      <c r="D448" s="21" t="n">
        <v>12</v>
      </c>
      <c r="E448" s="22" t="n">
        <v>0.01</v>
      </c>
      <c r="F448" s="23"/>
      <c r="G448" s="17" t="n">
        <f aca="false">COUNTA(H448:AMJ448)/2</f>
        <v>6</v>
      </c>
      <c r="H448" s="24" t="s">
        <v>26</v>
      </c>
      <c r="I448" s="25" t="s">
        <v>29</v>
      </c>
      <c r="J448" s="24" t="s">
        <v>32</v>
      </c>
      <c r="K448" s="25" t="s">
        <v>33</v>
      </c>
      <c r="L448" s="24" t="s">
        <v>35</v>
      </c>
      <c r="M448" s="25" t="s">
        <v>37</v>
      </c>
      <c r="N448" s="24" t="s">
        <v>38</v>
      </c>
      <c r="O448" s="25" t="s">
        <v>33</v>
      </c>
      <c r="P448" s="24" t="s">
        <v>41</v>
      </c>
      <c r="Q448" s="25" t="s">
        <v>42</v>
      </c>
      <c r="R448" s="24" t="s">
        <v>44</v>
      </c>
      <c r="S448" s="25" t="s">
        <v>48</v>
      </c>
    </row>
    <row r="449" customFormat="false" ht="12.8" hidden="false" customHeight="false" outlineLevel="0" collapsed="false">
      <c r="A449" s="19" t="str">
        <f aca="false">CONCATENATE(I449,"-",K449," ",M449,O449,Q449,S449)</f>
        <v>2B-B IBAMedical</v>
      </c>
      <c r="B449" s="20" t="s">
        <v>20</v>
      </c>
      <c r="C449" s="20" t="s">
        <v>19</v>
      </c>
      <c r="D449" s="21" t="n">
        <v>12</v>
      </c>
      <c r="E449" s="22" t="n">
        <v>0.01</v>
      </c>
      <c r="F449" s="23"/>
      <c r="G449" s="17" t="n">
        <f aca="false">COUNTA(H449:AMJ449)/2</f>
        <v>6</v>
      </c>
      <c r="H449" s="24" t="s">
        <v>26</v>
      </c>
      <c r="I449" s="25" t="s">
        <v>29</v>
      </c>
      <c r="J449" s="24" t="s">
        <v>32</v>
      </c>
      <c r="K449" s="25" t="s">
        <v>33</v>
      </c>
      <c r="L449" s="24" t="s">
        <v>35</v>
      </c>
      <c r="M449" s="25" t="s">
        <v>37</v>
      </c>
      <c r="N449" s="24" t="s">
        <v>38</v>
      </c>
      <c r="O449" s="25" t="s">
        <v>33</v>
      </c>
      <c r="P449" s="24" t="s">
        <v>41</v>
      </c>
      <c r="Q449" s="25" t="s">
        <v>43</v>
      </c>
      <c r="R449" s="24" t="s">
        <v>44</v>
      </c>
      <c r="S449" s="25" t="s">
        <v>48</v>
      </c>
    </row>
    <row r="450" customFormat="false" ht="12.8" hidden="false" customHeight="false" outlineLevel="0" collapsed="false">
      <c r="A450" s="19" t="str">
        <f aca="false">CONCATENATE(I450,"-",K450," ",M450,O450,Q450,S450)</f>
        <v>2B-B IDAMedical</v>
      </c>
      <c r="B450" s="20" t="s">
        <v>20</v>
      </c>
      <c r="C450" s="20" t="s">
        <v>19</v>
      </c>
      <c r="D450" s="21" t="n">
        <v>12</v>
      </c>
      <c r="E450" s="22" t="n">
        <v>0.01</v>
      </c>
      <c r="F450" s="23"/>
      <c r="G450" s="17" t="n">
        <f aca="false">COUNTA(H450:AMJ450)/2</f>
        <v>6</v>
      </c>
      <c r="H450" s="24" t="s">
        <v>26</v>
      </c>
      <c r="I450" s="25" t="s">
        <v>29</v>
      </c>
      <c r="J450" s="24" t="s">
        <v>32</v>
      </c>
      <c r="K450" s="25" t="s">
        <v>33</v>
      </c>
      <c r="L450" s="24" t="s">
        <v>35</v>
      </c>
      <c r="M450" s="25" t="s">
        <v>37</v>
      </c>
      <c r="N450" s="24" t="s">
        <v>38</v>
      </c>
      <c r="O450" s="25" t="s">
        <v>34</v>
      </c>
      <c r="P450" s="24" t="s">
        <v>41</v>
      </c>
      <c r="Q450" s="25" t="s">
        <v>43</v>
      </c>
      <c r="R450" s="24" t="s">
        <v>44</v>
      </c>
      <c r="S450" s="25" t="s">
        <v>48</v>
      </c>
    </row>
    <row r="451" customFormat="false" ht="12.8" hidden="false" customHeight="false" outlineLevel="0" collapsed="false">
      <c r="A451" s="19" t="str">
        <f aca="false">CONCATENATE(I451,"-",K451," ",M451,O451,Q451,S451)</f>
        <v>2B-B ICAMedical</v>
      </c>
      <c r="B451" s="20" t="s">
        <v>20</v>
      </c>
      <c r="C451" s="20" t="s">
        <v>19</v>
      </c>
      <c r="D451" s="21" t="n">
        <v>12</v>
      </c>
      <c r="E451" s="22" t="n">
        <v>0.01</v>
      </c>
      <c r="F451" s="23"/>
      <c r="G451" s="17" t="n">
        <f aca="false">COUNTA(H451:AMJ451)/2</f>
        <v>6</v>
      </c>
      <c r="H451" s="24" t="s">
        <v>26</v>
      </c>
      <c r="I451" s="25" t="s">
        <v>29</v>
      </c>
      <c r="J451" s="24" t="s">
        <v>32</v>
      </c>
      <c r="K451" s="25" t="s">
        <v>33</v>
      </c>
      <c r="L451" s="24" t="s">
        <v>35</v>
      </c>
      <c r="M451" s="25" t="s">
        <v>37</v>
      </c>
      <c r="N451" s="24" t="s">
        <v>38</v>
      </c>
      <c r="O451" s="25" t="s">
        <v>40</v>
      </c>
      <c r="P451" s="24" t="s">
        <v>41</v>
      </c>
      <c r="Q451" s="25" t="s">
        <v>43</v>
      </c>
      <c r="R451" s="24" t="s">
        <v>44</v>
      </c>
      <c r="S451" s="25" t="s">
        <v>48</v>
      </c>
    </row>
    <row r="452" customFormat="false" ht="12.8" hidden="false" customHeight="false" outlineLevel="0" collapsed="false">
      <c r="A452" s="19" t="str">
        <f aca="false">CONCATENATE(I452,"-",K452," ",M452,O452,Q452,S452)</f>
        <v>2B-D ILKMedical</v>
      </c>
      <c r="B452" s="20" t="s">
        <v>20</v>
      </c>
      <c r="C452" s="20" t="s">
        <v>19</v>
      </c>
      <c r="D452" s="21" t="n">
        <v>12</v>
      </c>
      <c r="E452" s="22" t="n">
        <v>0.01</v>
      </c>
      <c r="F452" s="23"/>
      <c r="G452" s="17" t="n">
        <f aca="false">COUNTA(H452:AMJ452)/2</f>
        <v>6</v>
      </c>
      <c r="H452" s="24" t="s">
        <v>26</v>
      </c>
      <c r="I452" s="25" t="s">
        <v>29</v>
      </c>
      <c r="J452" s="24" t="s">
        <v>32</v>
      </c>
      <c r="K452" s="25" t="s">
        <v>34</v>
      </c>
      <c r="L452" s="24" t="s">
        <v>35</v>
      </c>
      <c r="M452" s="25" t="s">
        <v>37</v>
      </c>
      <c r="N452" s="24" t="s">
        <v>38</v>
      </c>
      <c r="O452" s="25" t="s">
        <v>39</v>
      </c>
      <c r="P452" s="24" t="s">
        <v>41</v>
      </c>
      <c r="Q452" s="25" t="s">
        <v>42</v>
      </c>
      <c r="R452" s="24" t="s">
        <v>44</v>
      </c>
      <c r="S452" s="25" t="s">
        <v>48</v>
      </c>
    </row>
    <row r="453" customFormat="false" ht="12.8" hidden="false" customHeight="false" outlineLevel="0" collapsed="false">
      <c r="A453" s="19" t="str">
        <f aca="false">CONCATENATE(I453,"-",K453," ",M453,O453,Q453,S453)</f>
        <v>2B-D ILAMedical</v>
      </c>
      <c r="B453" s="20" t="s">
        <v>20</v>
      </c>
      <c r="C453" s="20" t="s">
        <v>19</v>
      </c>
      <c r="D453" s="21" t="n">
        <v>12</v>
      </c>
      <c r="E453" s="22" t="n">
        <v>0.01</v>
      </c>
      <c r="F453" s="23"/>
      <c r="G453" s="17" t="n">
        <f aca="false">COUNTA(H453:AMJ453)/2</f>
        <v>6</v>
      </c>
      <c r="H453" s="24" t="s">
        <v>26</v>
      </c>
      <c r="I453" s="25" t="s">
        <v>29</v>
      </c>
      <c r="J453" s="24" t="s">
        <v>32</v>
      </c>
      <c r="K453" s="25" t="s">
        <v>34</v>
      </c>
      <c r="L453" s="24" t="s">
        <v>35</v>
      </c>
      <c r="M453" s="25" t="s">
        <v>37</v>
      </c>
      <c r="N453" s="24" t="s">
        <v>38</v>
      </c>
      <c r="O453" s="25" t="s">
        <v>39</v>
      </c>
      <c r="P453" s="24" t="s">
        <v>41</v>
      </c>
      <c r="Q453" s="25" t="s">
        <v>43</v>
      </c>
      <c r="R453" s="24" t="s">
        <v>44</v>
      </c>
      <c r="S453" s="25" t="s">
        <v>48</v>
      </c>
    </row>
    <row r="454" customFormat="false" ht="12.8" hidden="false" customHeight="false" outlineLevel="0" collapsed="false">
      <c r="A454" s="19" t="str">
        <f aca="false">CONCATENATE(I454,"-",K454," ",M454,O454,Q454,S454)</f>
        <v>2B-D IBKMedical</v>
      </c>
      <c r="B454" s="20" t="s">
        <v>20</v>
      </c>
      <c r="C454" s="20" t="s">
        <v>19</v>
      </c>
      <c r="D454" s="21" t="n">
        <v>12</v>
      </c>
      <c r="E454" s="22" t="n">
        <v>0.01</v>
      </c>
      <c r="F454" s="23"/>
      <c r="G454" s="17" t="n">
        <f aca="false">COUNTA(H454:AMJ454)/2</f>
        <v>6</v>
      </c>
      <c r="H454" s="24" t="s">
        <v>26</v>
      </c>
      <c r="I454" s="25" t="s">
        <v>29</v>
      </c>
      <c r="J454" s="24" t="s">
        <v>32</v>
      </c>
      <c r="K454" s="25" t="s">
        <v>34</v>
      </c>
      <c r="L454" s="24" t="s">
        <v>35</v>
      </c>
      <c r="M454" s="25" t="s">
        <v>37</v>
      </c>
      <c r="N454" s="24" t="s">
        <v>38</v>
      </c>
      <c r="O454" s="25" t="s">
        <v>33</v>
      </c>
      <c r="P454" s="24" t="s">
        <v>41</v>
      </c>
      <c r="Q454" s="25" t="s">
        <v>42</v>
      </c>
      <c r="R454" s="24" t="s">
        <v>44</v>
      </c>
      <c r="S454" s="25" t="s">
        <v>48</v>
      </c>
    </row>
    <row r="455" customFormat="false" ht="12.8" hidden="false" customHeight="false" outlineLevel="0" collapsed="false">
      <c r="A455" s="19" t="str">
        <f aca="false">CONCATENATE(I455,"-",K455," ",M455,O455,Q455,S455)</f>
        <v>2B-D IBAMedical</v>
      </c>
      <c r="B455" s="20" t="s">
        <v>20</v>
      </c>
      <c r="C455" s="20" t="s">
        <v>19</v>
      </c>
      <c r="D455" s="21" t="n">
        <v>12</v>
      </c>
      <c r="E455" s="22" t="n">
        <v>0.01</v>
      </c>
      <c r="F455" s="23"/>
      <c r="G455" s="17" t="n">
        <f aca="false">COUNTA(H455:AMJ455)/2</f>
        <v>6</v>
      </c>
      <c r="H455" s="24" t="s">
        <v>26</v>
      </c>
      <c r="I455" s="25" t="s">
        <v>29</v>
      </c>
      <c r="J455" s="24" t="s">
        <v>32</v>
      </c>
      <c r="K455" s="25" t="s">
        <v>34</v>
      </c>
      <c r="L455" s="24" t="s">
        <v>35</v>
      </c>
      <c r="M455" s="25" t="s">
        <v>37</v>
      </c>
      <c r="N455" s="24" t="s">
        <v>38</v>
      </c>
      <c r="O455" s="25" t="s">
        <v>33</v>
      </c>
      <c r="P455" s="24" t="s">
        <v>41</v>
      </c>
      <c r="Q455" s="25" t="s">
        <v>43</v>
      </c>
      <c r="R455" s="24" t="s">
        <v>44</v>
      </c>
      <c r="S455" s="25" t="s">
        <v>48</v>
      </c>
    </row>
    <row r="456" customFormat="false" ht="12.8" hidden="false" customHeight="false" outlineLevel="0" collapsed="false">
      <c r="A456" s="19" t="str">
        <f aca="false">CONCATENATE(I456,"-",K456," ",M456,O456,Q456,S456)</f>
        <v>2B-D IDAMedical</v>
      </c>
      <c r="B456" s="20" t="s">
        <v>20</v>
      </c>
      <c r="C456" s="20" t="s">
        <v>19</v>
      </c>
      <c r="D456" s="21" t="n">
        <v>12</v>
      </c>
      <c r="E456" s="22" t="n">
        <v>0.01</v>
      </c>
      <c r="F456" s="23"/>
      <c r="G456" s="17" t="n">
        <f aca="false">COUNTA(H456:AMJ456)/2</f>
        <v>6</v>
      </c>
      <c r="H456" s="24" t="s">
        <v>26</v>
      </c>
      <c r="I456" s="25" t="s">
        <v>29</v>
      </c>
      <c r="J456" s="24" t="s">
        <v>32</v>
      </c>
      <c r="K456" s="25" t="s">
        <v>34</v>
      </c>
      <c r="L456" s="24" t="s">
        <v>35</v>
      </c>
      <c r="M456" s="25" t="s">
        <v>37</v>
      </c>
      <c r="N456" s="24" t="s">
        <v>38</v>
      </c>
      <c r="O456" s="25" t="s">
        <v>34</v>
      </c>
      <c r="P456" s="24" t="s">
        <v>41</v>
      </c>
      <c r="Q456" s="25" t="s">
        <v>43</v>
      </c>
      <c r="R456" s="24" t="s">
        <v>44</v>
      </c>
      <c r="S456" s="25" t="s">
        <v>48</v>
      </c>
    </row>
    <row r="457" customFormat="false" ht="12.8" hidden="false" customHeight="false" outlineLevel="0" collapsed="false">
      <c r="A457" s="19" t="str">
        <f aca="false">CONCATENATE(I457,"-",K457," ",M457,O457,Q457,S457)</f>
        <v>2B-D ICAMedical</v>
      </c>
      <c r="B457" s="20" t="s">
        <v>20</v>
      </c>
      <c r="C457" s="20" t="s">
        <v>19</v>
      </c>
      <c r="D457" s="21" t="n">
        <v>12</v>
      </c>
      <c r="E457" s="22" t="n">
        <v>0.01</v>
      </c>
      <c r="F457" s="23"/>
      <c r="G457" s="17" t="n">
        <f aca="false">COUNTA(H457:AMJ457)/2</f>
        <v>6</v>
      </c>
      <c r="H457" s="24" t="s">
        <v>26</v>
      </c>
      <c r="I457" s="25" t="s">
        <v>29</v>
      </c>
      <c r="J457" s="24" t="s">
        <v>32</v>
      </c>
      <c r="K457" s="25" t="s">
        <v>34</v>
      </c>
      <c r="L457" s="24" t="s">
        <v>35</v>
      </c>
      <c r="M457" s="25" t="s">
        <v>37</v>
      </c>
      <c r="N457" s="24" t="s">
        <v>38</v>
      </c>
      <c r="O457" s="25" t="s">
        <v>40</v>
      </c>
      <c r="P457" s="24" t="s">
        <v>41</v>
      </c>
      <c r="Q457" s="25" t="s">
        <v>43</v>
      </c>
      <c r="R457" s="24" t="s">
        <v>44</v>
      </c>
      <c r="S457" s="25" t="s">
        <v>48</v>
      </c>
    </row>
    <row r="458" customFormat="false" ht="12.8" hidden="false" customHeight="false" outlineLevel="0" collapsed="false">
      <c r="A458" s="19" t="str">
        <f aca="false">CONCATENATE(I458,"-",K458," ",M458,O458,Q458,S458)</f>
        <v>2C-B ILKMedical</v>
      </c>
      <c r="B458" s="20" t="s">
        <v>20</v>
      </c>
      <c r="C458" s="20" t="s">
        <v>19</v>
      </c>
      <c r="D458" s="21" t="n">
        <v>12</v>
      </c>
      <c r="E458" s="22" t="n">
        <v>0.01</v>
      </c>
      <c r="F458" s="23"/>
      <c r="G458" s="17" t="n">
        <f aca="false">COUNTA(H458:AMJ458)/2</f>
        <v>6</v>
      </c>
      <c r="H458" s="24" t="s">
        <v>26</v>
      </c>
      <c r="I458" s="25" t="s">
        <v>30</v>
      </c>
      <c r="J458" s="24" t="s">
        <v>32</v>
      </c>
      <c r="K458" s="25" t="s">
        <v>33</v>
      </c>
      <c r="L458" s="24" t="s">
        <v>35</v>
      </c>
      <c r="M458" s="25" t="s">
        <v>37</v>
      </c>
      <c r="N458" s="24" t="s">
        <v>38</v>
      </c>
      <c r="O458" s="25" t="s">
        <v>39</v>
      </c>
      <c r="P458" s="24" t="s">
        <v>41</v>
      </c>
      <c r="Q458" s="25" t="s">
        <v>42</v>
      </c>
      <c r="R458" s="24" t="s">
        <v>44</v>
      </c>
      <c r="S458" s="25" t="s">
        <v>48</v>
      </c>
    </row>
    <row r="459" customFormat="false" ht="12.8" hidden="false" customHeight="false" outlineLevel="0" collapsed="false">
      <c r="A459" s="19" t="str">
        <f aca="false">CONCATENATE(I459,"-",K459," ",M459,O459,Q459,S459)</f>
        <v>2C-B ILAMedical</v>
      </c>
      <c r="B459" s="20" t="s">
        <v>20</v>
      </c>
      <c r="C459" s="20" t="s">
        <v>19</v>
      </c>
      <c r="D459" s="21" t="n">
        <v>12</v>
      </c>
      <c r="E459" s="22" t="n">
        <v>0.01</v>
      </c>
      <c r="F459" s="23"/>
      <c r="G459" s="17" t="n">
        <f aca="false">COUNTA(H459:AMJ459)/2</f>
        <v>6</v>
      </c>
      <c r="H459" s="24" t="s">
        <v>26</v>
      </c>
      <c r="I459" s="25" t="s">
        <v>30</v>
      </c>
      <c r="J459" s="24" t="s">
        <v>32</v>
      </c>
      <c r="K459" s="25" t="s">
        <v>33</v>
      </c>
      <c r="L459" s="24" t="s">
        <v>35</v>
      </c>
      <c r="M459" s="25" t="s">
        <v>37</v>
      </c>
      <c r="N459" s="24" t="s">
        <v>38</v>
      </c>
      <c r="O459" s="25" t="s">
        <v>39</v>
      </c>
      <c r="P459" s="24" t="s">
        <v>41</v>
      </c>
      <c r="Q459" s="25" t="s">
        <v>43</v>
      </c>
      <c r="R459" s="24" t="s">
        <v>44</v>
      </c>
      <c r="S459" s="25" t="s">
        <v>48</v>
      </c>
    </row>
    <row r="460" customFormat="false" ht="12.8" hidden="false" customHeight="false" outlineLevel="0" collapsed="false">
      <c r="A460" s="19" t="str">
        <f aca="false">CONCATENATE(I460,"-",K460," ",M460,O460,Q460,S460)</f>
        <v>2C-B IBKMedical</v>
      </c>
      <c r="B460" s="20" t="s">
        <v>20</v>
      </c>
      <c r="C460" s="20" t="s">
        <v>19</v>
      </c>
      <c r="D460" s="21" t="n">
        <v>12</v>
      </c>
      <c r="E460" s="22" t="n">
        <v>0.01</v>
      </c>
      <c r="F460" s="23"/>
      <c r="G460" s="17" t="n">
        <f aca="false">COUNTA(H460:AMJ460)/2</f>
        <v>6</v>
      </c>
      <c r="H460" s="24" t="s">
        <v>26</v>
      </c>
      <c r="I460" s="25" t="s">
        <v>30</v>
      </c>
      <c r="J460" s="24" t="s">
        <v>32</v>
      </c>
      <c r="K460" s="25" t="s">
        <v>33</v>
      </c>
      <c r="L460" s="24" t="s">
        <v>35</v>
      </c>
      <c r="M460" s="25" t="s">
        <v>37</v>
      </c>
      <c r="N460" s="24" t="s">
        <v>38</v>
      </c>
      <c r="O460" s="25" t="s">
        <v>33</v>
      </c>
      <c r="P460" s="24" t="s">
        <v>41</v>
      </c>
      <c r="Q460" s="25" t="s">
        <v>42</v>
      </c>
      <c r="R460" s="24" t="s">
        <v>44</v>
      </c>
      <c r="S460" s="25" t="s">
        <v>48</v>
      </c>
    </row>
    <row r="461" customFormat="false" ht="12.8" hidden="false" customHeight="false" outlineLevel="0" collapsed="false">
      <c r="A461" s="19" t="str">
        <f aca="false">CONCATENATE(I461,"-",K461," ",M461,O461,Q461,S461)</f>
        <v>2C-B IBAMedical</v>
      </c>
      <c r="B461" s="20" t="s">
        <v>20</v>
      </c>
      <c r="C461" s="20" t="s">
        <v>19</v>
      </c>
      <c r="D461" s="21" t="n">
        <v>12</v>
      </c>
      <c r="E461" s="22" t="n">
        <v>0.01</v>
      </c>
      <c r="F461" s="23"/>
      <c r="G461" s="17" t="n">
        <f aca="false">COUNTA(H461:AMJ461)/2</f>
        <v>6</v>
      </c>
      <c r="H461" s="24" t="s">
        <v>26</v>
      </c>
      <c r="I461" s="25" t="s">
        <v>30</v>
      </c>
      <c r="J461" s="24" t="s">
        <v>32</v>
      </c>
      <c r="K461" s="25" t="s">
        <v>33</v>
      </c>
      <c r="L461" s="24" t="s">
        <v>35</v>
      </c>
      <c r="M461" s="25" t="s">
        <v>37</v>
      </c>
      <c r="N461" s="24" t="s">
        <v>38</v>
      </c>
      <c r="O461" s="25" t="s">
        <v>33</v>
      </c>
      <c r="P461" s="24" t="s">
        <v>41</v>
      </c>
      <c r="Q461" s="25" t="s">
        <v>43</v>
      </c>
      <c r="R461" s="24" t="s">
        <v>44</v>
      </c>
      <c r="S461" s="25" t="s">
        <v>48</v>
      </c>
    </row>
    <row r="462" customFormat="false" ht="12.8" hidden="false" customHeight="false" outlineLevel="0" collapsed="false">
      <c r="A462" s="19" t="str">
        <f aca="false">CONCATENATE(I462,"-",K462," ",M462,O462,Q462,S462)</f>
        <v>2C-B IDAMedical</v>
      </c>
      <c r="B462" s="20" t="s">
        <v>20</v>
      </c>
      <c r="C462" s="20" t="s">
        <v>19</v>
      </c>
      <c r="D462" s="21" t="n">
        <v>12</v>
      </c>
      <c r="E462" s="22" t="n">
        <v>0.01</v>
      </c>
      <c r="F462" s="23"/>
      <c r="G462" s="17" t="n">
        <f aca="false">COUNTA(H462:AMJ462)/2</f>
        <v>6</v>
      </c>
      <c r="H462" s="24" t="s">
        <v>26</v>
      </c>
      <c r="I462" s="25" t="s">
        <v>30</v>
      </c>
      <c r="J462" s="24" t="s">
        <v>32</v>
      </c>
      <c r="K462" s="25" t="s">
        <v>33</v>
      </c>
      <c r="L462" s="24" t="s">
        <v>35</v>
      </c>
      <c r="M462" s="25" t="s">
        <v>37</v>
      </c>
      <c r="N462" s="24" t="s">
        <v>38</v>
      </c>
      <c r="O462" s="25" t="s">
        <v>34</v>
      </c>
      <c r="P462" s="24" t="s">
        <v>41</v>
      </c>
      <c r="Q462" s="25" t="s">
        <v>43</v>
      </c>
      <c r="R462" s="24" t="s">
        <v>44</v>
      </c>
      <c r="S462" s="25" t="s">
        <v>48</v>
      </c>
    </row>
    <row r="463" customFormat="false" ht="12.8" hidden="false" customHeight="false" outlineLevel="0" collapsed="false">
      <c r="A463" s="19" t="str">
        <f aca="false">CONCATENATE(I463,"-",K463," ",M463,O463,Q463,S463)</f>
        <v>2C-B ICAMedical</v>
      </c>
      <c r="B463" s="20" t="s">
        <v>20</v>
      </c>
      <c r="C463" s="20" t="s">
        <v>19</v>
      </c>
      <c r="D463" s="21" t="n">
        <v>12</v>
      </c>
      <c r="E463" s="22" t="n">
        <v>0.01</v>
      </c>
      <c r="F463" s="23"/>
      <c r="G463" s="17" t="n">
        <f aca="false">COUNTA(H463:AMJ463)/2</f>
        <v>6</v>
      </c>
      <c r="H463" s="24" t="s">
        <v>26</v>
      </c>
      <c r="I463" s="25" t="s">
        <v>30</v>
      </c>
      <c r="J463" s="24" t="s">
        <v>32</v>
      </c>
      <c r="K463" s="25" t="s">
        <v>33</v>
      </c>
      <c r="L463" s="24" t="s">
        <v>35</v>
      </c>
      <c r="M463" s="25" t="s">
        <v>37</v>
      </c>
      <c r="N463" s="24" t="s">
        <v>38</v>
      </c>
      <c r="O463" s="25" t="s">
        <v>40</v>
      </c>
      <c r="P463" s="24" t="s">
        <v>41</v>
      </c>
      <c r="Q463" s="25" t="s">
        <v>43</v>
      </c>
      <c r="R463" s="24" t="s">
        <v>44</v>
      </c>
      <c r="S463" s="25" t="s">
        <v>48</v>
      </c>
    </row>
    <row r="464" customFormat="false" ht="12.8" hidden="false" customHeight="false" outlineLevel="0" collapsed="false">
      <c r="A464" s="19" t="str">
        <f aca="false">CONCATENATE(I464,"-",K464," ",M464,O464,Q464,S464)</f>
        <v>2C-D ILKMedical</v>
      </c>
      <c r="B464" s="20" t="s">
        <v>20</v>
      </c>
      <c r="C464" s="20" t="s">
        <v>19</v>
      </c>
      <c r="D464" s="21" t="n">
        <v>12</v>
      </c>
      <c r="E464" s="22" t="n">
        <v>0.01</v>
      </c>
      <c r="F464" s="23"/>
      <c r="G464" s="17" t="n">
        <f aca="false">COUNTA(H464:AMJ464)/2</f>
        <v>6</v>
      </c>
      <c r="H464" s="24" t="s">
        <v>26</v>
      </c>
      <c r="I464" s="25" t="s">
        <v>30</v>
      </c>
      <c r="J464" s="24" t="s">
        <v>32</v>
      </c>
      <c r="K464" s="25" t="s">
        <v>34</v>
      </c>
      <c r="L464" s="24" t="s">
        <v>35</v>
      </c>
      <c r="M464" s="25" t="s">
        <v>37</v>
      </c>
      <c r="N464" s="24" t="s">
        <v>38</v>
      </c>
      <c r="O464" s="25" t="s">
        <v>39</v>
      </c>
      <c r="P464" s="24" t="s">
        <v>41</v>
      </c>
      <c r="Q464" s="25" t="s">
        <v>42</v>
      </c>
      <c r="R464" s="24" t="s">
        <v>44</v>
      </c>
      <c r="S464" s="25" t="s">
        <v>48</v>
      </c>
    </row>
    <row r="465" customFormat="false" ht="12.8" hidden="false" customHeight="false" outlineLevel="0" collapsed="false">
      <c r="A465" s="19" t="str">
        <f aca="false">CONCATENATE(I465,"-",K465," ",M465,O465,Q465,S465)</f>
        <v>2C-D ILAMedical</v>
      </c>
      <c r="B465" s="20" t="s">
        <v>20</v>
      </c>
      <c r="C465" s="20" t="s">
        <v>19</v>
      </c>
      <c r="D465" s="21" t="n">
        <v>12</v>
      </c>
      <c r="E465" s="22" t="n">
        <v>0.01</v>
      </c>
      <c r="F465" s="23"/>
      <c r="G465" s="17" t="n">
        <f aca="false">COUNTA(H465:AMJ465)/2</f>
        <v>6</v>
      </c>
      <c r="H465" s="24" t="s">
        <v>26</v>
      </c>
      <c r="I465" s="25" t="s">
        <v>30</v>
      </c>
      <c r="J465" s="24" t="s">
        <v>32</v>
      </c>
      <c r="K465" s="25" t="s">
        <v>34</v>
      </c>
      <c r="L465" s="24" t="s">
        <v>35</v>
      </c>
      <c r="M465" s="25" t="s">
        <v>37</v>
      </c>
      <c r="N465" s="24" t="s">
        <v>38</v>
      </c>
      <c r="O465" s="25" t="s">
        <v>39</v>
      </c>
      <c r="P465" s="24" t="s">
        <v>41</v>
      </c>
      <c r="Q465" s="25" t="s">
        <v>43</v>
      </c>
      <c r="R465" s="24" t="s">
        <v>44</v>
      </c>
      <c r="S465" s="25" t="s">
        <v>48</v>
      </c>
    </row>
    <row r="466" customFormat="false" ht="12.8" hidden="false" customHeight="false" outlineLevel="0" collapsed="false">
      <c r="A466" s="19" t="str">
        <f aca="false">CONCATENATE(I466,"-",K466," ",M466,O466,Q466,S466)</f>
        <v>2C-D IBKMedical</v>
      </c>
      <c r="B466" s="20" t="s">
        <v>20</v>
      </c>
      <c r="C466" s="20" t="s">
        <v>19</v>
      </c>
      <c r="D466" s="21" t="n">
        <v>12</v>
      </c>
      <c r="E466" s="22" t="n">
        <v>0.01</v>
      </c>
      <c r="F466" s="23"/>
      <c r="G466" s="17" t="n">
        <f aca="false">COUNTA(H466:AMJ466)/2</f>
        <v>6</v>
      </c>
      <c r="H466" s="24" t="s">
        <v>26</v>
      </c>
      <c r="I466" s="25" t="s">
        <v>30</v>
      </c>
      <c r="J466" s="24" t="s">
        <v>32</v>
      </c>
      <c r="K466" s="25" t="s">
        <v>34</v>
      </c>
      <c r="L466" s="24" t="s">
        <v>35</v>
      </c>
      <c r="M466" s="25" t="s">
        <v>37</v>
      </c>
      <c r="N466" s="24" t="s">
        <v>38</v>
      </c>
      <c r="O466" s="25" t="s">
        <v>33</v>
      </c>
      <c r="P466" s="24" t="s">
        <v>41</v>
      </c>
      <c r="Q466" s="25" t="s">
        <v>42</v>
      </c>
      <c r="R466" s="24" t="s">
        <v>44</v>
      </c>
      <c r="S466" s="25" t="s">
        <v>48</v>
      </c>
    </row>
    <row r="467" customFormat="false" ht="12.8" hidden="false" customHeight="false" outlineLevel="0" collapsed="false">
      <c r="A467" s="19" t="str">
        <f aca="false">CONCATENATE(I467,"-",K467," ",M467,O467,Q467,S467)</f>
        <v>2C-D IBAMedical</v>
      </c>
      <c r="B467" s="20" t="s">
        <v>20</v>
      </c>
      <c r="C467" s="20" t="s">
        <v>19</v>
      </c>
      <c r="D467" s="21" t="n">
        <v>12</v>
      </c>
      <c r="E467" s="22" t="n">
        <v>0.01</v>
      </c>
      <c r="F467" s="23"/>
      <c r="G467" s="17" t="n">
        <f aca="false">COUNTA(H467:AMJ467)/2</f>
        <v>6</v>
      </c>
      <c r="H467" s="24" t="s">
        <v>26</v>
      </c>
      <c r="I467" s="25" t="s">
        <v>30</v>
      </c>
      <c r="J467" s="24" t="s">
        <v>32</v>
      </c>
      <c r="K467" s="25" t="s">
        <v>34</v>
      </c>
      <c r="L467" s="24" t="s">
        <v>35</v>
      </c>
      <c r="M467" s="25" t="s">
        <v>37</v>
      </c>
      <c r="N467" s="24" t="s">
        <v>38</v>
      </c>
      <c r="O467" s="25" t="s">
        <v>33</v>
      </c>
      <c r="P467" s="24" t="s">
        <v>41</v>
      </c>
      <c r="Q467" s="25" t="s">
        <v>43</v>
      </c>
      <c r="R467" s="24" t="s">
        <v>44</v>
      </c>
      <c r="S467" s="25" t="s">
        <v>48</v>
      </c>
    </row>
    <row r="468" customFormat="false" ht="12.8" hidden="false" customHeight="false" outlineLevel="0" collapsed="false">
      <c r="A468" s="19" t="str">
        <f aca="false">CONCATENATE(I468,"-",K468," ",M468,O468,Q468,S468)</f>
        <v>2C-D IDAMedical</v>
      </c>
      <c r="B468" s="20" t="s">
        <v>20</v>
      </c>
      <c r="C468" s="20" t="s">
        <v>19</v>
      </c>
      <c r="D468" s="21" t="n">
        <v>12</v>
      </c>
      <c r="E468" s="22" t="n">
        <v>0.01</v>
      </c>
      <c r="F468" s="23"/>
      <c r="G468" s="17" t="n">
        <f aca="false">COUNTA(H468:AMJ468)/2</f>
        <v>6</v>
      </c>
      <c r="H468" s="24" t="s">
        <v>26</v>
      </c>
      <c r="I468" s="25" t="s">
        <v>30</v>
      </c>
      <c r="J468" s="24" t="s">
        <v>32</v>
      </c>
      <c r="K468" s="25" t="s">
        <v>34</v>
      </c>
      <c r="L468" s="24" t="s">
        <v>35</v>
      </c>
      <c r="M468" s="25" t="s">
        <v>37</v>
      </c>
      <c r="N468" s="24" t="s">
        <v>38</v>
      </c>
      <c r="O468" s="25" t="s">
        <v>34</v>
      </c>
      <c r="P468" s="24" t="s">
        <v>41</v>
      </c>
      <c r="Q468" s="25" t="s">
        <v>43</v>
      </c>
      <c r="R468" s="24" t="s">
        <v>44</v>
      </c>
      <c r="S468" s="25" t="s">
        <v>48</v>
      </c>
    </row>
    <row r="469" customFormat="false" ht="12.8" hidden="false" customHeight="false" outlineLevel="0" collapsed="false">
      <c r="A469" s="19" t="str">
        <f aca="false">CONCATENATE(I469,"-",K469," ",M469,O469,Q469,S469)</f>
        <v>2C-D ICAMedical</v>
      </c>
      <c r="B469" s="20" t="s">
        <v>20</v>
      </c>
      <c r="C469" s="20" t="s">
        <v>19</v>
      </c>
      <c r="D469" s="21" t="n">
        <v>12</v>
      </c>
      <c r="E469" s="22" t="n">
        <v>0.01</v>
      </c>
      <c r="F469" s="23"/>
      <c r="G469" s="17" t="n">
        <f aca="false">COUNTA(H469:AMJ469)/2</f>
        <v>6</v>
      </c>
      <c r="H469" s="24" t="s">
        <v>26</v>
      </c>
      <c r="I469" s="25" t="s">
        <v>30</v>
      </c>
      <c r="J469" s="24" t="s">
        <v>32</v>
      </c>
      <c r="K469" s="25" t="s">
        <v>34</v>
      </c>
      <c r="L469" s="24" t="s">
        <v>35</v>
      </c>
      <c r="M469" s="25" t="s">
        <v>37</v>
      </c>
      <c r="N469" s="24" t="s">
        <v>38</v>
      </c>
      <c r="O469" s="25" t="s">
        <v>40</v>
      </c>
      <c r="P469" s="24" t="s">
        <v>41</v>
      </c>
      <c r="Q469" s="25" t="s">
        <v>43</v>
      </c>
      <c r="R469" s="24" t="s">
        <v>44</v>
      </c>
      <c r="S469" s="25" t="s">
        <v>48</v>
      </c>
    </row>
    <row r="470" customFormat="false" ht="12.8" hidden="false" customHeight="false" outlineLevel="0" collapsed="false">
      <c r="A470" s="19" t="str">
        <f aca="false">CONCATENATE(I470,"-",K470," ",M470,O470,Q470,S470)</f>
        <v>3D-B ILKMedical</v>
      </c>
      <c r="B470" s="20" t="s">
        <v>20</v>
      </c>
      <c r="C470" s="20" t="s">
        <v>19</v>
      </c>
      <c r="D470" s="21" t="n">
        <v>12</v>
      </c>
      <c r="E470" s="22" t="n">
        <v>0.01</v>
      </c>
      <c r="F470" s="23"/>
      <c r="G470" s="17" t="n">
        <f aca="false">COUNTA(H470:AMJ470)/2</f>
        <v>6</v>
      </c>
      <c r="H470" s="24" t="s">
        <v>26</v>
      </c>
      <c r="I470" s="25" t="s">
        <v>31</v>
      </c>
      <c r="J470" s="24" t="s">
        <v>32</v>
      </c>
      <c r="K470" s="25" t="s">
        <v>33</v>
      </c>
      <c r="L470" s="24" t="s">
        <v>35</v>
      </c>
      <c r="M470" s="25" t="s">
        <v>37</v>
      </c>
      <c r="N470" s="24" t="s">
        <v>38</v>
      </c>
      <c r="O470" s="25" t="s">
        <v>39</v>
      </c>
      <c r="P470" s="24" t="s">
        <v>41</v>
      </c>
      <c r="Q470" s="25" t="s">
        <v>42</v>
      </c>
      <c r="R470" s="24" t="s">
        <v>44</v>
      </c>
      <c r="S470" s="25" t="s">
        <v>48</v>
      </c>
    </row>
    <row r="471" customFormat="false" ht="12.8" hidden="false" customHeight="false" outlineLevel="0" collapsed="false">
      <c r="A471" s="19" t="str">
        <f aca="false">CONCATENATE(I471,"-",K471," ",M471,O471,Q471,S471)</f>
        <v>3D-B ILAMedical</v>
      </c>
      <c r="B471" s="20" t="s">
        <v>20</v>
      </c>
      <c r="C471" s="20" t="s">
        <v>19</v>
      </c>
      <c r="D471" s="21" t="n">
        <v>12</v>
      </c>
      <c r="E471" s="22" t="n">
        <v>0.01</v>
      </c>
      <c r="F471" s="23"/>
      <c r="G471" s="17" t="n">
        <f aca="false">COUNTA(H471:AMJ471)/2</f>
        <v>6</v>
      </c>
      <c r="H471" s="24" t="s">
        <v>26</v>
      </c>
      <c r="I471" s="25" t="s">
        <v>31</v>
      </c>
      <c r="J471" s="24" t="s">
        <v>32</v>
      </c>
      <c r="K471" s="25" t="s">
        <v>33</v>
      </c>
      <c r="L471" s="24" t="s">
        <v>35</v>
      </c>
      <c r="M471" s="25" t="s">
        <v>37</v>
      </c>
      <c r="N471" s="24" t="s">
        <v>38</v>
      </c>
      <c r="O471" s="25" t="s">
        <v>39</v>
      </c>
      <c r="P471" s="24" t="s">
        <v>41</v>
      </c>
      <c r="Q471" s="25" t="s">
        <v>43</v>
      </c>
      <c r="R471" s="24" t="s">
        <v>44</v>
      </c>
      <c r="S471" s="25" t="s">
        <v>48</v>
      </c>
    </row>
    <row r="472" customFormat="false" ht="12.8" hidden="false" customHeight="false" outlineLevel="0" collapsed="false">
      <c r="A472" s="19" t="str">
        <f aca="false">CONCATENATE(I472,"-",K472," ",M472,O472,Q472,S472)</f>
        <v>3D-B IBKMedical</v>
      </c>
      <c r="B472" s="20" t="s">
        <v>20</v>
      </c>
      <c r="C472" s="20" t="s">
        <v>19</v>
      </c>
      <c r="D472" s="21" t="n">
        <v>12</v>
      </c>
      <c r="E472" s="22" t="n">
        <v>0.01</v>
      </c>
      <c r="F472" s="23"/>
      <c r="G472" s="17" t="n">
        <f aca="false">COUNTA(H472:AMJ472)/2</f>
        <v>6</v>
      </c>
      <c r="H472" s="24" t="s">
        <v>26</v>
      </c>
      <c r="I472" s="25" t="s">
        <v>31</v>
      </c>
      <c r="J472" s="24" t="s">
        <v>32</v>
      </c>
      <c r="K472" s="25" t="s">
        <v>33</v>
      </c>
      <c r="L472" s="24" t="s">
        <v>35</v>
      </c>
      <c r="M472" s="25" t="s">
        <v>37</v>
      </c>
      <c r="N472" s="24" t="s">
        <v>38</v>
      </c>
      <c r="O472" s="25" t="s">
        <v>33</v>
      </c>
      <c r="P472" s="24" t="s">
        <v>41</v>
      </c>
      <c r="Q472" s="25" t="s">
        <v>42</v>
      </c>
      <c r="R472" s="24" t="s">
        <v>44</v>
      </c>
      <c r="S472" s="25" t="s">
        <v>48</v>
      </c>
    </row>
    <row r="473" customFormat="false" ht="12.8" hidden="false" customHeight="false" outlineLevel="0" collapsed="false">
      <c r="A473" s="19" t="str">
        <f aca="false">CONCATENATE(I473,"-",K473," ",M473,O473,Q473,S473)</f>
        <v>3D-B IBAMedical</v>
      </c>
      <c r="B473" s="20" t="s">
        <v>20</v>
      </c>
      <c r="C473" s="20" t="s">
        <v>19</v>
      </c>
      <c r="D473" s="21" t="n">
        <v>12</v>
      </c>
      <c r="E473" s="22" t="n">
        <v>0.01</v>
      </c>
      <c r="F473" s="23"/>
      <c r="G473" s="17" t="n">
        <f aca="false">COUNTA(H473:AMJ473)/2</f>
        <v>6</v>
      </c>
      <c r="H473" s="24" t="s">
        <v>26</v>
      </c>
      <c r="I473" s="25" t="s">
        <v>31</v>
      </c>
      <c r="J473" s="24" t="s">
        <v>32</v>
      </c>
      <c r="K473" s="25" t="s">
        <v>33</v>
      </c>
      <c r="L473" s="24" t="s">
        <v>35</v>
      </c>
      <c r="M473" s="25" t="s">
        <v>37</v>
      </c>
      <c r="N473" s="24" t="s">
        <v>38</v>
      </c>
      <c r="O473" s="25" t="s">
        <v>33</v>
      </c>
      <c r="P473" s="24" t="s">
        <v>41</v>
      </c>
      <c r="Q473" s="25" t="s">
        <v>43</v>
      </c>
      <c r="R473" s="24" t="s">
        <v>44</v>
      </c>
      <c r="S473" s="25" t="s">
        <v>48</v>
      </c>
    </row>
    <row r="474" customFormat="false" ht="12.8" hidden="false" customHeight="false" outlineLevel="0" collapsed="false">
      <c r="A474" s="19" t="str">
        <f aca="false">CONCATENATE(I474,"-",K474," ",M474,O474,Q474,S474)</f>
        <v>3D-B IDAMedical</v>
      </c>
      <c r="B474" s="20" t="s">
        <v>20</v>
      </c>
      <c r="C474" s="20" t="s">
        <v>19</v>
      </c>
      <c r="D474" s="21" t="n">
        <v>12</v>
      </c>
      <c r="E474" s="22" t="n">
        <v>0.01</v>
      </c>
      <c r="F474" s="23"/>
      <c r="G474" s="17" t="n">
        <f aca="false">COUNTA(H474:AMJ474)/2</f>
        <v>6</v>
      </c>
      <c r="H474" s="24" t="s">
        <v>26</v>
      </c>
      <c r="I474" s="25" t="s">
        <v>31</v>
      </c>
      <c r="J474" s="24" t="s">
        <v>32</v>
      </c>
      <c r="K474" s="25" t="s">
        <v>33</v>
      </c>
      <c r="L474" s="24" t="s">
        <v>35</v>
      </c>
      <c r="M474" s="25" t="s">
        <v>37</v>
      </c>
      <c r="N474" s="24" t="s">
        <v>38</v>
      </c>
      <c r="O474" s="25" t="s">
        <v>34</v>
      </c>
      <c r="P474" s="24" t="s">
        <v>41</v>
      </c>
      <c r="Q474" s="25" t="s">
        <v>43</v>
      </c>
      <c r="R474" s="24" t="s">
        <v>44</v>
      </c>
      <c r="S474" s="25" t="s">
        <v>48</v>
      </c>
    </row>
    <row r="475" customFormat="false" ht="12.8" hidden="false" customHeight="false" outlineLevel="0" collapsed="false">
      <c r="A475" s="19" t="str">
        <f aca="false">CONCATENATE(I475,"-",K475," ",M475,O475,Q475,S475)</f>
        <v>3D-B ICAMedical</v>
      </c>
      <c r="B475" s="20" t="s">
        <v>20</v>
      </c>
      <c r="C475" s="20" t="s">
        <v>19</v>
      </c>
      <c r="D475" s="21" t="n">
        <v>12</v>
      </c>
      <c r="E475" s="22" t="n">
        <v>0.01</v>
      </c>
      <c r="F475" s="23"/>
      <c r="G475" s="17" t="n">
        <f aca="false">COUNTA(H475:AMJ475)/2</f>
        <v>6</v>
      </c>
      <c r="H475" s="24" t="s">
        <v>26</v>
      </c>
      <c r="I475" s="25" t="s">
        <v>31</v>
      </c>
      <c r="J475" s="24" t="s">
        <v>32</v>
      </c>
      <c r="K475" s="25" t="s">
        <v>33</v>
      </c>
      <c r="L475" s="24" t="s">
        <v>35</v>
      </c>
      <c r="M475" s="25" t="s">
        <v>37</v>
      </c>
      <c r="N475" s="24" t="s">
        <v>38</v>
      </c>
      <c r="O475" s="25" t="s">
        <v>40</v>
      </c>
      <c r="P475" s="24" t="s">
        <v>41</v>
      </c>
      <c r="Q475" s="25" t="s">
        <v>43</v>
      </c>
      <c r="R475" s="24" t="s">
        <v>44</v>
      </c>
      <c r="S475" s="25" t="s">
        <v>48</v>
      </c>
    </row>
    <row r="476" customFormat="false" ht="12.8" hidden="false" customHeight="false" outlineLevel="0" collapsed="false">
      <c r="A476" s="19" t="str">
        <f aca="false">CONCATENATE(I476,"-",K476," ",M476,O476,Q476,S476)</f>
        <v>3D-D ILKMedical</v>
      </c>
      <c r="B476" s="20" t="s">
        <v>20</v>
      </c>
      <c r="C476" s="20" t="s">
        <v>19</v>
      </c>
      <c r="D476" s="21" t="n">
        <v>12</v>
      </c>
      <c r="E476" s="22" t="n">
        <v>0.01</v>
      </c>
      <c r="F476" s="23"/>
      <c r="G476" s="17" t="n">
        <f aca="false">COUNTA(H476:AMJ476)/2</f>
        <v>6</v>
      </c>
      <c r="H476" s="24" t="s">
        <v>26</v>
      </c>
      <c r="I476" s="25" t="s">
        <v>31</v>
      </c>
      <c r="J476" s="24" t="s">
        <v>32</v>
      </c>
      <c r="K476" s="25" t="s">
        <v>34</v>
      </c>
      <c r="L476" s="24" t="s">
        <v>35</v>
      </c>
      <c r="M476" s="25" t="s">
        <v>37</v>
      </c>
      <c r="N476" s="24" t="s">
        <v>38</v>
      </c>
      <c r="O476" s="25" t="s">
        <v>39</v>
      </c>
      <c r="P476" s="24" t="s">
        <v>41</v>
      </c>
      <c r="Q476" s="25" t="s">
        <v>42</v>
      </c>
      <c r="R476" s="24" t="s">
        <v>44</v>
      </c>
      <c r="S476" s="25" t="s">
        <v>48</v>
      </c>
    </row>
    <row r="477" customFormat="false" ht="12.8" hidden="false" customHeight="false" outlineLevel="0" collapsed="false">
      <c r="A477" s="19" t="str">
        <f aca="false">CONCATENATE(I477,"-",K477," ",M477,O477,Q477,S477)</f>
        <v>3D-D ILAMedical</v>
      </c>
      <c r="B477" s="20" t="s">
        <v>20</v>
      </c>
      <c r="C477" s="20" t="s">
        <v>19</v>
      </c>
      <c r="D477" s="21" t="n">
        <v>12</v>
      </c>
      <c r="E477" s="22" t="n">
        <v>0.01</v>
      </c>
      <c r="F477" s="23"/>
      <c r="G477" s="17" t="n">
        <f aca="false">COUNTA(H477:AMJ477)/2</f>
        <v>6</v>
      </c>
      <c r="H477" s="24" t="s">
        <v>26</v>
      </c>
      <c r="I477" s="25" t="s">
        <v>31</v>
      </c>
      <c r="J477" s="24" t="s">
        <v>32</v>
      </c>
      <c r="K477" s="25" t="s">
        <v>34</v>
      </c>
      <c r="L477" s="24" t="s">
        <v>35</v>
      </c>
      <c r="M477" s="25" t="s">
        <v>37</v>
      </c>
      <c r="N477" s="24" t="s">
        <v>38</v>
      </c>
      <c r="O477" s="25" t="s">
        <v>39</v>
      </c>
      <c r="P477" s="24" t="s">
        <v>41</v>
      </c>
      <c r="Q477" s="25" t="s">
        <v>43</v>
      </c>
      <c r="R477" s="24" t="s">
        <v>44</v>
      </c>
      <c r="S477" s="25" t="s">
        <v>48</v>
      </c>
    </row>
    <row r="478" customFormat="false" ht="12.8" hidden="false" customHeight="false" outlineLevel="0" collapsed="false">
      <c r="A478" s="19" t="str">
        <f aca="false">CONCATENATE(I478,"-",K478," ",M478,O478,Q478,S478)</f>
        <v>3D-D IBKMedical</v>
      </c>
      <c r="B478" s="20" t="s">
        <v>20</v>
      </c>
      <c r="C478" s="20" t="s">
        <v>19</v>
      </c>
      <c r="D478" s="21" t="n">
        <v>12</v>
      </c>
      <c r="E478" s="22" t="n">
        <v>0.01</v>
      </c>
      <c r="F478" s="23"/>
      <c r="G478" s="17" t="n">
        <f aca="false">COUNTA(H478:AMJ478)/2</f>
        <v>6</v>
      </c>
      <c r="H478" s="24" t="s">
        <v>26</v>
      </c>
      <c r="I478" s="25" t="s">
        <v>31</v>
      </c>
      <c r="J478" s="24" t="s">
        <v>32</v>
      </c>
      <c r="K478" s="25" t="s">
        <v>34</v>
      </c>
      <c r="L478" s="24" t="s">
        <v>35</v>
      </c>
      <c r="M478" s="25" t="s">
        <v>37</v>
      </c>
      <c r="N478" s="24" t="s">
        <v>38</v>
      </c>
      <c r="O478" s="25" t="s">
        <v>33</v>
      </c>
      <c r="P478" s="24" t="s">
        <v>41</v>
      </c>
      <c r="Q478" s="25" t="s">
        <v>42</v>
      </c>
      <c r="R478" s="24" t="s">
        <v>44</v>
      </c>
      <c r="S478" s="25" t="s">
        <v>48</v>
      </c>
    </row>
    <row r="479" customFormat="false" ht="12.8" hidden="false" customHeight="false" outlineLevel="0" collapsed="false">
      <c r="A479" s="19" t="str">
        <f aca="false">CONCATENATE(I479,"-",K479," ",M479,O479,Q479,S479)</f>
        <v>3D-D IBAMedical</v>
      </c>
      <c r="B479" s="20" t="s">
        <v>20</v>
      </c>
      <c r="C479" s="20" t="s">
        <v>19</v>
      </c>
      <c r="D479" s="21" t="n">
        <v>12</v>
      </c>
      <c r="E479" s="22" t="n">
        <v>0.01</v>
      </c>
      <c r="F479" s="23"/>
      <c r="G479" s="17" t="n">
        <f aca="false">COUNTA(H479:AMJ479)/2</f>
        <v>6</v>
      </c>
      <c r="H479" s="24" t="s">
        <v>26</v>
      </c>
      <c r="I479" s="25" t="s">
        <v>31</v>
      </c>
      <c r="J479" s="24" t="s">
        <v>32</v>
      </c>
      <c r="K479" s="25" t="s">
        <v>34</v>
      </c>
      <c r="L479" s="24" t="s">
        <v>35</v>
      </c>
      <c r="M479" s="25" t="s">
        <v>37</v>
      </c>
      <c r="N479" s="24" t="s">
        <v>38</v>
      </c>
      <c r="O479" s="25" t="s">
        <v>33</v>
      </c>
      <c r="P479" s="24" t="s">
        <v>41</v>
      </c>
      <c r="Q479" s="25" t="s">
        <v>43</v>
      </c>
      <c r="R479" s="24" t="s">
        <v>44</v>
      </c>
      <c r="S479" s="25" t="s">
        <v>48</v>
      </c>
    </row>
    <row r="480" customFormat="false" ht="12.8" hidden="false" customHeight="false" outlineLevel="0" collapsed="false">
      <c r="A480" s="19" t="str">
        <f aca="false">CONCATENATE(I480,"-",K480," ",M480,O480,Q480,S480)</f>
        <v>3D-D IDAMedical</v>
      </c>
      <c r="B480" s="20" t="s">
        <v>20</v>
      </c>
      <c r="C480" s="20" t="s">
        <v>19</v>
      </c>
      <c r="D480" s="21" t="n">
        <v>12</v>
      </c>
      <c r="E480" s="22" t="n">
        <v>0.01</v>
      </c>
      <c r="F480" s="23"/>
      <c r="G480" s="17" t="n">
        <f aca="false">COUNTA(H480:AMJ480)/2</f>
        <v>6</v>
      </c>
      <c r="H480" s="24" t="s">
        <v>26</v>
      </c>
      <c r="I480" s="25" t="s">
        <v>31</v>
      </c>
      <c r="J480" s="24" t="s">
        <v>32</v>
      </c>
      <c r="K480" s="25" t="s">
        <v>34</v>
      </c>
      <c r="L480" s="24" t="s">
        <v>35</v>
      </c>
      <c r="M480" s="25" t="s">
        <v>37</v>
      </c>
      <c r="N480" s="24" t="s">
        <v>38</v>
      </c>
      <c r="O480" s="25" t="s">
        <v>34</v>
      </c>
      <c r="P480" s="24" t="s">
        <v>41</v>
      </c>
      <c r="Q480" s="25" t="s">
        <v>43</v>
      </c>
      <c r="R480" s="24" t="s">
        <v>44</v>
      </c>
      <c r="S480" s="25" t="s">
        <v>48</v>
      </c>
    </row>
    <row r="481" customFormat="false" ht="12.8" hidden="false" customHeight="false" outlineLevel="0" collapsed="false">
      <c r="A481" s="19" t="str">
        <f aca="false">CONCATENATE(I481,"-",K481," ",M481,O481,Q481,S481)</f>
        <v>3D-D ICAMedical</v>
      </c>
      <c r="B481" s="20" t="s">
        <v>20</v>
      </c>
      <c r="C481" s="20" t="s">
        <v>19</v>
      </c>
      <c r="D481" s="21" t="n">
        <v>12</v>
      </c>
      <c r="E481" s="22" t="n">
        <v>0.01</v>
      </c>
      <c r="F481" s="23"/>
      <c r="G481" s="17" t="n">
        <f aca="false">COUNTA(H481:AMJ481)/2</f>
        <v>6</v>
      </c>
      <c r="H481" s="24" t="s">
        <v>26</v>
      </c>
      <c r="I481" s="25" t="s">
        <v>31</v>
      </c>
      <c r="J481" s="24" t="s">
        <v>32</v>
      </c>
      <c r="K481" s="25" t="s">
        <v>34</v>
      </c>
      <c r="L481" s="24" t="s">
        <v>35</v>
      </c>
      <c r="M481" s="25" t="s">
        <v>37</v>
      </c>
      <c r="N481" s="24" t="s">
        <v>38</v>
      </c>
      <c r="O481" s="25" t="s">
        <v>40</v>
      </c>
      <c r="P481" s="24" t="s">
        <v>41</v>
      </c>
      <c r="Q481" s="25" t="s">
        <v>43</v>
      </c>
      <c r="R481" s="24" t="s">
        <v>44</v>
      </c>
      <c r="S481" s="25" t="s">
        <v>48</v>
      </c>
    </row>
    <row r="482" customFormat="false" ht="12.8" hidden="false" customHeight="false" outlineLevel="0" collapsed="false">
      <c r="A482" s="19" t="str">
        <f aca="false">CONCATENATE(I482,"-",K482," ",M482,O482,Q482,S482)</f>
        <v>1A-B ELKInterdisciplinary</v>
      </c>
      <c r="B482" s="20" t="s">
        <v>19</v>
      </c>
      <c r="C482" s="20" t="s">
        <v>19</v>
      </c>
      <c r="D482" s="21" t="n">
        <v>12</v>
      </c>
      <c r="E482" s="22" t="n">
        <v>0.1</v>
      </c>
      <c r="F482" s="23"/>
      <c r="G482" s="17" t="n">
        <f aca="false">COUNTA(H482:AMJ482)/2</f>
        <v>6</v>
      </c>
      <c r="H482" s="24" t="s">
        <v>26</v>
      </c>
      <c r="I482" s="25" t="s">
        <v>27</v>
      </c>
      <c r="J482" s="24" t="s">
        <v>32</v>
      </c>
      <c r="K482" s="25" t="s">
        <v>33</v>
      </c>
      <c r="L482" s="24" t="s">
        <v>35</v>
      </c>
      <c r="M482" s="25" t="s">
        <v>36</v>
      </c>
      <c r="N482" s="24" t="s">
        <v>38</v>
      </c>
      <c r="O482" s="25" t="s">
        <v>39</v>
      </c>
      <c r="P482" s="24" t="s">
        <v>41</v>
      </c>
      <c r="Q482" s="25" t="s">
        <v>42</v>
      </c>
      <c r="R482" s="24" t="s">
        <v>44</v>
      </c>
      <c r="S482" s="25" t="s">
        <v>49</v>
      </c>
    </row>
    <row r="483" customFormat="false" ht="12.8" hidden="false" customHeight="false" outlineLevel="0" collapsed="false">
      <c r="A483" s="19" t="str">
        <f aca="false">CONCATENATE(I483,"-",K483," ",M483,O483,Q483,S483)</f>
        <v>1A-B ELAInterdisciplinary</v>
      </c>
      <c r="B483" s="20" t="s">
        <v>20</v>
      </c>
      <c r="C483" s="20" t="s">
        <v>19</v>
      </c>
      <c r="D483" s="21" t="n">
        <v>12</v>
      </c>
      <c r="E483" s="22" t="n">
        <v>0.01</v>
      </c>
      <c r="F483" s="23"/>
      <c r="G483" s="17" t="n">
        <f aca="false">COUNTA(H483:AMJ483)/2</f>
        <v>6</v>
      </c>
      <c r="H483" s="24" t="s">
        <v>26</v>
      </c>
      <c r="I483" s="25" t="s">
        <v>27</v>
      </c>
      <c r="J483" s="24" t="s">
        <v>32</v>
      </c>
      <c r="K483" s="25" t="s">
        <v>33</v>
      </c>
      <c r="L483" s="24" t="s">
        <v>35</v>
      </c>
      <c r="M483" s="25" t="s">
        <v>36</v>
      </c>
      <c r="N483" s="24" t="s">
        <v>38</v>
      </c>
      <c r="O483" s="25" t="s">
        <v>39</v>
      </c>
      <c r="P483" s="24" t="s">
        <v>41</v>
      </c>
      <c r="Q483" s="25" t="s">
        <v>43</v>
      </c>
      <c r="R483" s="24" t="s">
        <v>44</v>
      </c>
      <c r="S483" s="25" t="s">
        <v>49</v>
      </c>
    </row>
    <row r="484" customFormat="false" ht="12.8" hidden="false" customHeight="false" outlineLevel="0" collapsed="false">
      <c r="A484" s="19" t="str">
        <f aca="false">CONCATENATE(I484,"-",K484," ",M484,O484,Q484,S484)</f>
        <v>1A-B EBKInterdisciplinary</v>
      </c>
      <c r="B484" s="20" t="s">
        <v>20</v>
      </c>
      <c r="C484" s="20" t="s">
        <v>19</v>
      </c>
      <c r="D484" s="21" t="n">
        <v>12</v>
      </c>
      <c r="E484" s="22" t="n">
        <v>0.01</v>
      </c>
      <c r="F484" s="23"/>
      <c r="G484" s="17" t="n">
        <f aca="false">COUNTA(H484:AMJ484)/2</f>
        <v>6</v>
      </c>
      <c r="H484" s="24" t="s">
        <v>26</v>
      </c>
      <c r="I484" s="25" t="s">
        <v>27</v>
      </c>
      <c r="J484" s="24" t="s">
        <v>32</v>
      </c>
      <c r="K484" s="25" t="s">
        <v>33</v>
      </c>
      <c r="L484" s="24" t="s">
        <v>35</v>
      </c>
      <c r="M484" s="25" t="s">
        <v>36</v>
      </c>
      <c r="N484" s="24" t="s">
        <v>38</v>
      </c>
      <c r="O484" s="25" t="s">
        <v>33</v>
      </c>
      <c r="P484" s="24" t="s">
        <v>41</v>
      </c>
      <c r="Q484" s="25" t="s">
        <v>42</v>
      </c>
      <c r="R484" s="24" t="s">
        <v>44</v>
      </c>
      <c r="S484" s="25" t="s">
        <v>49</v>
      </c>
    </row>
    <row r="485" customFormat="false" ht="12.8" hidden="false" customHeight="false" outlineLevel="0" collapsed="false">
      <c r="A485" s="19" t="str">
        <f aca="false">CONCATENATE(I485,"-",K485," ",M485,O485,Q485,S485)</f>
        <v>1A-B EBAInterdisciplinary</v>
      </c>
      <c r="B485" s="20" t="s">
        <v>20</v>
      </c>
      <c r="C485" s="20" t="s">
        <v>19</v>
      </c>
      <c r="D485" s="21" t="n">
        <v>12</v>
      </c>
      <c r="E485" s="22" t="n">
        <v>0.01</v>
      </c>
      <c r="F485" s="23"/>
      <c r="G485" s="17" t="n">
        <f aca="false">COUNTA(H485:AMJ485)/2</f>
        <v>6</v>
      </c>
      <c r="H485" s="24" t="s">
        <v>26</v>
      </c>
      <c r="I485" s="25" t="s">
        <v>27</v>
      </c>
      <c r="J485" s="24" t="s">
        <v>32</v>
      </c>
      <c r="K485" s="25" t="s">
        <v>33</v>
      </c>
      <c r="L485" s="24" t="s">
        <v>35</v>
      </c>
      <c r="M485" s="25" t="s">
        <v>36</v>
      </c>
      <c r="N485" s="24" t="s">
        <v>38</v>
      </c>
      <c r="O485" s="25" t="s">
        <v>33</v>
      </c>
      <c r="P485" s="24" t="s">
        <v>41</v>
      </c>
      <c r="Q485" s="25" t="s">
        <v>43</v>
      </c>
      <c r="R485" s="24" t="s">
        <v>44</v>
      </c>
      <c r="S485" s="25" t="s">
        <v>49</v>
      </c>
    </row>
    <row r="486" customFormat="false" ht="12.8" hidden="false" customHeight="false" outlineLevel="0" collapsed="false">
      <c r="A486" s="19" t="str">
        <f aca="false">CONCATENATE(I486,"-",K486," ",M486,O486,Q486,S486)</f>
        <v>1A-B EDAInterdisciplinary</v>
      </c>
      <c r="B486" s="20" t="s">
        <v>20</v>
      </c>
      <c r="C486" s="20" t="s">
        <v>19</v>
      </c>
      <c r="D486" s="21" t="n">
        <v>12</v>
      </c>
      <c r="E486" s="22" t="n">
        <v>0.01</v>
      </c>
      <c r="F486" s="23"/>
      <c r="G486" s="17" t="n">
        <f aca="false">COUNTA(H486:AMJ486)/2</f>
        <v>6</v>
      </c>
      <c r="H486" s="24" t="s">
        <v>26</v>
      </c>
      <c r="I486" s="25" t="s">
        <v>27</v>
      </c>
      <c r="J486" s="24" t="s">
        <v>32</v>
      </c>
      <c r="K486" s="25" t="s">
        <v>33</v>
      </c>
      <c r="L486" s="24" t="s">
        <v>35</v>
      </c>
      <c r="M486" s="25" t="s">
        <v>36</v>
      </c>
      <c r="N486" s="24" t="s">
        <v>38</v>
      </c>
      <c r="O486" s="25" t="s">
        <v>34</v>
      </c>
      <c r="P486" s="24" t="s">
        <v>41</v>
      </c>
      <c r="Q486" s="25" t="s">
        <v>43</v>
      </c>
      <c r="R486" s="24" t="s">
        <v>44</v>
      </c>
      <c r="S486" s="25" t="s">
        <v>49</v>
      </c>
    </row>
    <row r="487" customFormat="false" ht="12.8" hidden="false" customHeight="false" outlineLevel="0" collapsed="false">
      <c r="A487" s="19" t="str">
        <f aca="false">CONCATENATE(I487,"-",K487," ",M487,O487,Q487,S487)</f>
        <v>1A-B ECAInterdisciplinary</v>
      </c>
      <c r="B487" s="20" t="s">
        <v>20</v>
      </c>
      <c r="C487" s="20" t="s">
        <v>19</v>
      </c>
      <c r="D487" s="21" t="n">
        <v>12</v>
      </c>
      <c r="E487" s="22" t="n">
        <v>0.01</v>
      </c>
      <c r="F487" s="23"/>
      <c r="G487" s="17" t="n">
        <f aca="false">COUNTA(H487:AMJ487)/2</f>
        <v>6</v>
      </c>
      <c r="H487" s="24" t="s">
        <v>26</v>
      </c>
      <c r="I487" s="25" t="s">
        <v>27</v>
      </c>
      <c r="J487" s="24" t="s">
        <v>32</v>
      </c>
      <c r="K487" s="25" t="s">
        <v>33</v>
      </c>
      <c r="L487" s="24" t="s">
        <v>35</v>
      </c>
      <c r="M487" s="25" t="s">
        <v>36</v>
      </c>
      <c r="N487" s="24" t="s">
        <v>38</v>
      </c>
      <c r="O487" s="25" t="s">
        <v>40</v>
      </c>
      <c r="P487" s="24" t="s">
        <v>41</v>
      </c>
      <c r="Q487" s="25" t="s">
        <v>43</v>
      </c>
      <c r="R487" s="24" t="s">
        <v>44</v>
      </c>
      <c r="S487" s="25" t="s">
        <v>49</v>
      </c>
    </row>
    <row r="488" customFormat="false" ht="12.8" hidden="false" customHeight="false" outlineLevel="0" collapsed="false">
      <c r="A488" s="19" t="str">
        <f aca="false">CONCATENATE(I488,"-",K488," ",M488,O488,Q488,S488)</f>
        <v>1A-D ELKInterdisciplinary</v>
      </c>
      <c r="B488" s="20" t="s">
        <v>19</v>
      </c>
      <c r="C488" s="20" t="s">
        <v>19</v>
      </c>
      <c r="D488" s="21" t="n">
        <v>12</v>
      </c>
      <c r="E488" s="22" t="n">
        <v>0.22</v>
      </c>
      <c r="F488" s="23"/>
      <c r="G488" s="17" t="n">
        <f aca="false">COUNTA(H488:AMJ488)/2</f>
        <v>6</v>
      </c>
      <c r="H488" s="24" t="s">
        <v>26</v>
      </c>
      <c r="I488" s="25" t="s">
        <v>27</v>
      </c>
      <c r="J488" s="24" t="s">
        <v>32</v>
      </c>
      <c r="K488" s="25" t="s">
        <v>34</v>
      </c>
      <c r="L488" s="24" t="s">
        <v>35</v>
      </c>
      <c r="M488" s="25" t="s">
        <v>36</v>
      </c>
      <c r="N488" s="24" t="s">
        <v>38</v>
      </c>
      <c r="O488" s="25" t="s">
        <v>39</v>
      </c>
      <c r="P488" s="24" t="s">
        <v>41</v>
      </c>
      <c r="Q488" s="25" t="s">
        <v>42</v>
      </c>
      <c r="R488" s="24" t="s">
        <v>44</v>
      </c>
      <c r="S488" s="25" t="s">
        <v>49</v>
      </c>
    </row>
    <row r="489" customFormat="false" ht="12.8" hidden="false" customHeight="false" outlineLevel="0" collapsed="false">
      <c r="A489" s="19" t="str">
        <f aca="false">CONCATENATE(I489,"-",K489," ",M489,O489,Q489,S489)</f>
        <v>1A-D ELAInterdisciplinary</v>
      </c>
      <c r="B489" s="20" t="s">
        <v>20</v>
      </c>
      <c r="C489" s="20" t="s">
        <v>19</v>
      </c>
      <c r="D489" s="21" t="n">
        <v>12</v>
      </c>
      <c r="E489" s="22" t="n">
        <v>0.01</v>
      </c>
      <c r="F489" s="23"/>
      <c r="G489" s="17" t="n">
        <f aca="false">COUNTA(H489:AMJ489)/2</f>
        <v>6</v>
      </c>
      <c r="H489" s="24" t="s">
        <v>26</v>
      </c>
      <c r="I489" s="25" t="s">
        <v>27</v>
      </c>
      <c r="J489" s="24" t="s">
        <v>32</v>
      </c>
      <c r="K489" s="25" t="s">
        <v>34</v>
      </c>
      <c r="L489" s="24" t="s">
        <v>35</v>
      </c>
      <c r="M489" s="25" t="s">
        <v>36</v>
      </c>
      <c r="N489" s="24" t="s">
        <v>38</v>
      </c>
      <c r="O489" s="25" t="s">
        <v>39</v>
      </c>
      <c r="P489" s="24" t="s">
        <v>41</v>
      </c>
      <c r="Q489" s="25" t="s">
        <v>43</v>
      </c>
      <c r="R489" s="24" t="s">
        <v>44</v>
      </c>
      <c r="S489" s="25" t="s">
        <v>49</v>
      </c>
    </row>
    <row r="490" customFormat="false" ht="12.8" hidden="false" customHeight="false" outlineLevel="0" collapsed="false">
      <c r="A490" s="19" t="str">
        <f aca="false">CONCATENATE(I490,"-",K490," ",M490,O490,Q490,S490)</f>
        <v>1A-D EBKInterdisciplinary</v>
      </c>
      <c r="B490" s="20" t="s">
        <v>20</v>
      </c>
      <c r="C490" s="20" t="s">
        <v>19</v>
      </c>
      <c r="D490" s="21" t="n">
        <v>12</v>
      </c>
      <c r="E490" s="22" t="n">
        <v>0.01</v>
      </c>
      <c r="F490" s="23"/>
      <c r="G490" s="17" t="n">
        <f aca="false">COUNTA(H490:AMJ490)/2</f>
        <v>6</v>
      </c>
      <c r="H490" s="24" t="s">
        <v>26</v>
      </c>
      <c r="I490" s="25" t="s">
        <v>27</v>
      </c>
      <c r="J490" s="24" t="s">
        <v>32</v>
      </c>
      <c r="K490" s="25" t="s">
        <v>34</v>
      </c>
      <c r="L490" s="24" t="s">
        <v>35</v>
      </c>
      <c r="M490" s="25" t="s">
        <v>36</v>
      </c>
      <c r="N490" s="24" t="s">
        <v>38</v>
      </c>
      <c r="O490" s="25" t="s">
        <v>33</v>
      </c>
      <c r="P490" s="24" t="s">
        <v>41</v>
      </c>
      <c r="Q490" s="25" t="s">
        <v>42</v>
      </c>
      <c r="R490" s="24" t="s">
        <v>44</v>
      </c>
      <c r="S490" s="25" t="s">
        <v>49</v>
      </c>
    </row>
    <row r="491" customFormat="false" ht="12.8" hidden="false" customHeight="false" outlineLevel="0" collapsed="false">
      <c r="A491" s="19" t="str">
        <f aca="false">CONCATENATE(I491,"-",K491," ",M491,O491,Q491,S491)</f>
        <v>1A-D EBAInterdisciplinary</v>
      </c>
      <c r="B491" s="20" t="s">
        <v>20</v>
      </c>
      <c r="C491" s="20" t="s">
        <v>19</v>
      </c>
      <c r="D491" s="21" t="n">
        <v>12</v>
      </c>
      <c r="E491" s="22" t="n">
        <v>0.01</v>
      </c>
      <c r="F491" s="23"/>
      <c r="G491" s="17" t="n">
        <f aca="false">COUNTA(H491:AMJ491)/2</f>
        <v>6</v>
      </c>
      <c r="H491" s="24" t="s">
        <v>26</v>
      </c>
      <c r="I491" s="25" t="s">
        <v>27</v>
      </c>
      <c r="J491" s="24" t="s">
        <v>32</v>
      </c>
      <c r="K491" s="25" t="s">
        <v>34</v>
      </c>
      <c r="L491" s="24" t="s">
        <v>35</v>
      </c>
      <c r="M491" s="25" t="s">
        <v>36</v>
      </c>
      <c r="N491" s="24" t="s">
        <v>38</v>
      </c>
      <c r="O491" s="25" t="s">
        <v>33</v>
      </c>
      <c r="P491" s="24" t="s">
        <v>41</v>
      </c>
      <c r="Q491" s="25" t="s">
        <v>43</v>
      </c>
      <c r="R491" s="24" t="s">
        <v>44</v>
      </c>
      <c r="S491" s="25" t="s">
        <v>49</v>
      </c>
    </row>
    <row r="492" customFormat="false" ht="12.8" hidden="false" customHeight="false" outlineLevel="0" collapsed="false">
      <c r="A492" s="19" t="str">
        <f aca="false">CONCATENATE(I492,"-",K492," ",M492,O492,Q492,S492)</f>
        <v>1A-D EDAInterdisciplinary</v>
      </c>
      <c r="B492" s="20" t="s">
        <v>20</v>
      </c>
      <c r="C492" s="20" t="s">
        <v>19</v>
      </c>
      <c r="D492" s="21" t="n">
        <v>12</v>
      </c>
      <c r="E492" s="22" t="n">
        <v>0.01</v>
      </c>
      <c r="F492" s="23"/>
      <c r="G492" s="17" t="n">
        <f aca="false">COUNTA(H492:AMJ492)/2</f>
        <v>6</v>
      </c>
      <c r="H492" s="24" t="s">
        <v>26</v>
      </c>
      <c r="I492" s="25" t="s">
        <v>27</v>
      </c>
      <c r="J492" s="24" t="s">
        <v>32</v>
      </c>
      <c r="K492" s="25" t="s">
        <v>34</v>
      </c>
      <c r="L492" s="24" t="s">
        <v>35</v>
      </c>
      <c r="M492" s="25" t="s">
        <v>36</v>
      </c>
      <c r="N492" s="24" t="s">
        <v>38</v>
      </c>
      <c r="O492" s="25" t="s">
        <v>34</v>
      </c>
      <c r="P492" s="24" t="s">
        <v>41</v>
      </c>
      <c r="Q492" s="25" t="s">
        <v>43</v>
      </c>
      <c r="R492" s="24" t="s">
        <v>44</v>
      </c>
      <c r="S492" s="25" t="s">
        <v>49</v>
      </c>
    </row>
    <row r="493" customFormat="false" ht="12.8" hidden="false" customHeight="false" outlineLevel="0" collapsed="false">
      <c r="A493" s="19" t="str">
        <f aca="false">CONCATENATE(I493,"-",K493," ",M493,O493,Q493,S493)</f>
        <v>1A-D ECAInterdisciplinary</v>
      </c>
      <c r="B493" s="20" t="s">
        <v>20</v>
      </c>
      <c r="C493" s="20" t="s">
        <v>19</v>
      </c>
      <c r="D493" s="21" t="n">
        <v>12</v>
      </c>
      <c r="E493" s="22" t="n">
        <v>0.01</v>
      </c>
      <c r="F493" s="23"/>
      <c r="G493" s="17" t="n">
        <f aca="false">COUNTA(H493:AMJ493)/2</f>
        <v>6</v>
      </c>
      <c r="H493" s="24" t="s">
        <v>26</v>
      </c>
      <c r="I493" s="25" t="s">
        <v>27</v>
      </c>
      <c r="J493" s="24" t="s">
        <v>32</v>
      </c>
      <c r="K493" s="25" t="s">
        <v>34</v>
      </c>
      <c r="L493" s="24" t="s">
        <v>35</v>
      </c>
      <c r="M493" s="25" t="s">
        <v>36</v>
      </c>
      <c r="N493" s="24" t="s">
        <v>38</v>
      </c>
      <c r="O493" s="25" t="s">
        <v>40</v>
      </c>
      <c r="P493" s="24" t="s">
        <v>41</v>
      </c>
      <c r="Q493" s="25" t="s">
        <v>43</v>
      </c>
      <c r="R493" s="24" t="s">
        <v>44</v>
      </c>
      <c r="S493" s="25" t="s">
        <v>49</v>
      </c>
    </row>
    <row r="494" customFormat="false" ht="12.8" hidden="false" customHeight="false" outlineLevel="0" collapsed="false">
      <c r="A494" s="19" t="str">
        <f aca="false">CONCATENATE(I494,"-",K494," ",M494,O494,Q494,S494)</f>
        <v>1B-B ELKInterdisciplinary</v>
      </c>
      <c r="B494" s="20" t="s">
        <v>19</v>
      </c>
      <c r="C494" s="20" t="s">
        <v>19</v>
      </c>
      <c r="D494" s="21" t="n">
        <v>12</v>
      </c>
      <c r="E494" s="22" t="n">
        <v>0</v>
      </c>
      <c r="F494" s="23"/>
      <c r="G494" s="17" t="n">
        <f aca="false">COUNTA(H494:AMJ494)/2</f>
        <v>6</v>
      </c>
      <c r="H494" s="24" t="s">
        <v>26</v>
      </c>
      <c r="I494" s="25" t="s">
        <v>28</v>
      </c>
      <c r="J494" s="24" t="s">
        <v>32</v>
      </c>
      <c r="K494" s="25" t="s">
        <v>33</v>
      </c>
      <c r="L494" s="24" t="s">
        <v>35</v>
      </c>
      <c r="M494" s="25" t="s">
        <v>36</v>
      </c>
      <c r="N494" s="24" t="s">
        <v>38</v>
      </c>
      <c r="O494" s="25" t="s">
        <v>39</v>
      </c>
      <c r="P494" s="24" t="s">
        <v>41</v>
      </c>
      <c r="Q494" s="25" t="s">
        <v>42</v>
      </c>
      <c r="R494" s="24" t="s">
        <v>44</v>
      </c>
      <c r="S494" s="25" t="s">
        <v>49</v>
      </c>
    </row>
    <row r="495" customFormat="false" ht="12.8" hidden="false" customHeight="false" outlineLevel="0" collapsed="false">
      <c r="A495" s="19" t="str">
        <f aca="false">CONCATENATE(I495,"-",K495," ",M495,O495,Q495,S495)</f>
        <v>1B-B ELAInterdisciplinary</v>
      </c>
      <c r="B495" s="20" t="s">
        <v>20</v>
      </c>
      <c r="C495" s="20" t="s">
        <v>19</v>
      </c>
      <c r="D495" s="21" t="n">
        <v>12</v>
      </c>
      <c r="E495" s="22" t="n">
        <v>0.01</v>
      </c>
      <c r="F495" s="23"/>
      <c r="G495" s="17" t="n">
        <f aca="false">COUNTA(H495:AMJ495)/2</f>
        <v>6</v>
      </c>
      <c r="H495" s="24" t="s">
        <v>26</v>
      </c>
      <c r="I495" s="25" t="s">
        <v>28</v>
      </c>
      <c r="J495" s="24" t="s">
        <v>32</v>
      </c>
      <c r="K495" s="25" t="s">
        <v>33</v>
      </c>
      <c r="L495" s="24" t="s">
        <v>35</v>
      </c>
      <c r="M495" s="25" t="s">
        <v>36</v>
      </c>
      <c r="N495" s="24" t="s">
        <v>38</v>
      </c>
      <c r="O495" s="25" t="s">
        <v>39</v>
      </c>
      <c r="P495" s="24" t="s">
        <v>41</v>
      </c>
      <c r="Q495" s="25" t="s">
        <v>43</v>
      </c>
      <c r="R495" s="24" t="s">
        <v>44</v>
      </c>
      <c r="S495" s="25" t="s">
        <v>49</v>
      </c>
    </row>
    <row r="496" customFormat="false" ht="12.8" hidden="false" customHeight="false" outlineLevel="0" collapsed="false">
      <c r="A496" s="19" t="str">
        <f aca="false">CONCATENATE(I496,"-",K496," ",M496,O496,Q496,S496)</f>
        <v>1B-B EBKInterdisciplinary</v>
      </c>
      <c r="B496" s="20" t="s">
        <v>20</v>
      </c>
      <c r="C496" s="20" t="s">
        <v>19</v>
      </c>
      <c r="D496" s="21" t="n">
        <v>12</v>
      </c>
      <c r="E496" s="22" t="n">
        <v>0</v>
      </c>
      <c r="F496" s="23"/>
      <c r="G496" s="17" t="n">
        <f aca="false">COUNTA(H496:AMJ496)/2</f>
        <v>6</v>
      </c>
      <c r="H496" s="24" t="s">
        <v>26</v>
      </c>
      <c r="I496" s="25" t="s">
        <v>28</v>
      </c>
      <c r="J496" s="24" t="s">
        <v>32</v>
      </c>
      <c r="K496" s="25" t="s">
        <v>33</v>
      </c>
      <c r="L496" s="24" t="s">
        <v>35</v>
      </c>
      <c r="M496" s="25" t="s">
        <v>36</v>
      </c>
      <c r="N496" s="24" t="s">
        <v>38</v>
      </c>
      <c r="O496" s="25" t="s">
        <v>33</v>
      </c>
      <c r="P496" s="24" t="s">
        <v>41</v>
      </c>
      <c r="Q496" s="25" t="s">
        <v>42</v>
      </c>
      <c r="R496" s="24" t="s">
        <v>44</v>
      </c>
      <c r="S496" s="25" t="s">
        <v>49</v>
      </c>
    </row>
    <row r="497" customFormat="false" ht="12.8" hidden="false" customHeight="false" outlineLevel="0" collapsed="false">
      <c r="A497" s="19" t="str">
        <f aca="false">CONCATENATE(I497,"-",K497," ",M497,O497,Q497,S497)</f>
        <v>1B-B EBAInterdisciplinary</v>
      </c>
      <c r="B497" s="20" t="s">
        <v>20</v>
      </c>
      <c r="C497" s="20" t="s">
        <v>19</v>
      </c>
      <c r="D497" s="21" t="n">
        <v>12</v>
      </c>
      <c r="E497" s="22" t="n">
        <v>0.01</v>
      </c>
      <c r="F497" s="23"/>
      <c r="G497" s="17" t="n">
        <f aca="false">COUNTA(H497:AMJ497)/2</f>
        <v>6</v>
      </c>
      <c r="H497" s="24" t="s">
        <v>26</v>
      </c>
      <c r="I497" s="25" t="s">
        <v>28</v>
      </c>
      <c r="J497" s="24" t="s">
        <v>32</v>
      </c>
      <c r="K497" s="25" t="s">
        <v>33</v>
      </c>
      <c r="L497" s="24" t="s">
        <v>35</v>
      </c>
      <c r="M497" s="25" t="s">
        <v>36</v>
      </c>
      <c r="N497" s="24" t="s">
        <v>38</v>
      </c>
      <c r="O497" s="25" t="s">
        <v>33</v>
      </c>
      <c r="P497" s="24" t="s">
        <v>41</v>
      </c>
      <c r="Q497" s="25" t="s">
        <v>43</v>
      </c>
      <c r="R497" s="24" t="s">
        <v>44</v>
      </c>
      <c r="S497" s="25" t="s">
        <v>49</v>
      </c>
    </row>
    <row r="498" customFormat="false" ht="12.8" hidden="false" customHeight="false" outlineLevel="0" collapsed="false">
      <c r="A498" s="19" t="str">
        <f aca="false">CONCATENATE(I498,"-",K498," ",M498,O498,Q498,S498)</f>
        <v>1B-B EDAInterdisciplinary</v>
      </c>
      <c r="B498" s="20" t="s">
        <v>20</v>
      </c>
      <c r="C498" s="20" t="s">
        <v>19</v>
      </c>
      <c r="D498" s="21" t="n">
        <v>12</v>
      </c>
      <c r="E498" s="22" t="n">
        <v>0.01</v>
      </c>
      <c r="F498" s="23"/>
      <c r="G498" s="17" t="n">
        <f aca="false">COUNTA(H498:AMJ498)/2</f>
        <v>6</v>
      </c>
      <c r="H498" s="24" t="s">
        <v>26</v>
      </c>
      <c r="I498" s="25" t="s">
        <v>28</v>
      </c>
      <c r="J498" s="24" t="s">
        <v>32</v>
      </c>
      <c r="K498" s="25" t="s">
        <v>33</v>
      </c>
      <c r="L498" s="24" t="s">
        <v>35</v>
      </c>
      <c r="M498" s="25" t="s">
        <v>36</v>
      </c>
      <c r="N498" s="24" t="s">
        <v>38</v>
      </c>
      <c r="O498" s="25" t="s">
        <v>34</v>
      </c>
      <c r="P498" s="24" t="s">
        <v>41</v>
      </c>
      <c r="Q498" s="25" t="s">
        <v>43</v>
      </c>
      <c r="R498" s="24" t="s">
        <v>44</v>
      </c>
      <c r="S498" s="25" t="s">
        <v>49</v>
      </c>
    </row>
    <row r="499" customFormat="false" ht="12.8" hidden="false" customHeight="false" outlineLevel="0" collapsed="false">
      <c r="A499" s="19" t="str">
        <f aca="false">CONCATENATE(I499,"-",K499," ",M499,O499,Q499,S499)</f>
        <v>1B-B ECAInterdisciplinary</v>
      </c>
      <c r="B499" s="20" t="s">
        <v>20</v>
      </c>
      <c r="C499" s="20" t="s">
        <v>19</v>
      </c>
      <c r="D499" s="21" t="n">
        <v>12</v>
      </c>
      <c r="E499" s="22" t="n">
        <v>0.01</v>
      </c>
      <c r="F499" s="23"/>
      <c r="G499" s="17" t="n">
        <f aca="false">COUNTA(H499:AMJ499)/2</f>
        <v>6</v>
      </c>
      <c r="H499" s="24" t="s">
        <v>26</v>
      </c>
      <c r="I499" s="25" t="s">
        <v>28</v>
      </c>
      <c r="J499" s="24" t="s">
        <v>32</v>
      </c>
      <c r="K499" s="25" t="s">
        <v>33</v>
      </c>
      <c r="L499" s="24" t="s">
        <v>35</v>
      </c>
      <c r="M499" s="25" t="s">
        <v>36</v>
      </c>
      <c r="N499" s="24" t="s">
        <v>38</v>
      </c>
      <c r="O499" s="25" t="s">
        <v>40</v>
      </c>
      <c r="P499" s="24" t="s">
        <v>41</v>
      </c>
      <c r="Q499" s="25" t="s">
        <v>43</v>
      </c>
      <c r="R499" s="24" t="s">
        <v>44</v>
      </c>
      <c r="S499" s="25" t="s">
        <v>49</v>
      </c>
    </row>
    <row r="500" customFormat="false" ht="12.8" hidden="false" customHeight="false" outlineLevel="0" collapsed="false">
      <c r="A500" s="19" t="str">
        <f aca="false">CONCATENATE(I500,"-",K500," ",M500,O500,Q500,S500)</f>
        <v>1B-D ELKInterdisciplinary</v>
      </c>
      <c r="B500" s="20" t="s">
        <v>19</v>
      </c>
      <c r="C500" s="20" t="s">
        <v>19</v>
      </c>
      <c r="D500" s="21" t="n">
        <v>12</v>
      </c>
      <c r="E500" s="22" t="n">
        <v>0.19</v>
      </c>
      <c r="F500" s="23"/>
      <c r="G500" s="17" t="n">
        <f aca="false">COUNTA(H500:AMJ500)/2</f>
        <v>6</v>
      </c>
      <c r="H500" s="24" t="s">
        <v>26</v>
      </c>
      <c r="I500" s="25" t="s">
        <v>28</v>
      </c>
      <c r="J500" s="24" t="s">
        <v>32</v>
      </c>
      <c r="K500" s="25" t="s">
        <v>34</v>
      </c>
      <c r="L500" s="24" t="s">
        <v>35</v>
      </c>
      <c r="M500" s="25" t="s">
        <v>36</v>
      </c>
      <c r="N500" s="24" t="s">
        <v>38</v>
      </c>
      <c r="O500" s="25" t="s">
        <v>39</v>
      </c>
      <c r="P500" s="24" t="s">
        <v>41</v>
      </c>
      <c r="Q500" s="25" t="s">
        <v>42</v>
      </c>
      <c r="R500" s="24" t="s">
        <v>44</v>
      </c>
      <c r="S500" s="25" t="s">
        <v>49</v>
      </c>
    </row>
    <row r="501" customFormat="false" ht="12.8" hidden="false" customHeight="false" outlineLevel="0" collapsed="false">
      <c r="A501" s="19" t="str">
        <f aca="false">CONCATENATE(I501,"-",K501," ",M501,O501,Q501,S501)</f>
        <v>1B-D ELAInterdisciplinary</v>
      </c>
      <c r="B501" s="20" t="s">
        <v>20</v>
      </c>
      <c r="C501" s="20" t="s">
        <v>19</v>
      </c>
      <c r="D501" s="21" t="n">
        <v>12</v>
      </c>
      <c r="E501" s="22" t="n">
        <v>0.01</v>
      </c>
      <c r="F501" s="23"/>
      <c r="G501" s="17" t="n">
        <f aca="false">COUNTA(H501:AMJ501)/2</f>
        <v>6</v>
      </c>
      <c r="H501" s="24" t="s">
        <v>26</v>
      </c>
      <c r="I501" s="25" t="s">
        <v>28</v>
      </c>
      <c r="J501" s="24" t="s">
        <v>32</v>
      </c>
      <c r="K501" s="25" t="s">
        <v>34</v>
      </c>
      <c r="L501" s="24" t="s">
        <v>35</v>
      </c>
      <c r="M501" s="25" t="s">
        <v>36</v>
      </c>
      <c r="N501" s="24" t="s">
        <v>38</v>
      </c>
      <c r="O501" s="25" t="s">
        <v>39</v>
      </c>
      <c r="P501" s="24" t="s">
        <v>41</v>
      </c>
      <c r="Q501" s="25" t="s">
        <v>43</v>
      </c>
      <c r="R501" s="24" t="s">
        <v>44</v>
      </c>
      <c r="S501" s="25" t="s">
        <v>49</v>
      </c>
    </row>
    <row r="502" customFormat="false" ht="12.8" hidden="false" customHeight="false" outlineLevel="0" collapsed="false">
      <c r="A502" s="19" t="str">
        <f aca="false">CONCATENATE(I502,"-",K502," ",M502,O502,Q502,S502)</f>
        <v>1B-D EBKInterdisciplinary</v>
      </c>
      <c r="B502" s="20" t="s">
        <v>20</v>
      </c>
      <c r="C502" s="20" t="s">
        <v>19</v>
      </c>
      <c r="D502" s="21" t="n">
        <v>12</v>
      </c>
      <c r="E502" s="22" t="n">
        <v>0.19</v>
      </c>
      <c r="F502" s="23"/>
      <c r="G502" s="17" t="n">
        <f aca="false">COUNTA(H502:AMJ502)/2</f>
        <v>6</v>
      </c>
      <c r="H502" s="24" t="s">
        <v>26</v>
      </c>
      <c r="I502" s="25" t="s">
        <v>28</v>
      </c>
      <c r="J502" s="24" t="s">
        <v>32</v>
      </c>
      <c r="K502" s="25" t="s">
        <v>34</v>
      </c>
      <c r="L502" s="24" t="s">
        <v>35</v>
      </c>
      <c r="M502" s="25" t="s">
        <v>36</v>
      </c>
      <c r="N502" s="24" t="s">
        <v>38</v>
      </c>
      <c r="O502" s="25" t="s">
        <v>33</v>
      </c>
      <c r="P502" s="24" t="s">
        <v>41</v>
      </c>
      <c r="Q502" s="25" t="s">
        <v>42</v>
      </c>
      <c r="R502" s="24" t="s">
        <v>44</v>
      </c>
      <c r="S502" s="25" t="s">
        <v>49</v>
      </c>
    </row>
    <row r="503" customFormat="false" ht="12.8" hidden="false" customHeight="false" outlineLevel="0" collapsed="false">
      <c r="A503" s="19" t="str">
        <f aca="false">CONCATENATE(I503,"-",K503," ",M503,O503,Q503,S503)</f>
        <v>1B-D EBAInterdisciplinary</v>
      </c>
      <c r="B503" s="20" t="s">
        <v>20</v>
      </c>
      <c r="C503" s="20" t="s">
        <v>19</v>
      </c>
      <c r="D503" s="21" t="n">
        <v>12</v>
      </c>
      <c r="E503" s="22" t="n">
        <v>0.01</v>
      </c>
      <c r="F503" s="23"/>
      <c r="G503" s="17" t="n">
        <f aca="false">COUNTA(H503:AMJ503)/2</f>
        <v>6</v>
      </c>
      <c r="H503" s="24" t="s">
        <v>26</v>
      </c>
      <c r="I503" s="25" t="s">
        <v>28</v>
      </c>
      <c r="J503" s="24" t="s">
        <v>32</v>
      </c>
      <c r="K503" s="25" t="s">
        <v>34</v>
      </c>
      <c r="L503" s="24" t="s">
        <v>35</v>
      </c>
      <c r="M503" s="25" t="s">
        <v>36</v>
      </c>
      <c r="N503" s="24" t="s">
        <v>38</v>
      </c>
      <c r="O503" s="25" t="s">
        <v>33</v>
      </c>
      <c r="P503" s="24" t="s">
        <v>41</v>
      </c>
      <c r="Q503" s="25" t="s">
        <v>43</v>
      </c>
      <c r="R503" s="24" t="s">
        <v>44</v>
      </c>
      <c r="S503" s="25" t="s">
        <v>49</v>
      </c>
    </row>
    <row r="504" customFormat="false" ht="12.8" hidden="false" customHeight="false" outlineLevel="0" collapsed="false">
      <c r="A504" s="19" t="str">
        <f aca="false">CONCATENATE(I504,"-",K504," ",M504,O504,Q504,S504)</f>
        <v>1B-D EDAInterdisciplinary</v>
      </c>
      <c r="B504" s="20" t="s">
        <v>20</v>
      </c>
      <c r="C504" s="20" t="s">
        <v>19</v>
      </c>
      <c r="D504" s="21" t="n">
        <v>12</v>
      </c>
      <c r="E504" s="22" t="n">
        <v>0.01</v>
      </c>
      <c r="F504" s="23"/>
      <c r="G504" s="17" t="n">
        <f aca="false">COUNTA(H504:AMJ504)/2</f>
        <v>6</v>
      </c>
      <c r="H504" s="24" t="s">
        <v>26</v>
      </c>
      <c r="I504" s="25" t="s">
        <v>28</v>
      </c>
      <c r="J504" s="24" t="s">
        <v>32</v>
      </c>
      <c r="K504" s="25" t="s">
        <v>34</v>
      </c>
      <c r="L504" s="24" t="s">
        <v>35</v>
      </c>
      <c r="M504" s="25" t="s">
        <v>36</v>
      </c>
      <c r="N504" s="24" t="s">
        <v>38</v>
      </c>
      <c r="O504" s="25" t="s">
        <v>34</v>
      </c>
      <c r="P504" s="24" t="s">
        <v>41</v>
      </c>
      <c r="Q504" s="25" t="s">
        <v>43</v>
      </c>
      <c r="R504" s="24" t="s">
        <v>44</v>
      </c>
      <c r="S504" s="25" t="s">
        <v>49</v>
      </c>
    </row>
    <row r="505" customFormat="false" ht="12.8" hidden="false" customHeight="false" outlineLevel="0" collapsed="false">
      <c r="A505" s="19" t="str">
        <f aca="false">CONCATENATE(I505,"-",K505," ",M505,O505,Q505,S505)</f>
        <v>1B-D ECAInterdisciplinary</v>
      </c>
      <c r="B505" s="20" t="s">
        <v>20</v>
      </c>
      <c r="C505" s="20" t="s">
        <v>19</v>
      </c>
      <c r="D505" s="21" t="n">
        <v>12</v>
      </c>
      <c r="E505" s="22" t="n">
        <v>0.01</v>
      </c>
      <c r="F505" s="23"/>
      <c r="G505" s="17" t="n">
        <f aca="false">COUNTA(H505:AMJ505)/2</f>
        <v>6</v>
      </c>
      <c r="H505" s="24" t="s">
        <v>26</v>
      </c>
      <c r="I505" s="25" t="s">
        <v>28</v>
      </c>
      <c r="J505" s="24" t="s">
        <v>32</v>
      </c>
      <c r="K505" s="25" t="s">
        <v>34</v>
      </c>
      <c r="L505" s="24" t="s">
        <v>35</v>
      </c>
      <c r="M505" s="25" t="s">
        <v>36</v>
      </c>
      <c r="N505" s="24" t="s">
        <v>38</v>
      </c>
      <c r="O505" s="25" t="s">
        <v>40</v>
      </c>
      <c r="P505" s="24" t="s">
        <v>41</v>
      </c>
      <c r="Q505" s="25" t="s">
        <v>43</v>
      </c>
      <c r="R505" s="24" t="s">
        <v>44</v>
      </c>
      <c r="S505" s="25" t="s">
        <v>49</v>
      </c>
    </row>
    <row r="506" customFormat="false" ht="12.8" hidden="false" customHeight="false" outlineLevel="0" collapsed="false">
      <c r="A506" s="19" t="str">
        <f aca="false">CONCATENATE(I506,"-",K506," ",M506,O506,Q506,S506)</f>
        <v>2B-B ELKInterdisciplinary</v>
      </c>
      <c r="B506" s="20" t="s">
        <v>19</v>
      </c>
      <c r="C506" s="20" t="s">
        <v>19</v>
      </c>
      <c r="D506" s="21" t="n">
        <v>12</v>
      </c>
      <c r="E506" s="22" t="n">
        <v>0.04</v>
      </c>
      <c r="F506" s="23"/>
      <c r="G506" s="17" t="n">
        <f aca="false">COUNTA(H506:AMJ506)/2</f>
        <v>6</v>
      </c>
      <c r="H506" s="24" t="s">
        <v>26</v>
      </c>
      <c r="I506" s="25" t="s">
        <v>29</v>
      </c>
      <c r="J506" s="24" t="s">
        <v>32</v>
      </c>
      <c r="K506" s="25" t="s">
        <v>33</v>
      </c>
      <c r="L506" s="24" t="s">
        <v>35</v>
      </c>
      <c r="M506" s="25" t="s">
        <v>36</v>
      </c>
      <c r="N506" s="24" t="s">
        <v>38</v>
      </c>
      <c r="O506" s="25" t="s">
        <v>39</v>
      </c>
      <c r="P506" s="24" t="s">
        <v>41</v>
      </c>
      <c r="Q506" s="25" t="s">
        <v>42</v>
      </c>
      <c r="R506" s="24" t="s">
        <v>44</v>
      </c>
      <c r="S506" s="25" t="s">
        <v>49</v>
      </c>
    </row>
    <row r="507" customFormat="false" ht="12.8" hidden="false" customHeight="false" outlineLevel="0" collapsed="false">
      <c r="A507" s="19" t="str">
        <f aca="false">CONCATENATE(I507,"-",K507," ",M507,O507,Q507,S507)</f>
        <v>2B-B ELAInterdisciplinary</v>
      </c>
      <c r="B507" s="20" t="s">
        <v>20</v>
      </c>
      <c r="C507" s="20" t="s">
        <v>19</v>
      </c>
      <c r="D507" s="21" t="n">
        <v>12</v>
      </c>
      <c r="E507" s="22" t="n">
        <v>0.01</v>
      </c>
      <c r="F507" s="23"/>
      <c r="G507" s="17" t="n">
        <f aca="false">COUNTA(H507:AMJ507)/2</f>
        <v>6</v>
      </c>
      <c r="H507" s="24" t="s">
        <v>26</v>
      </c>
      <c r="I507" s="25" t="s">
        <v>29</v>
      </c>
      <c r="J507" s="24" t="s">
        <v>32</v>
      </c>
      <c r="K507" s="25" t="s">
        <v>33</v>
      </c>
      <c r="L507" s="24" t="s">
        <v>35</v>
      </c>
      <c r="M507" s="25" t="s">
        <v>36</v>
      </c>
      <c r="N507" s="24" t="s">
        <v>38</v>
      </c>
      <c r="O507" s="25" t="s">
        <v>39</v>
      </c>
      <c r="P507" s="24" t="s">
        <v>41</v>
      </c>
      <c r="Q507" s="25" t="s">
        <v>43</v>
      </c>
      <c r="R507" s="24" t="s">
        <v>44</v>
      </c>
      <c r="S507" s="25" t="s">
        <v>49</v>
      </c>
    </row>
    <row r="508" customFormat="false" ht="12.8" hidden="false" customHeight="false" outlineLevel="0" collapsed="false">
      <c r="A508" s="19" t="str">
        <f aca="false">CONCATENATE(I508,"-",K508," ",M508,O508,Q508,S508)</f>
        <v>2B-B EBKInterdisciplinary</v>
      </c>
      <c r="B508" s="20" t="s">
        <v>20</v>
      </c>
      <c r="C508" s="20" t="s">
        <v>19</v>
      </c>
      <c r="D508" s="21" t="n">
        <v>12</v>
      </c>
      <c r="E508" s="22" t="n">
        <v>0.04</v>
      </c>
      <c r="F508" s="23"/>
      <c r="G508" s="17" t="n">
        <f aca="false">COUNTA(H508:AMJ508)/2</f>
        <v>6</v>
      </c>
      <c r="H508" s="24" t="s">
        <v>26</v>
      </c>
      <c r="I508" s="25" t="s">
        <v>29</v>
      </c>
      <c r="J508" s="24" t="s">
        <v>32</v>
      </c>
      <c r="K508" s="25" t="s">
        <v>33</v>
      </c>
      <c r="L508" s="24" t="s">
        <v>35</v>
      </c>
      <c r="M508" s="25" t="s">
        <v>36</v>
      </c>
      <c r="N508" s="24" t="s">
        <v>38</v>
      </c>
      <c r="O508" s="25" t="s">
        <v>33</v>
      </c>
      <c r="P508" s="24" t="s">
        <v>41</v>
      </c>
      <c r="Q508" s="25" t="s">
        <v>42</v>
      </c>
      <c r="R508" s="24" t="s">
        <v>44</v>
      </c>
      <c r="S508" s="25" t="s">
        <v>49</v>
      </c>
    </row>
    <row r="509" customFormat="false" ht="12.8" hidden="false" customHeight="false" outlineLevel="0" collapsed="false">
      <c r="A509" s="19" t="str">
        <f aca="false">CONCATENATE(I509,"-",K509," ",M509,O509,Q509,S509)</f>
        <v>2B-B EBAInterdisciplinary</v>
      </c>
      <c r="B509" s="20" t="s">
        <v>20</v>
      </c>
      <c r="C509" s="20" t="s">
        <v>19</v>
      </c>
      <c r="D509" s="21" t="n">
        <v>12</v>
      </c>
      <c r="E509" s="22" t="n">
        <v>0.01</v>
      </c>
      <c r="F509" s="23"/>
      <c r="G509" s="17" t="n">
        <f aca="false">COUNTA(H509:AMJ509)/2</f>
        <v>6</v>
      </c>
      <c r="H509" s="24" t="s">
        <v>26</v>
      </c>
      <c r="I509" s="25" t="s">
        <v>29</v>
      </c>
      <c r="J509" s="24" t="s">
        <v>32</v>
      </c>
      <c r="K509" s="25" t="s">
        <v>33</v>
      </c>
      <c r="L509" s="24" t="s">
        <v>35</v>
      </c>
      <c r="M509" s="25" t="s">
        <v>36</v>
      </c>
      <c r="N509" s="24" t="s">
        <v>38</v>
      </c>
      <c r="O509" s="25" t="s">
        <v>33</v>
      </c>
      <c r="P509" s="24" t="s">
        <v>41</v>
      </c>
      <c r="Q509" s="25" t="s">
        <v>43</v>
      </c>
      <c r="R509" s="24" t="s">
        <v>44</v>
      </c>
      <c r="S509" s="25" t="s">
        <v>49</v>
      </c>
    </row>
    <row r="510" customFormat="false" ht="12.8" hidden="false" customHeight="false" outlineLevel="0" collapsed="false">
      <c r="A510" s="19" t="str">
        <f aca="false">CONCATENATE(I510,"-",K510," ",M510,O510,Q510,S510)</f>
        <v>2B-B EDAInterdisciplinary</v>
      </c>
      <c r="B510" s="20" t="s">
        <v>20</v>
      </c>
      <c r="C510" s="20" t="s">
        <v>19</v>
      </c>
      <c r="D510" s="21" t="n">
        <v>12</v>
      </c>
      <c r="E510" s="22" t="n">
        <v>0.01</v>
      </c>
      <c r="F510" s="23"/>
      <c r="G510" s="17" t="n">
        <f aca="false">COUNTA(H510:AMJ510)/2</f>
        <v>6</v>
      </c>
      <c r="H510" s="24" t="s">
        <v>26</v>
      </c>
      <c r="I510" s="25" t="s">
        <v>29</v>
      </c>
      <c r="J510" s="24" t="s">
        <v>32</v>
      </c>
      <c r="K510" s="25" t="s">
        <v>33</v>
      </c>
      <c r="L510" s="24" t="s">
        <v>35</v>
      </c>
      <c r="M510" s="25" t="s">
        <v>36</v>
      </c>
      <c r="N510" s="24" t="s">
        <v>38</v>
      </c>
      <c r="O510" s="25" t="s">
        <v>34</v>
      </c>
      <c r="P510" s="24" t="s">
        <v>41</v>
      </c>
      <c r="Q510" s="25" t="s">
        <v>43</v>
      </c>
      <c r="R510" s="24" t="s">
        <v>44</v>
      </c>
      <c r="S510" s="25" t="s">
        <v>49</v>
      </c>
    </row>
    <row r="511" customFormat="false" ht="12.8" hidden="false" customHeight="false" outlineLevel="0" collapsed="false">
      <c r="A511" s="19" t="str">
        <f aca="false">CONCATENATE(I511,"-",K511," ",M511,O511,Q511,S511)</f>
        <v>2B-B ECAInterdisciplinary</v>
      </c>
      <c r="B511" s="20" t="s">
        <v>20</v>
      </c>
      <c r="C511" s="20" t="s">
        <v>19</v>
      </c>
      <c r="D511" s="21" t="n">
        <v>12</v>
      </c>
      <c r="E511" s="22" t="n">
        <v>0.01</v>
      </c>
      <c r="F511" s="23"/>
      <c r="G511" s="17" t="n">
        <f aca="false">COUNTA(H511:AMJ511)/2</f>
        <v>6</v>
      </c>
      <c r="H511" s="24" t="s">
        <v>26</v>
      </c>
      <c r="I511" s="25" t="s">
        <v>29</v>
      </c>
      <c r="J511" s="24" t="s">
        <v>32</v>
      </c>
      <c r="K511" s="25" t="s">
        <v>33</v>
      </c>
      <c r="L511" s="24" t="s">
        <v>35</v>
      </c>
      <c r="M511" s="25" t="s">
        <v>36</v>
      </c>
      <c r="N511" s="24" t="s">
        <v>38</v>
      </c>
      <c r="O511" s="25" t="s">
        <v>40</v>
      </c>
      <c r="P511" s="24" t="s">
        <v>41</v>
      </c>
      <c r="Q511" s="25" t="s">
        <v>43</v>
      </c>
      <c r="R511" s="24" t="s">
        <v>44</v>
      </c>
      <c r="S511" s="25" t="s">
        <v>49</v>
      </c>
    </row>
    <row r="512" customFormat="false" ht="12.8" hidden="false" customHeight="false" outlineLevel="0" collapsed="false">
      <c r="A512" s="19" t="str">
        <f aca="false">CONCATENATE(I512,"-",K512," ",M512,O512,Q512,S512)</f>
        <v>2B-D ELKInterdisciplinary</v>
      </c>
      <c r="B512" s="20" t="s">
        <v>19</v>
      </c>
      <c r="C512" s="20" t="s">
        <v>19</v>
      </c>
      <c r="D512" s="21" t="n">
        <v>12</v>
      </c>
      <c r="E512" s="22" t="n">
        <v>0.04</v>
      </c>
      <c r="F512" s="23"/>
      <c r="G512" s="17" t="n">
        <f aca="false">COUNTA(H512:AMJ512)/2</f>
        <v>6</v>
      </c>
      <c r="H512" s="24" t="s">
        <v>26</v>
      </c>
      <c r="I512" s="25" t="s">
        <v>29</v>
      </c>
      <c r="J512" s="24" t="s">
        <v>32</v>
      </c>
      <c r="K512" s="25" t="s">
        <v>34</v>
      </c>
      <c r="L512" s="24" t="s">
        <v>35</v>
      </c>
      <c r="M512" s="25" t="s">
        <v>36</v>
      </c>
      <c r="N512" s="24" t="s">
        <v>38</v>
      </c>
      <c r="O512" s="25" t="s">
        <v>39</v>
      </c>
      <c r="P512" s="24" t="s">
        <v>41</v>
      </c>
      <c r="Q512" s="25" t="s">
        <v>42</v>
      </c>
      <c r="R512" s="24" t="s">
        <v>44</v>
      </c>
      <c r="S512" s="25" t="s">
        <v>49</v>
      </c>
    </row>
    <row r="513" customFormat="false" ht="12.8" hidden="false" customHeight="false" outlineLevel="0" collapsed="false">
      <c r="A513" s="19" t="str">
        <f aca="false">CONCATENATE(I513,"-",K513," ",M513,O513,Q513,S513)</f>
        <v>2B-D ELAInterdisciplinary</v>
      </c>
      <c r="B513" s="20" t="s">
        <v>20</v>
      </c>
      <c r="C513" s="20" t="s">
        <v>19</v>
      </c>
      <c r="D513" s="21" t="n">
        <v>12</v>
      </c>
      <c r="E513" s="22" t="n">
        <v>0.01</v>
      </c>
      <c r="F513" s="23"/>
      <c r="G513" s="17" t="n">
        <f aca="false">COUNTA(H513:AMJ513)/2</f>
        <v>6</v>
      </c>
      <c r="H513" s="24" t="s">
        <v>26</v>
      </c>
      <c r="I513" s="25" t="s">
        <v>29</v>
      </c>
      <c r="J513" s="24" t="s">
        <v>32</v>
      </c>
      <c r="K513" s="25" t="s">
        <v>34</v>
      </c>
      <c r="L513" s="24" t="s">
        <v>35</v>
      </c>
      <c r="M513" s="25" t="s">
        <v>36</v>
      </c>
      <c r="N513" s="24" t="s">
        <v>38</v>
      </c>
      <c r="O513" s="25" t="s">
        <v>39</v>
      </c>
      <c r="P513" s="24" t="s">
        <v>41</v>
      </c>
      <c r="Q513" s="25" t="s">
        <v>43</v>
      </c>
      <c r="R513" s="24" t="s">
        <v>44</v>
      </c>
      <c r="S513" s="25" t="s">
        <v>49</v>
      </c>
    </row>
    <row r="514" customFormat="false" ht="12.8" hidden="false" customHeight="false" outlineLevel="0" collapsed="false">
      <c r="A514" s="19" t="str">
        <f aca="false">CONCATENATE(I514,"-",K514," ",M514,O514,Q514,S514)</f>
        <v>2B-D EBKInterdisciplinary</v>
      </c>
      <c r="B514" s="20" t="s">
        <v>20</v>
      </c>
      <c r="C514" s="20" t="s">
        <v>19</v>
      </c>
      <c r="D514" s="21" t="n">
        <v>12</v>
      </c>
      <c r="E514" s="22" t="n">
        <v>0.04</v>
      </c>
      <c r="F514" s="23"/>
      <c r="G514" s="17" t="n">
        <f aca="false">COUNTA(H514:AMJ514)/2</f>
        <v>6</v>
      </c>
      <c r="H514" s="24" t="s">
        <v>26</v>
      </c>
      <c r="I514" s="25" t="s">
        <v>29</v>
      </c>
      <c r="J514" s="24" t="s">
        <v>32</v>
      </c>
      <c r="K514" s="25" t="s">
        <v>34</v>
      </c>
      <c r="L514" s="24" t="s">
        <v>35</v>
      </c>
      <c r="M514" s="25" t="s">
        <v>36</v>
      </c>
      <c r="N514" s="24" t="s">
        <v>38</v>
      </c>
      <c r="O514" s="25" t="s">
        <v>33</v>
      </c>
      <c r="P514" s="24" t="s">
        <v>41</v>
      </c>
      <c r="Q514" s="25" t="s">
        <v>42</v>
      </c>
      <c r="R514" s="24" t="s">
        <v>44</v>
      </c>
      <c r="S514" s="25" t="s">
        <v>49</v>
      </c>
    </row>
    <row r="515" customFormat="false" ht="12.8" hidden="false" customHeight="false" outlineLevel="0" collapsed="false">
      <c r="A515" s="19" t="str">
        <f aca="false">CONCATENATE(I515,"-",K515," ",M515,O515,Q515,S515)</f>
        <v>2B-D EBAInterdisciplinary</v>
      </c>
      <c r="B515" s="20" t="s">
        <v>20</v>
      </c>
      <c r="C515" s="20" t="s">
        <v>19</v>
      </c>
      <c r="D515" s="21" t="n">
        <v>12</v>
      </c>
      <c r="E515" s="22" t="n">
        <v>0.01</v>
      </c>
      <c r="F515" s="23"/>
      <c r="G515" s="17" t="n">
        <f aca="false">COUNTA(H515:AMJ515)/2</f>
        <v>6</v>
      </c>
      <c r="H515" s="24" t="s">
        <v>26</v>
      </c>
      <c r="I515" s="25" t="s">
        <v>29</v>
      </c>
      <c r="J515" s="24" t="s">
        <v>32</v>
      </c>
      <c r="K515" s="25" t="s">
        <v>34</v>
      </c>
      <c r="L515" s="24" t="s">
        <v>35</v>
      </c>
      <c r="M515" s="25" t="s">
        <v>36</v>
      </c>
      <c r="N515" s="24" t="s">
        <v>38</v>
      </c>
      <c r="O515" s="25" t="s">
        <v>33</v>
      </c>
      <c r="P515" s="24" t="s">
        <v>41</v>
      </c>
      <c r="Q515" s="25" t="s">
        <v>43</v>
      </c>
      <c r="R515" s="24" t="s">
        <v>44</v>
      </c>
      <c r="S515" s="25" t="s">
        <v>49</v>
      </c>
    </row>
    <row r="516" customFormat="false" ht="12.8" hidden="false" customHeight="false" outlineLevel="0" collapsed="false">
      <c r="A516" s="19" t="str">
        <f aca="false">CONCATENATE(I516,"-",K516," ",M516,O516,Q516,S516)</f>
        <v>2B-D EDAInterdisciplinary</v>
      </c>
      <c r="B516" s="20" t="s">
        <v>20</v>
      </c>
      <c r="C516" s="20" t="s">
        <v>19</v>
      </c>
      <c r="D516" s="21" t="n">
        <v>12</v>
      </c>
      <c r="E516" s="22" t="n">
        <v>0.01</v>
      </c>
      <c r="F516" s="23"/>
      <c r="G516" s="17" t="n">
        <f aca="false">COUNTA(H516:AMJ516)/2</f>
        <v>6</v>
      </c>
      <c r="H516" s="24" t="s">
        <v>26</v>
      </c>
      <c r="I516" s="25" t="s">
        <v>29</v>
      </c>
      <c r="J516" s="24" t="s">
        <v>32</v>
      </c>
      <c r="K516" s="25" t="s">
        <v>34</v>
      </c>
      <c r="L516" s="24" t="s">
        <v>35</v>
      </c>
      <c r="M516" s="25" t="s">
        <v>36</v>
      </c>
      <c r="N516" s="24" t="s">
        <v>38</v>
      </c>
      <c r="O516" s="25" t="s">
        <v>34</v>
      </c>
      <c r="P516" s="24" t="s">
        <v>41</v>
      </c>
      <c r="Q516" s="25" t="s">
        <v>43</v>
      </c>
      <c r="R516" s="24" t="s">
        <v>44</v>
      </c>
      <c r="S516" s="25" t="s">
        <v>49</v>
      </c>
    </row>
    <row r="517" customFormat="false" ht="12.8" hidden="false" customHeight="false" outlineLevel="0" collapsed="false">
      <c r="A517" s="19" t="str">
        <f aca="false">CONCATENATE(I517,"-",K517," ",M517,O517,Q517,S517)</f>
        <v>2B-D ECAInterdisciplinary</v>
      </c>
      <c r="B517" s="20" t="s">
        <v>20</v>
      </c>
      <c r="C517" s="20" t="s">
        <v>19</v>
      </c>
      <c r="D517" s="21" t="n">
        <v>12</v>
      </c>
      <c r="E517" s="22" t="n">
        <v>0.01</v>
      </c>
      <c r="F517" s="23"/>
      <c r="G517" s="17" t="n">
        <f aca="false">COUNTA(H517:AMJ517)/2</f>
        <v>6</v>
      </c>
      <c r="H517" s="24" t="s">
        <v>26</v>
      </c>
      <c r="I517" s="25" t="s">
        <v>29</v>
      </c>
      <c r="J517" s="24" t="s">
        <v>32</v>
      </c>
      <c r="K517" s="25" t="s">
        <v>34</v>
      </c>
      <c r="L517" s="24" t="s">
        <v>35</v>
      </c>
      <c r="M517" s="25" t="s">
        <v>36</v>
      </c>
      <c r="N517" s="24" t="s">
        <v>38</v>
      </c>
      <c r="O517" s="25" t="s">
        <v>40</v>
      </c>
      <c r="P517" s="24" t="s">
        <v>41</v>
      </c>
      <c r="Q517" s="25" t="s">
        <v>43</v>
      </c>
      <c r="R517" s="24" t="s">
        <v>44</v>
      </c>
      <c r="S517" s="25" t="s">
        <v>49</v>
      </c>
    </row>
    <row r="518" customFormat="false" ht="12.8" hidden="false" customHeight="false" outlineLevel="0" collapsed="false">
      <c r="A518" s="19" t="str">
        <f aca="false">CONCATENATE(I518,"-",K518," ",M518,O518,Q518,S518)</f>
        <v>2C-B ELKInterdisciplinary</v>
      </c>
      <c r="B518" s="20" t="s">
        <v>19</v>
      </c>
      <c r="C518" s="20" t="s">
        <v>19</v>
      </c>
      <c r="D518" s="21" t="n">
        <v>12</v>
      </c>
      <c r="E518" s="22" t="n">
        <v>0.15</v>
      </c>
      <c r="F518" s="23"/>
      <c r="G518" s="17" t="n">
        <f aca="false">COUNTA(H518:AMJ518)/2</f>
        <v>6</v>
      </c>
      <c r="H518" s="24" t="s">
        <v>26</v>
      </c>
      <c r="I518" s="25" t="s">
        <v>30</v>
      </c>
      <c r="J518" s="24" t="s">
        <v>32</v>
      </c>
      <c r="K518" s="25" t="s">
        <v>33</v>
      </c>
      <c r="L518" s="24" t="s">
        <v>35</v>
      </c>
      <c r="M518" s="25" t="s">
        <v>36</v>
      </c>
      <c r="N518" s="24" t="s">
        <v>38</v>
      </c>
      <c r="O518" s="25" t="s">
        <v>39</v>
      </c>
      <c r="P518" s="24" t="s">
        <v>41</v>
      </c>
      <c r="Q518" s="25" t="s">
        <v>42</v>
      </c>
      <c r="R518" s="24" t="s">
        <v>44</v>
      </c>
      <c r="S518" s="25" t="s">
        <v>49</v>
      </c>
    </row>
    <row r="519" customFormat="false" ht="12.8" hidden="false" customHeight="false" outlineLevel="0" collapsed="false">
      <c r="A519" s="19" t="str">
        <f aca="false">CONCATENATE(I519,"-",K519," ",M519,O519,Q519,S519)</f>
        <v>2C-B ELAInterdisciplinary</v>
      </c>
      <c r="B519" s="20" t="s">
        <v>20</v>
      </c>
      <c r="C519" s="20" t="s">
        <v>19</v>
      </c>
      <c r="D519" s="21" t="n">
        <v>12</v>
      </c>
      <c r="E519" s="22" t="n">
        <v>0.01</v>
      </c>
      <c r="F519" s="23"/>
      <c r="G519" s="17" t="n">
        <f aca="false">COUNTA(H519:AMJ519)/2</f>
        <v>6</v>
      </c>
      <c r="H519" s="24" t="s">
        <v>26</v>
      </c>
      <c r="I519" s="25" t="s">
        <v>30</v>
      </c>
      <c r="J519" s="24" t="s">
        <v>32</v>
      </c>
      <c r="K519" s="25" t="s">
        <v>33</v>
      </c>
      <c r="L519" s="24" t="s">
        <v>35</v>
      </c>
      <c r="M519" s="25" t="s">
        <v>36</v>
      </c>
      <c r="N519" s="24" t="s">
        <v>38</v>
      </c>
      <c r="O519" s="25" t="s">
        <v>39</v>
      </c>
      <c r="P519" s="24" t="s">
        <v>41</v>
      </c>
      <c r="Q519" s="25" t="s">
        <v>43</v>
      </c>
      <c r="R519" s="24" t="s">
        <v>44</v>
      </c>
      <c r="S519" s="25" t="s">
        <v>49</v>
      </c>
    </row>
    <row r="520" customFormat="false" ht="12.8" hidden="false" customHeight="false" outlineLevel="0" collapsed="false">
      <c r="A520" s="19" t="str">
        <f aca="false">CONCATENATE(I520,"-",K520," ",M520,O520,Q520,S520)</f>
        <v>2C-B EBKInterdisciplinary</v>
      </c>
      <c r="B520" s="20" t="s">
        <v>20</v>
      </c>
      <c r="C520" s="20" t="s">
        <v>19</v>
      </c>
      <c r="D520" s="21" t="n">
        <v>12</v>
      </c>
      <c r="E520" s="22" t="n">
        <v>0.15</v>
      </c>
      <c r="F520" s="23"/>
      <c r="G520" s="17" t="n">
        <f aca="false">COUNTA(H520:AMJ520)/2</f>
        <v>6</v>
      </c>
      <c r="H520" s="24" t="s">
        <v>26</v>
      </c>
      <c r="I520" s="25" t="s">
        <v>30</v>
      </c>
      <c r="J520" s="24" t="s">
        <v>32</v>
      </c>
      <c r="K520" s="25" t="s">
        <v>33</v>
      </c>
      <c r="L520" s="24" t="s">
        <v>35</v>
      </c>
      <c r="M520" s="25" t="s">
        <v>36</v>
      </c>
      <c r="N520" s="24" t="s">
        <v>38</v>
      </c>
      <c r="O520" s="25" t="s">
        <v>33</v>
      </c>
      <c r="P520" s="24" t="s">
        <v>41</v>
      </c>
      <c r="Q520" s="25" t="s">
        <v>42</v>
      </c>
      <c r="R520" s="24" t="s">
        <v>44</v>
      </c>
      <c r="S520" s="25" t="s">
        <v>49</v>
      </c>
    </row>
    <row r="521" customFormat="false" ht="12.8" hidden="false" customHeight="false" outlineLevel="0" collapsed="false">
      <c r="A521" s="19" t="str">
        <f aca="false">CONCATENATE(I521,"-",K521," ",M521,O521,Q521,S521)</f>
        <v>2C-B EBAInterdisciplinary</v>
      </c>
      <c r="B521" s="20" t="s">
        <v>20</v>
      </c>
      <c r="C521" s="20" t="s">
        <v>19</v>
      </c>
      <c r="D521" s="21" t="n">
        <v>12</v>
      </c>
      <c r="E521" s="22" t="n">
        <v>0.01</v>
      </c>
      <c r="F521" s="23"/>
      <c r="G521" s="17" t="n">
        <f aca="false">COUNTA(H521:AMJ521)/2</f>
        <v>6</v>
      </c>
      <c r="H521" s="24" t="s">
        <v>26</v>
      </c>
      <c r="I521" s="25" t="s">
        <v>30</v>
      </c>
      <c r="J521" s="24" t="s">
        <v>32</v>
      </c>
      <c r="K521" s="25" t="s">
        <v>33</v>
      </c>
      <c r="L521" s="24" t="s">
        <v>35</v>
      </c>
      <c r="M521" s="25" t="s">
        <v>36</v>
      </c>
      <c r="N521" s="24" t="s">
        <v>38</v>
      </c>
      <c r="O521" s="25" t="s">
        <v>33</v>
      </c>
      <c r="P521" s="24" t="s">
        <v>41</v>
      </c>
      <c r="Q521" s="25" t="s">
        <v>43</v>
      </c>
      <c r="R521" s="24" t="s">
        <v>44</v>
      </c>
      <c r="S521" s="25" t="s">
        <v>49</v>
      </c>
    </row>
    <row r="522" customFormat="false" ht="12.8" hidden="false" customHeight="false" outlineLevel="0" collapsed="false">
      <c r="A522" s="19" t="str">
        <f aca="false">CONCATENATE(I522,"-",K522," ",M522,O522,Q522,S522)</f>
        <v>2C-B EDAInterdisciplinary</v>
      </c>
      <c r="B522" s="20" t="s">
        <v>20</v>
      </c>
      <c r="C522" s="20" t="s">
        <v>19</v>
      </c>
      <c r="D522" s="21" t="n">
        <v>12</v>
      </c>
      <c r="E522" s="22" t="n">
        <v>0.01</v>
      </c>
      <c r="F522" s="23"/>
      <c r="G522" s="17" t="n">
        <f aca="false">COUNTA(H522:AMJ522)/2</f>
        <v>6</v>
      </c>
      <c r="H522" s="24" t="s">
        <v>26</v>
      </c>
      <c r="I522" s="25" t="s">
        <v>30</v>
      </c>
      <c r="J522" s="24" t="s">
        <v>32</v>
      </c>
      <c r="K522" s="25" t="s">
        <v>33</v>
      </c>
      <c r="L522" s="24" t="s">
        <v>35</v>
      </c>
      <c r="M522" s="25" t="s">
        <v>36</v>
      </c>
      <c r="N522" s="24" t="s">
        <v>38</v>
      </c>
      <c r="O522" s="25" t="s">
        <v>34</v>
      </c>
      <c r="P522" s="24" t="s">
        <v>41</v>
      </c>
      <c r="Q522" s="25" t="s">
        <v>43</v>
      </c>
      <c r="R522" s="24" t="s">
        <v>44</v>
      </c>
      <c r="S522" s="25" t="s">
        <v>49</v>
      </c>
    </row>
    <row r="523" customFormat="false" ht="12.8" hidden="false" customHeight="false" outlineLevel="0" collapsed="false">
      <c r="A523" s="19" t="str">
        <f aca="false">CONCATENATE(I523,"-",K523," ",M523,O523,Q523,S523)</f>
        <v>2C-B ECAInterdisciplinary</v>
      </c>
      <c r="B523" s="20" t="s">
        <v>20</v>
      </c>
      <c r="C523" s="20" t="s">
        <v>19</v>
      </c>
      <c r="D523" s="21" t="n">
        <v>12</v>
      </c>
      <c r="E523" s="22" t="n">
        <v>0.01</v>
      </c>
      <c r="F523" s="23"/>
      <c r="G523" s="17" t="n">
        <f aca="false">COUNTA(H523:AMJ523)/2</f>
        <v>6</v>
      </c>
      <c r="H523" s="24" t="s">
        <v>26</v>
      </c>
      <c r="I523" s="25" t="s">
        <v>30</v>
      </c>
      <c r="J523" s="24" t="s">
        <v>32</v>
      </c>
      <c r="K523" s="25" t="s">
        <v>33</v>
      </c>
      <c r="L523" s="24" t="s">
        <v>35</v>
      </c>
      <c r="M523" s="25" t="s">
        <v>36</v>
      </c>
      <c r="N523" s="24" t="s">
        <v>38</v>
      </c>
      <c r="O523" s="25" t="s">
        <v>40</v>
      </c>
      <c r="P523" s="24" t="s">
        <v>41</v>
      </c>
      <c r="Q523" s="25" t="s">
        <v>43</v>
      </c>
      <c r="R523" s="24" t="s">
        <v>44</v>
      </c>
      <c r="S523" s="25" t="s">
        <v>49</v>
      </c>
    </row>
    <row r="524" customFormat="false" ht="12.8" hidden="false" customHeight="false" outlineLevel="0" collapsed="false">
      <c r="A524" s="19" t="str">
        <f aca="false">CONCATENATE(I524,"-",K524," ",M524,O524,Q524,S524)</f>
        <v>2C-D ELKInterdisciplinary</v>
      </c>
      <c r="B524" s="20" t="s">
        <v>19</v>
      </c>
      <c r="C524" s="20" t="s">
        <v>19</v>
      </c>
      <c r="D524" s="21" t="n">
        <v>12</v>
      </c>
      <c r="E524" s="22" t="n">
        <v>0.21</v>
      </c>
      <c r="F524" s="23"/>
      <c r="G524" s="17" t="n">
        <f aca="false">COUNTA(H524:AMJ524)/2</f>
        <v>6</v>
      </c>
      <c r="H524" s="24" t="s">
        <v>26</v>
      </c>
      <c r="I524" s="25" t="s">
        <v>30</v>
      </c>
      <c r="J524" s="24" t="s">
        <v>32</v>
      </c>
      <c r="K524" s="25" t="s">
        <v>34</v>
      </c>
      <c r="L524" s="24" t="s">
        <v>35</v>
      </c>
      <c r="M524" s="25" t="s">
        <v>36</v>
      </c>
      <c r="N524" s="24" t="s">
        <v>38</v>
      </c>
      <c r="O524" s="25" t="s">
        <v>39</v>
      </c>
      <c r="P524" s="24" t="s">
        <v>41</v>
      </c>
      <c r="Q524" s="25" t="s">
        <v>42</v>
      </c>
      <c r="R524" s="24" t="s">
        <v>44</v>
      </c>
      <c r="S524" s="25" t="s">
        <v>49</v>
      </c>
    </row>
    <row r="525" customFormat="false" ht="12.8" hidden="false" customHeight="false" outlineLevel="0" collapsed="false">
      <c r="A525" s="19" t="str">
        <f aca="false">CONCATENATE(I525,"-",K525," ",M525,O525,Q525,S525)</f>
        <v>2C-D ELAInterdisciplinary</v>
      </c>
      <c r="B525" s="20" t="s">
        <v>20</v>
      </c>
      <c r="C525" s="20" t="s">
        <v>19</v>
      </c>
      <c r="D525" s="21" t="n">
        <v>12</v>
      </c>
      <c r="E525" s="22" t="n">
        <v>0.01</v>
      </c>
      <c r="F525" s="23"/>
      <c r="G525" s="17" t="n">
        <f aca="false">COUNTA(H525:AMJ525)/2</f>
        <v>6</v>
      </c>
      <c r="H525" s="24" t="s">
        <v>26</v>
      </c>
      <c r="I525" s="25" t="s">
        <v>30</v>
      </c>
      <c r="J525" s="24" t="s">
        <v>32</v>
      </c>
      <c r="K525" s="25" t="s">
        <v>34</v>
      </c>
      <c r="L525" s="24" t="s">
        <v>35</v>
      </c>
      <c r="M525" s="25" t="s">
        <v>36</v>
      </c>
      <c r="N525" s="24" t="s">
        <v>38</v>
      </c>
      <c r="O525" s="25" t="s">
        <v>39</v>
      </c>
      <c r="P525" s="24" t="s">
        <v>41</v>
      </c>
      <c r="Q525" s="25" t="s">
        <v>43</v>
      </c>
      <c r="R525" s="24" t="s">
        <v>44</v>
      </c>
      <c r="S525" s="25" t="s">
        <v>49</v>
      </c>
    </row>
    <row r="526" customFormat="false" ht="12.8" hidden="false" customHeight="false" outlineLevel="0" collapsed="false">
      <c r="A526" s="19" t="str">
        <f aca="false">CONCATENATE(I526,"-",K526," ",M526,O526,Q526,S526)</f>
        <v>2C-D EBKInterdisciplinary</v>
      </c>
      <c r="B526" s="20" t="s">
        <v>20</v>
      </c>
      <c r="C526" s="20" t="s">
        <v>19</v>
      </c>
      <c r="D526" s="21" t="n">
        <v>12</v>
      </c>
      <c r="E526" s="22" t="n">
        <v>0.21</v>
      </c>
      <c r="F526" s="23"/>
      <c r="G526" s="17" t="n">
        <f aca="false">COUNTA(H526:AMJ526)/2</f>
        <v>6</v>
      </c>
      <c r="H526" s="24" t="s">
        <v>26</v>
      </c>
      <c r="I526" s="25" t="s">
        <v>30</v>
      </c>
      <c r="J526" s="24" t="s">
        <v>32</v>
      </c>
      <c r="K526" s="25" t="s">
        <v>34</v>
      </c>
      <c r="L526" s="24" t="s">
        <v>35</v>
      </c>
      <c r="M526" s="25" t="s">
        <v>36</v>
      </c>
      <c r="N526" s="24" t="s">
        <v>38</v>
      </c>
      <c r="O526" s="25" t="s">
        <v>33</v>
      </c>
      <c r="P526" s="24" t="s">
        <v>41</v>
      </c>
      <c r="Q526" s="25" t="s">
        <v>42</v>
      </c>
      <c r="R526" s="24" t="s">
        <v>44</v>
      </c>
      <c r="S526" s="25" t="s">
        <v>49</v>
      </c>
    </row>
    <row r="527" customFormat="false" ht="12.8" hidden="false" customHeight="false" outlineLevel="0" collapsed="false">
      <c r="A527" s="19" t="str">
        <f aca="false">CONCATENATE(I527,"-",K527," ",M527,O527,Q527,S527)</f>
        <v>2C-D EBAInterdisciplinary</v>
      </c>
      <c r="B527" s="20" t="s">
        <v>20</v>
      </c>
      <c r="C527" s="20" t="s">
        <v>19</v>
      </c>
      <c r="D527" s="21" t="n">
        <v>12</v>
      </c>
      <c r="E527" s="22" t="n">
        <v>0.01</v>
      </c>
      <c r="F527" s="23"/>
      <c r="G527" s="17" t="n">
        <f aca="false">COUNTA(H527:AMJ527)/2</f>
        <v>6</v>
      </c>
      <c r="H527" s="24" t="s">
        <v>26</v>
      </c>
      <c r="I527" s="25" t="s">
        <v>30</v>
      </c>
      <c r="J527" s="24" t="s">
        <v>32</v>
      </c>
      <c r="K527" s="25" t="s">
        <v>34</v>
      </c>
      <c r="L527" s="24" t="s">
        <v>35</v>
      </c>
      <c r="M527" s="25" t="s">
        <v>36</v>
      </c>
      <c r="N527" s="24" t="s">
        <v>38</v>
      </c>
      <c r="O527" s="25" t="s">
        <v>33</v>
      </c>
      <c r="P527" s="24" t="s">
        <v>41</v>
      </c>
      <c r="Q527" s="25" t="s">
        <v>43</v>
      </c>
      <c r="R527" s="24" t="s">
        <v>44</v>
      </c>
      <c r="S527" s="25" t="s">
        <v>49</v>
      </c>
    </row>
    <row r="528" customFormat="false" ht="12.8" hidden="false" customHeight="false" outlineLevel="0" collapsed="false">
      <c r="A528" s="19" t="str">
        <f aca="false">CONCATENATE(I528,"-",K528," ",M528,O528,Q528,S528)</f>
        <v>2C-D EDAInterdisciplinary</v>
      </c>
      <c r="B528" s="20" t="s">
        <v>20</v>
      </c>
      <c r="C528" s="20" t="s">
        <v>19</v>
      </c>
      <c r="D528" s="21" t="n">
        <v>12</v>
      </c>
      <c r="E528" s="22" t="n">
        <v>0.01</v>
      </c>
      <c r="F528" s="23"/>
      <c r="G528" s="17" t="n">
        <f aca="false">COUNTA(H528:AMJ528)/2</f>
        <v>6</v>
      </c>
      <c r="H528" s="24" t="s">
        <v>26</v>
      </c>
      <c r="I528" s="25" t="s">
        <v>30</v>
      </c>
      <c r="J528" s="24" t="s">
        <v>32</v>
      </c>
      <c r="K528" s="25" t="s">
        <v>34</v>
      </c>
      <c r="L528" s="24" t="s">
        <v>35</v>
      </c>
      <c r="M528" s="25" t="s">
        <v>36</v>
      </c>
      <c r="N528" s="24" t="s">
        <v>38</v>
      </c>
      <c r="O528" s="25" t="s">
        <v>34</v>
      </c>
      <c r="P528" s="24" t="s">
        <v>41</v>
      </c>
      <c r="Q528" s="25" t="s">
        <v>43</v>
      </c>
      <c r="R528" s="24" t="s">
        <v>44</v>
      </c>
      <c r="S528" s="25" t="s">
        <v>49</v>
      </c>
    </row>
    <row r="529" customFormat="false" ht="12.8" hidden="false" customHeight="false" outlineLevel="0" collapsed="false">
      <c r="A529" s="19" t="str">
        <f aca="false">CONCATENATE(I529,"-",K529," ",M529,O529,Q529,S529)</f>
        <v>2C-D ECAInterdisciplinary</v>
      </c>
      <c r="B529" s="20" t="s">
        <v>20</v>
      </c>
      <c r="C529" s="20" t="s">
        <v>19</v>
      </c>
      <c r="D529" s="21" t="n">
        <v>12</v>
      </c>
      <c r="E529" s="22" t="n">
        <v>0.01</v>
      </c>
      <c r="F529" s="23"/>
      <c r="G529" s="17" t="n">
        <f aca="false">COUNTA(H529:AMJ529)/2</f>
        <v>6</v>
      </c>
      <c r="H529" s="24" t="s">
        <v>26</v>
      </c>
      <c r="I529" s="25" t="s">
        <v>30</v>
      </c>
      <c r="J529" s="24" t="s">
        <v>32</v>
      </c>
      <c r="K529" s="25" t="s">
        <v>34</v>
      </c>
      <c r="L529" s="24" t="s">
        <v>35</v>
      </c>
      <c r="M529" s="25" t="s">
        <v>36</v>
      </c>
      <c r="N529" s="24" t="s">
        <v>38</v>
      </c>
      <c r="O529" s="25" t="s">
        <v>40</v>
      </c>
      <c r="P529" s="24" t="s">
        <v>41</v>
      </c>
      <c r="Q529" s="25" t="s">
        <v>43</v>
      </c>
      <c r="R529" s="24" t="s">
        <v>44</v>
      </c>
      <c r="S529" s="25" t="s">
        <v>49</v>
      </c>
    </row>
    <row r="530" customFormat="false" ht="12.8" hidden="false" customHeight="false" outlineLevel="0" collapsed="false">
      <c r="A530" s="19" t="str">
        <f aca="false">CONCATENATE(I530,"-",K530," ",M530,O530,Q530,S530)</f>
        <v>3D-B ELKInterdisciplinary</v>
      </c>
      <c r="B530" s="20" t="s">
        <v>19</v>
      </c>
      <c r="C530" s="20" t="s">
        <v>19</v>
      </c>
      <c r="D530" s="21" t="n">
        <v>12</v>
      </c>
      <c r="E530" s="22" t="n">
        <v>0</v>
      </c>
      <c r="F530" s="23"/>
      <c r="G530" s="17" t="n">
        <f aca="false">COUNTA(H530:AMJ530)/2</f>
        <v>6</v>
      </c>
      <c r="H530" s="24" t="s">
        <v>26</v>
      </c>
      <c r="I530" s="25" t="s">
        <v>31</v>
      </c>
      <c r="J530" s="24" t="s">
        <v>32</v>
      </c>
      <c r="K530" s="25" t="s">
        <v>33</v>
      </c>
      <c r="L530" s="24" t="s">
        <v>35</v>
      </c>
      <c r="M530" s="25" t="s">
        <v>36</v>
      </c>
      <c r="N530" s="24" t="s">
        <v>38</v>
      </c>
      <c r="O530" s="25" t="s">
        <v>39</v>
      </c>
      <c r="P530" s="24" t="s">
        <v>41</v>
      </c>
      <c r="Q530" s="25" t="s">
        <v>42</v>
      </c>
      <c r="R530" s="24" t="s">
        <v>44</v>
      </c>
      <c r="S530" s="25" t="s">
        <v>49</v>
      </c>
    </row>
    <row r="531" customFormat="false" ht="12.8" hidden="false" customHeight="false" outlineLevel="0" collapsed="false">
      <c r="A531" s="19" t="str">
        <f aca="false">CONCATENATE(I531,"-",K531," ",M531,O531,Q531,S531)</f>
        <v>3D-B ELAInterdisciplinary</v>
      </c>
      <c r="B531" s="20" t="s">
        <v>20</v>
      </c>
      <c r="C531" s="20" t="s">
        <v>19</v>
      </c>
      <c r="D531" s="21" t="n">
        <v>12</v>
      </c>
      <c r="E531" s="22" t="n">
        <v>0.01</v>
      </c>
      <c r="F531" s="23"/>
      <c r="G531" s="17" t="n">
        <f aca="false">COUNTA(H531:AMJ531)/2</f>
        <v>6</v>
      </c>
      <c r="H531" s="24" t="s">
        <v>26</v>
      </c>
      <c r="I531" s="25" t="s">
        <v>31</v>
      </c>
      <c r="J531" s="24" t="s">
        <v>32</v>
      </c>
      <c r="K531" s="25" t="s">
        <v>33</v>
      </c>
      <c r="L531" s="24" t="s">
        <v>35</v>
      </c>
      <c r="M531" s="25" t="s">
        <v>36</v>
      </c>
      <c r="N531" s="24" t="s">
        <v>38</v>
      </c>
      <c r="O531" s="25" t="s">
        <v>39</v>
      </c>
      <c r="P531" s="24" t="s">
        <v>41</v>
      </c>
      <c r="Q531" s="25" t="s">
        <v>43</v>
      </c>
      <c r="R531" s="24" t="s">
        <v>44</v>
      </c>
      <c r="S531" s="25" t="s">
        <v>49</v>
      </c>
    </row>
    <row r="532" customFormat="false" ht="12.8" hidden="false" customHeight="false" outlineLevel="0" collapsed="false">
      <c r="A532" s="19" t="str">
        <f aca="false">CONCATENATE(I532,"-",K532," ",M532,O532,Q532,S532)</f>
        <v>3D-B EBKInterdisciplinary</v>
      </c>
      <c r="B532" s="20" t="s">
        <v>20</v>
      </c>
      <c r="C532" s="20" t="s">
        <v>19</v>
      </c>
      <c r="D532" s="21" t="n">
        <v>12</v>
      </c>
      <c r="E532" s="22" t="n">
        <v>0</v>
      </c>
      <c r="F532" s="23"/>
      <c r="G532" s="17" t="n">
        <f aca="false">COUNTA(H532:AMJ532)/2</f>
        <v>6</v>
      </c>
      <c r="H532" s="24" t="s">
        <v>26</v>
      </c>
      <c r="I532" s="25" t="s">
        <v>31</v>
      </c>
      <c r="J532" s="24" t="s">
        <v>32</v>
      </c>
      <c r="K532" s="25" t="s">
        <v>33</v>
      </c>
      <c r="L532" s="24" t="s">
        <v>35</v>
      </c>
      <c r="M532" s="25" t="s">
        <v>36</v>
      </c>
      <c r="N532" s="24" t="s">
        <v>38</v>
      </c>
      <c r="O532" s="25" t="s">
        <v>33</v>
      </c>
      <c r="P532" s="24" t="s">
        <v>41</v>
      </c>
      <c r="Q532" s="25" t="s">
        <v>42</v>
      </c>
      <c r="R532" s="24" t="s">
        <v>44</v>
      </c>
      <c r="S532" s="25" t="s">
        <v>49</v>
      </c>
    </row>
    <row r="533" customFormat="false" ht="12.8" hidden="false" customHeight="false" outlineLevel="0" collapsed="false">
      <c r="A533" s="19" t="str">
        <f aca="false">CONCATENATE(I533,"-",K533," ",M533,O533,Q533,S533)</f>
        <v>3D-B EBAInterdisciplinary</v>
      </c>
      <c r="B533" s="20" t="s">
        <v>20</v>
      </c>
      <c r="C533" s="20" t="s">
        <v>19</v>
      </c>
      <c r="D533" s="21" t="n">
        <v>12</v>
      </c>
      <c r="E533" s="22" t="n">
        <v>0.02</v>
      </c>
      <c r="F533" s="23"/>
      <c r="G533" s="17" t="n">
        <f aca="false">COUNTA(H533:AMJ533)/2</f>
        <v>6</v>
      </c>
      <c r="H533" s="24" t="s">
        <v>26</v>
      </c>
      <c r="I533" s="25" t="s">
        <v>31</v>
      </c>
      <c r="J533" s="24" t="s">
        <v>32</v>
      </c>
      <c r="K533" s="25" t="s">
        <v>33</v>
      </c>
      <c r="L533" s="24" t="s">
        <v>35</v>
      </c>
      <c r="M533" s="25" t="s">
        <v>36</v>
      </c>
      <c r="N533" s="24" t="s">
        <v>38</v>
      </c>
      <c r="O533" s="25" t="s">
        <v>33</v>
      </c>
      <c r="P533" s="24" t="s">
        <v>41</v>
      </c>
      <c r="Q533" s="25" t="s">
        <v>43</v>
      </c>
      <c r="R533" s="24" t="s">
        <v>44</v>
      </c>
      <c r="S533" s="25" t="s">
        <v>49</v>
      </c>
    </row>
    <row r="534" customFormat="false" ht="12.8" hidden="false" customHeight="false" outlineLevel="0" collapsed="false">
      <c r="A534" s="19" t="str">
        <f aca="false">CONCATENATE(I534,"-",K534," ",M534,O534,Q534,S534)</f>
        <v>3D-B EDAInterdisciplinary</v>
      </c>
      <c r="B534" s="20" t="s">
        <v>20</v>
      </c>
      <c r="C534" s="20" t="s">
        <v>19</v>
      </c>
      <c r="D534" s="21" t="n">
        <v>12</v>
      </c>
      <c r="E534" s="22" t="n">
        <v>0.02</v>
      </c>
      <c r="F534" s="23"/>
      <c r="G534" s="17" t="n">
        <f aca="false">COUNTA(H534:AMJ534)/2</f>
        <v>6</v>
      </c>
      <c r="H534" s="24" t="s">
        <v>26</v>
      </c>
      <c r="I534" s="25" t="s">
        <v>31</v>
      </c>
      <c r="J534" s="24" t="s">
        <v>32</v>
      </c>
      <c r="K534" s="25" t="s">
        <v>33</v>
      </c>
      <c r="L534" s="24" t="s">
        <v>35</v>
      </c>
      <c r="M534" s="25" t="s">
        <v>36</v>
      </c>
      <c r="N534" s="24" t="s">
        <v>38</v>
      </c>
      <c r="O534" s="25" t="s">
        <v>34</v>
      </c>
      <c r="P534" s="24" t="s">
        <v>41</v>
      </c>
      <c r="Q534" s="25" t="s">
        <v>43</v>
      </c>
      <c r="R534" s="24" t="s">
        <v>44</v>
      </c>
      <c r="S534" s="25" t="s">
        <v>49</v>
      </c>
    </row>
    <row r="535" customFormat="false" ht="12.8" hidden="false" customHeight="false" outlineLevel="0" collapsed="false">
      <c r="A535" s="19" t="str">
        <f aca="false">CONCATENATE(I535,"-",K535," ",M535,O535,Q535,S535)</f>
        <v>3D-B ECAInterdisciplinary</v>
      </c>
      <c r="B535" s="20" t="s">
        <v>20</v>
      </c>
      <c r="C535" s="20" t="s">
        <v>19</v>
      </c>
      <c r="D535" s="21" t="n">
        <v>12</v>
      </c>
      <c r="E535" s="22" t="n">
        <v>0.02</v>
      </c>
      <c r="F535" s="23"/>
      <c r="G535" s="17" t="n">
        <f aca="false">COUNTA(H535:AMJ535)/2</f>
        <v>6</v>
      </c>
      <c r="H535" s="24" t="s">
        <v>26</v>
      </c>
      <c r="I535" s="25" t="s">
        <v>31</v>
      </c>
      <c r="J535" s="24" t="s">
        <v>32</v>
      </c>
      <c r="K535" s="25" t="s">
        <v>33</v>
      </c>
      <c r="L535" s="24" t="s">
        <v>35</v>
      </c>
      <c r="M535" s="25" t="s">
        <v>36</v>
      </c>
      <c r="N535" s="24" t="s">
        <v>38</v>
      </c>
      <c r="O535" s="25" t="s">
        <v>40</v>
      </c>
      <c r="P535" s="24" t="s">
        <v>41</v>
      </c>
      <c r="Q535" s="25" t="s">
        <v>43</v>
      </c>
      <c r="R535" s="24" t="s">
        <v>44</v>
      </c>
      <c r="S535" s="25" t="s">
        <v>49</v>
      </c>
    </row>
    <row r="536" customFormat="false" ht="12.8" hidden="false" customHeight="false" outlineLevel="0" collapsed="false">
      <c r="A536" s="19" t="str">
        <f aca="false">CONCATENATE(I536,"-",K536," ",M536,O536,Q536,S536)</f>
        <v>3D-D ELKInterdisciplinary</v>
      </c>
      <c r="B536" s="20" t="s">
        <v>19</v>
      </c>
      <c r="C536" s="20" t="s">
        <v>19</v>
      </c>
      <c r="D536" s="21" t="n">
        <v>12</v>
      </c>
      <c r="E536" s="22" t="n">
        <v>0.28</v>
      </c>
      <c r="F536" s="23"/>
      <c r="G536" s="17" t="n">
        <f aca="false">COUNTA(H536:AMJ536)/2</f>
        <v>6</v>
      </c>
      <c r="H536" s="24" t="s">
        <v>26</v>
      </c>
      <c r="I536" s="25" t="s">
        <v>31</v>
      </c>
      <c r="J536" s="24" t="s">
        <v>32</v>
      </c>
      <c r="K536" s="25" t="s">
        <v>34</v>
      </c>
      <c r="L536" s="24" t="s">
        <v>35</v>
      </c>
      <c r="M536" s="25" t="s">
        <v>36</v>
      </c>
      <c r="N536" s="24" t="s">
        <v>38</v>
      </c>
      <c r="O536" s="25" t="s">
        <v>39</v>
      </c>
      <c r="P536" s="24" t="s">
        <v>41</v>
      </c>
      <c r="Q536" s="25" t="s">
        <v>42</v>
      </c>
      <c r="R536" s="24" t="s">
        <v>44</v>
      </c>
      <c r="S536" s="25" t="s">
        <v>49</v>
      </c>
    </row>
    <row r="537" customFormat="false" ht="12.8" hidden="false" customHeight="false" outlineLevel="0" collapsed="false">
      <c r="A537" s="19" t="str">
        <f aca="false">CONCATENATE(I537,"-",K537," ",M537,O537,Q537,S537)</f>
        <v>3D-D ELAInterdisciplinary</v>
      </c>
      <c r="B537" s="20" t="s">
        <v>20</v>
      </c>
      <c r="C537" s="20" t="s">
        <v>19</v>
      </c>
      <c r="D537" s="21" t="n">
        <v>12</v>
      </c>
      <c r="E537" s="22" t="n">
        <v>0.01</v>
      </c>
      <c r="F537" s="23"/>
      <c r="G537" s="17" t="n">
        <f aca="false">COUNTA(H537:AMJ537)/2</f>
        <v>6</v>
      </c>
      <c r="H537" s="24" t="s">
        <v>26</v>
      </c>
      <c r="I537" s="25" t="s">
        <v>31</v>
      </c>
      <c r="J537" s="24" t="s">
        <v>32</v>
      </c>
      <c r="K537" s="25" t="s">
        <v>34</v>
      </c>
      <c r="L537" s="24" t="s">
        <v>35</v>
      </c>
      <c r="M537" s="25" t="s">
        <v>36</v>
      </c>
      <c r="N537" s="24" t="s">
        <v>38</v>
      </c>
      <c r="O537" s="25" t="s">
        <v>39</v>
      </c>
      <c r="P537" s="24" t="s">
        <v>41</v>
      </c>
      <c r="Q537" s="25" t="s">
        <v>43</v>
      </c>
      <c r="R537" s="24" t="s">
        <v>44</v>
      </c>
      <c r="S537" s="25" t="s">
        <v>49</v>
      </c>
    </row>
    <row r="538" customFormat="false" ht="12.8" hidden="false" customHeight="false" outlineLevel="0" collapsed="false">
      <c r="A538" s="19" t="str">
        <f aca="false">CONCATENATE(I538,"-",K538," ",M538,O538,Q538,S538)</f>
        <v>3D-D EBKInterdisciplinary</v>
      </c>
      <c r="B538" s="20" t="s">
        <v>20</v>
      </c>
      <c r="C538" s="20" t="s">
        <v>19</v>
      </c>
      <c r="D538" s="21" t="n">
        <v>12</v>
      </c>
      <c r="E538" s="22" t="n">
        <v>0.28</v>
      </c>
      <c r="F538" s="23"/>
      <c r="G538" s="17" t="n">
        <f aca="false">COUNTA(H538:AMJ538)/2</f>
        <v>6</v>
      </c>
      <c r="H538" s="24" t="s">
        <v>26</v>
      </c>
      <c r="I538" s="25" t="s">
        <v>31</v>
      </c>
      <c r="J538" s="24" t="s">
        <v>32</v>
      </c>
      <c r="K538" s="25" t="s">
        <v>34</v>
      </c>
      <c r="L538" s="24" t="s">
        <v>35</v>
      </c>
      <c r="M538" s="25" t="s">
        <v>36</v>
      </c>
      <c r="N538" s="24" t="s">
        <v>38</v>
      </c>
      <c r="O538" s="25" t="s">
        <v>33</v>
      </c>
      <c r="P538" s="24" t="s">
        <v>41</v>
      </c>
      <c r="Q538" s="25" t="s">
        <v>42</v>
      </c>
      <c r="R538" s="24" t="s">
        <v>44</v>
      </c>
      <c r="S538" s="25" t="s">
        <v>49</v>
      </c>
    </row>
    <row r="539" customFormat="false" ht="12.8" hidden="false" customHeight="false" outlineLevel="0" collapsed="false">
      <c r="A539" s="19" t="str">
        <f aca="false">CONCATENATE(I539,"-",K539," ",M539,O539,Q539,S539)</f>
        <v>3D-D EBAInterdisciplinary</v>
      </c>
      <c r="B539" s="20" t="s">
        <v>20</v>
      </c>
      <c r="C539" s="20" t="s">
        <v>19</v>
      </c>
      <c r="D539" s="21" t="n">
        <v>12</v>
      </c>
      <c r="E539" s="22" t="n">
        <v>0.02</v>
      </c>
      <c r="F539" s="23"/>
      <c r="G539" s="17" t="n">
        <f aca="false">COUNTA(H539:AMJ539)/2</f>
        <v>6</v>
      </c>
      <c r="H539" s="24" t="s">
        <v>26</v>
      </c>
      <c r="I539" s="25" t="s">
        <v>31</v>
      </c>
      <c r="J539" s="24" t="s">
        <v>32</v>
      </c>
      <c r="K539" s="25" t="s">
        <v>34</v>
      </c>
      <c r="L539" s="24" t="s">
        <v>35</v>
      </c>
      <c r="M539" s="25" t="s">
        <v>36</v>
      </c>
      <c r="N539" s="24" t="s">
        <v>38</v>
      </c>
      <c r="O539" s="25" t="s">
        <v>33</v>
      </c>
      <c r="P539" s="24" t="s">
        <v>41</v>
      </c>
      <c r="Q539" s="25" t="s">
        <v>43</v>
      </c>
      <c r="R539" s="24" t="s">
        <v>44</v>
      </c>
      <c r="S539" s="25" t="s">
        <v>49</v>
      </c>
    </row>
    <row r="540" customFormat="false" ht="12.8" hidden="false" customHeight="false" outlineLevel="0" collapsed="false">
      <c r="A540" s="19" t="str">
        <f aca="false">CONCATENATE(I540,"-",K540," ",M540,O540,Q540,S540)</f>
        <v>3D-D EDAInterdisciplinary</v>
      </c>
      <c r="B540" s="20" t="s">
        <v>20</v>
      </c>
      <c r="C540" s="20" t="s">
        <v>19</v>
      </c>
      <c r="D540" s="21" t="n">
        <v>12</v>
      </c>
      <c r="E540" s="22" t="n">
        <v>0.02</v>
      </c>
      <c r="F540" s="23"/>
      <c r="G540" s="17" t="n">
        <f aca="false">COUNTA(H540:AMJ540)/2</f>
        <v>6</v>
      </c>
      <c r="H540" s="24" t="s">
        <v>26</v>
      </c>
      <c r="I540" s="25" t="s">
        <v>31</v>
      </c>
      <c r="J540" s="24" t="s">
        <v>32</v>
      </c>
      <c r="K540" s="25" t="s">
        <v>34</v>
      </c>
      <c r="L540" s="24" t="s">
        <v>35</v>
      </c>
      <c r="M540" s="25" t="s">
        <v>36</v>
      </c>
      <c r="N540" s="24" t="s">
        <v>38</v>
      </c>
      <c r="O540" s="25" t="s">
        <v>34</v>
      </c>
      <c r="P540" s="24" t="s">
        <v>41</v>
      </c>
      <c r="Q540" s="25" t="s">
        <v>43</v>
      </c>
      <c r="R540" s="24" t="s">
        <v>44</v>
      </c>
      <c r="S540" s="25" t="s">
        <v>49</v>
      </c>
    </row>
    <row r="541" customFormat="false" ht="12.8" hidden="false" customHeight="false" outlineLevel="0" collapsed="false">
      <c r="A541" s="19" t="str">
        <f aca="false">CONCATENATE(I541,"-",K541," ",M541,O541,Q541,S541)</f>
        <v>3D-D ECAInterdisciplinary</v>
      </c>
      <c r="B541" s="20" t="s">
        <v>20</v>
      </c>
      <c r="C541" s="20" t="s">
        <v>19</v>
      </c>
      <c r="D541" s="21" t="n">
        <v>12</v>
      </c>
      <c r="E541" s="22" t="n">
        <v>0.02</v>
      </c>
      <c r="F541" s="23"/>
      <c r="G541" s="17" t="n">
        <f aca="false">COUNTA(H541:AMJ541)/2</f>
        <v>6</v>
      </c>
      <c r="H541" s="24" t="s">
        <v>26</v>
      </c>
      <c r="I541" s="25" t="s">
        <v>31</v>
      </c>
      <c r="J541" s="24" t="s">
        <v>32</v>
      </c>
      <c r="K541" s="25" t="s">
        <v>34</v>
      </c>
      <c r="L541" s="24" t="s">
        <v>35</v>
      </c>
      <c r="M541" s="25" t="s">
        <v>36</v>
      </c>
      <c r="N541" s="24" t="s">
        <v>38</v>
      </c>
      <c r="O541" s="25" t="s">
        <v>40</v>
      </c>
      <c r="P541" s="24" t="s">
        <v>41</v>
      </c>
      <c r="Q541" s="25" t="s">
        <v>43</v>
      </c>
      <c r="R541" s="24" t="s">
        <v>44</v>
      </c>
      <c r="S541" s="25" t="s">
        <v>49</v>
      </c>
    </row>
    <row r="542" customFormat="false" ht="12.8" hidden="false" customHeight="false" outlineLevel="0" collapsed="false">
      <c r="A542" s="19" t="str">
        <f aca="false">CONCATENATE(I542,"-",K542," ",M542,O542,Q542,S542)</f>
        <v>1A-B ILKInterdisciplinary</v>
      </c>
      <c r="B542" s="20" t="s">
        <v>20</v>
      </c>
      <c r="C542" s="20" t="s">
        <v>19</v>
      </c>
      <c r="D542" s="21" t="n">
        <v>12</v>
      </c>
      <c r="E542" s="22" t="n">
        <v>0.01</v>
      </c>
      <c r="F542" s="23"/>
      <c r="G542" s="17" t="n">
        <f aca="false">COUNTA(H542:AMJ542)/2</f>
        <v>6</v>
      </c>
      <c r="H542" s="24" t="s">
        <v>26</v>
      </c>
      <c r="I542" s="25" t="s">
        <v>27</v>
      </c>
      <c r="J542" s="24" t="s">
        <v>32</v>
      </c>
      <c r="K542" s="25" t="s">
        <v>33</v>
      </c>
      <c r="L542" s="24" t="s">
        <v>35</v>
      </c>
      <c r="M542" s="25" t="s">
        <v>37</v>
      </c>
      <c r="N542" s="24" t="s">
        <v>38</v>
      </c>
      <c r="O542" s="25" t="s">
        <v>39</v>
      </c>
      <c r="P542" s="24" t="s">
        <v>41</v>
      </c>
      <c r="Q542" s="25" t="s">
        <v>42</v>
      </c>
      <c r="R542" s="24" t="s">
        <v>44</v>
      </c>
      <c r="S542" s="25" t="s">
        <v>49</v>
      </c>
    </row>
    <row r="543" customFormat="false" ht="12.8" hidden="false" customHeight="false" outlineLevel="0" collapsed="false">
      <c r="A543" s="19" t="str">
        <f aca="false">CONCATENATE(I543,"-",K543," ",M543,O543,Q543,S543)</f>
        <v>1A-B ILAInterdisciplinary</v>
      </c>
      <c r="B543" s="20" t="s">
        <v>20</v>
      </c>
      <c r="C543" s="20" t="s">
        <v>19</v>
      </c>
      <c r="D543" s="21" t="n">
        <v>12</v>
      </c>
      <c r="E543" s="22" t="n">
        <v>0.01</v>
      </c>
      <c r="F543" s="23"/>
      <c r="G543" s="17" t="n">
        <f aca="false">COUNTA(H543:AMJ543)/2</f>
        <v>6</v>
      </c>
      <c r="H543" s="24" t="s">
        <v>26</v>
      </c>
      <c r="I543" s="25" t="s">
        <v>27</v>
      </c>
      <c r="J543" s="24" t="s">
        <v>32</v>
      </c>
      <c r="K543" s="25" t="s">
        <v>33</v>
      </c>
      <c r="L543" s="24" t="s">
        <v>35</v>
      </c>
      <c r="M543" s="25" t="s">
        <v>37</v>
      </c>
      <c r="N543" s="24" t="s">
        <v>38</v>
      </c>
      <c r="O543" s="25" t="s">
        <v>39</v>
      </c>
      <c r="P543" s="24" t="s">
        <v>41</v>
      </c>
      <c r="Q543" s="25" t="s">
        <v>43</v>
      </c>
      <c r="R543" s="24" t="s">
        <v>44</v>
      </c>
      <c r="S543" s="25" t="s">
        <v>49</v>
      </c>
    </row>
    <row r="544" customFormat="false" ht="12.8" hidden="false" customHeight="false" outlineLevel="0" collapsed="false">
      <c r="A544" s="19" t="str">
        <f aca="false">CONCATENATE(I544,"-",K544," ",M544,O544,Q544,S544)</f>
        <v>1A-B IBKInterdisciplinary</v>
      </c>
      <c r="B544" s="20" t="s">
        <v>20</v>
      </c>
      <c r="C544" s="20" t="s">
        <v>19</v>
      </c>
      <c r="D544" s="21" t="n">
        <v>12</v>
      </c>
      <c r="E544" s="22" t="n">
        <v>0.01</v>
      </c>
      <c r="F544" s="23"/>
      <c r="G544" s="17" t="n">
        <f aca="false">COUNTA(H544:AMJ544)/2</f>
        <v>6</v>
      </c>
      <c r="H544" s="24" t="s">
        <v>26</v>
      </c>
      <c r="I544" s="25" t="s">
        <v>27</v>
      </c>
      <c r="J544" s="24" t="s">
        <v>32</v>
      </c>
      <c r="K544" s="25" t="s">
        <v>33</v>
      </c>
      <c r="L544" s="24" t="s">
        <v>35</v>
      </c>
      <c r="M544" s="25" t="s">
        <v>37</v>
      </c>
      <c r="N544" s="24" t="s">
        <v>38</v>
      </c>
      <c r="O544" s="25" t="s">
        <v>33</v>
      </c>
      <c r="P544" s="24" t="s">
        <v>41</v>
      </c>
      <c r="Q544" s="25" t="s">
        <v>42</v>
      </c>
      <c r="R544" s="24" t="s">
        <v>44</v>
      </c>
      <c r="S544" s="25" t="s">
        <v>49</v>
      </c>
    </row>
    <row r="545" customFormat="false" ht="12.8" hidden="false" customHeight="false" outlineLevel="0" collapsed="false">
      <c r="A545" s="19" t="str">
        <f aca="false">CONCATENATE(I545,"-",K545," ",M545,O545,Q545,S545)</f>
        <v>1A-B IBAInterdisciplinary</v>
      </c>
      <c r="B545" s="20" t="s">
        <v>20</v>
      </c>
      <c r="C545" s="20" t="s">
        <v>19</v>
      </c>
      <c r="D545" s="21" t="n">
        <v>12</v>
      </c>
      <c r="E545" s="22" t="n">
        <v>0.01</v>
      </c>
      <c r="F545" s="23"/>
      <c r="G545" s="17" t="n">
        <f aca="false">COUNTA(H545:AMJ545)/2</f>
        <v>6</v>
      </c>
      <c r="H545" s="24" t="s">
        <v>26</v>
      </c>
      <c r="I545" s="25" t="s">
        <v>27</v>
      </c>
      <c r="J545" s="24" t="s">
        <v>32</v>
      </c>
      <c r="K545" s="25" t="s">
        <v>33</v>
      </c>
      <c r="L545" s="24" t="s">
        <v>35</v>
      </c>
      <c r="M545" s="25" t="s">
        <v>37</v>
      </c>
      <c r="N545" s="24" t="s">
        <v>38</v>
      </c>
      <c r="O545" s="25" t="s">
        <v>33</v>
      </c>
      <c r="P545" s="24" t="s">
        <v>41</v>
      </c>
      <c r="Q545" s="25" t="s">
        <v>43</v>
      </c>
      <c r="R545" s="24" t="s">
        <v>44</v>
      </c>
      <c r="S545" s="25" t="s">
        <v>49</v>
      </c>
    </row>
    <row r="546" customFormat="false" ht="12.8" hidden="false" customHeight="false" outlineLevel="0" collapsed="false">
      <c r="A546" s="19" t="str">
        <f aca="false">CONCATENATE(I546,"-",K546," ",M546,O546,Q546,S546)</f>
        <v>1A-B IDAInterdisciplinary</v>
      </c>
      <c r="B546" s="20" t="s">
        <v>20</v>
      </c>
      <c r="C546" s="20" t="s">
        <v>19</v>
      </c>
      <c r="D546" s="21" t="n">
        <v>12</v>
      </c>
      <c r="E546" s="22" t="n">
        <v>0.01</v>
      </c>
      <c r="F546" s="23"/>
      <c r="G546" s="17" t="n">
        <f aca="false">COUNTA(H546:AMJ546)/2</f>
        <v>6</v>
      </c>
      <c r="H546" s="24" t="s">
        <v>26</v>
      </c>
      <c r="I546" s="25" t="s">
        <v>27</v>
      </c>
      <c r="J546" s="24" t="s">
        <v>32</v>
      </c>
      <c r="K546" s="25" t="s">
        <v>33</v>
      </c>
      <c r="L546" s="24" t="s">
        <v>35</v>
      </c>
      <c r="M546" s="25" t="s">
        <v>37</v>
      </c>
      <c r="N546" s="24" t="s">
        <v>38</v>
      </c>
      <c r="O546" s="25" t="s">
        <v>34</v>
      </c>
      <c r="P546" s="24" t="s">
        <v>41</v>
      </c>
      <c r="Q546" s="25" t="s">
        <v>43</v>
      </c>
      <c r="R546" s="24" t="s">
        <v>44</v>
      </c>
      <c r="S546" s="25" t="s">
        <v>49</v>
      </c>
    </row>
    <row r="547" customFormat="false" ht="12.8" hidden="false" customHeight="false" outlineLevel="0" collapsed="false">
      <c r="A547" s="19" t="str">
        <f aca="false">CONCATENATE(I547,"-",K547," ",M547,O547,Q547,S547)</f>
        <v>1A-B ICAInterdisciplinary</v>
      </c>
      <c r="B547" s="20" t="s">
        <v>20</v>
      </c>
      <c r="C547" s="20" t="s">
        <v>19</v>
      </c>
      <c r="D547" s="21" t="n">
        <v>12</v>
      </c>
      <c r="E547" s="22" t="n">
        <v>0.01</v>
      </c>
      <c r="F547" s="23"/>
      <c r="G547" s="17" t="n">
        <f aca="false">COUNTA(H547:AMJ547)/2</f>
        <v>6</v>
      </c>
      <c r="H547" s="24" t="s">
        <v>26</v>
      </c>
      <c r="I547" s="25" t="s">
        <v>27</v>
      </c>
      <c r="J547" s="24" t="s">
        <v>32</v>
      </c>
      <c r="K547" s="25" t="s">
        <v>33</v>
      </c>
      <c r="L547" s="24" t="s">
        <v>35</v>
      </c>
      <c r="M547" s="25" t="s">
        <v>37</v>
      </c>
      <c r="N547" s="24" t="s">
        <v>38</v>
      </c>
      <c r="O547" s="25" t="s">
        <v>40</v>
      </c>
      <c r="P547" s="24" t="s">
        <v>41</v>
      </c>
      <c r="Q547" s="25" t="s">
        <v>43</v>
      </c>
      <c r="R547" s="24" t="s">
        <v>44</v>
      </c>
      <c r="S547" s="25" t="s">
        <v>49</v>
      </c>
    </row>
    <row r="548" customFormat="false" ht="12.8" hidden="false" customHeight="false" outlineLevel="0" collapsed="false">
      <c r="A548" s="19" t="str">
        <f aca="false">CONCATENATE(I548,"-",K548," ",M548,O548,Q548,S548)</f>
        <v>1A-D ILKInterdisciplinary</v>
      </c>
      <c r="B548" s="20" t="s">
        <v>20</v>
      </c>
      <c r="C548" s="20" t="s">
        <v>19</v>
      </c>
      <c r="D548" s="21" t="n">
        <v>12</v>
      </c>
      <c r="E548" s="22" t="n">
        <v>0.01</v>
      </c>
      <c r="F548" s="23"/>
      <c r="G548" s="17" t="n">
        <f aca="false">COUNTA(H548:AMJ548)/2</f>
        <v>6</v>
      </c>
      <c r="H548" s="24" t="s">
        <v>26</v>
      </c>
      <c r="I548" s="25" t="s">
        <v>27</v>
      </c>
      <c r="J548" s="24" t="s">
        <v>32</v>
      </c>
      <c r="K548" s="25" t="s">
        <v>34</v>
      </c>
      <c r="L548" s="24" t="s">
        <v>35</v>
      </c>
      <c r="M548" s="25" t="s">
        <v>37</v>
      </c>
      <c r="N548" s="24" t="s">
        <v>38</v>
      </c>
      <c r="O548" s="25" t="s">
        <v>39</v>
      </c>
      <c r="P548" s="24" t="s">
        <v>41</v>
      </c>
      <c r="Q548" s="25" t="s">
        <v>42</v>
      </c>
      <c r="R548" s="24" t="s">
        <v>44</v>
      </c>
      <c r="S548" s="25" t="s">
        <v>49</v>
      </c>
    </row>
    <row r="549" customFormat="false" ht="12.8" hidden="false" customHeight="false" outlineLevel="0" collapsed="false">
      <c r="A549" s="19" t="str">
        <f aca="false">CONCATENATE(I549,"-",K549," ",M549,O549,Q549,S549)</f>
        <v>1A-D ILAInterdisciplinary</v>
      </c>
      <c r="B549" s="20" t="s">
        <v>20</v>
      </c>
      <c r="C549" s="20" t="s">
        <v>19</v>
      </c>
      <c r="D549" s="21" t="n">
        <v>12</v>
      </c>
      <c r="E549" s="22" t="n">
        <v>0.01</v>
      </c>
      <c r="F549" s="23"/>
      <c r="G549" s="17" t="n">
        <f aca="false">COUNTA(H549:AMJ549)/2</f>
        <v>6</v>
      </c>
      <c r="H549" s="24" t="s">
        <v>26</v>
      </c>
      <c r="I549" s="25" t="s">
        <v>27</v>
      </c>
      <c r="J549" s="24" t="s">
        <v>32</v>
      </c>
      <c r="K549" s="25" t="s">
        <v>34</v>
      </c>
      <c r="L549" s="24" t="s">
        <v>35</v>
      </c>
      <c r="M549" s="25" t="s">
        <v>37</v>
      </c>
      <c r="N549" s="24" t="s">
        <v>38</v>
      </c>
      <c r="O549" s="25" t="s">
        <v>39</v>
      </c>
      <c r="P549" s="24" t="s">
        <v>41</v>
      </c>
      <c r="Q549" s="25" t="s">
        <v>43</v>
      </c>
      <c r="R549" s="24" t="s">
        <v>44</v>
      </c>
      <c r="S549" s="25" t="s">
        <v>49</v>
      </c>
    </row>
    <row r="550" customFormat="false" ht="12.8" hidden="false" customHeight="false" outlineLevel="0" collapsed="false">
      <c r="A550" s="19" t="str">
        <f aca="false">CONCATENATE(I550,"-",K550," ",M550,O550,Q550,S550)</f>
        <v>1A-D IBKInterdisciplinary</v>
      </c>
      <c r="B550" s="20" t="s">
        <v>20</v>
      </c>
      <c r="C550" s="20" t="s">
        <v>19</v>
      </c>
      <c r="D550" s="21" t="n">
        <v>12</v>
      </c>
      <c r="E550" s="22" t="n">
        <v>0.01</v>
      </c>
      <c r="F550" s="23"/>
      <c r="G550" s="17" t="n">
        <f aca="false">COUNTA(H550:AMJ550)/2</f>
        <v>6</v>
      </c>
      <c r="H550" s="24" t="s">
        <v>26</v>
      </c>
      <c r="I550" s="25" t="s">
        <v>27</v>
      </c>
      <c r="J550" s="24" t="s">
        <v>32</v>
      </c>
      <c r="K550" s="25" t="s">
        <v>34</v>
      </c>
      <c r="L550" s="24" t="s">
        <v>35</v>
      </c>
      <c r="M550" s="25" t="s">
        <v>37</v>
      </c>
      <c r="N550" s="24" t="s">
        <v>38</v>
      </c>
      <c r="O550" s="25" t="s">
        <v>33</v>
      </c>
      <c r="P550" s="24" t="s">
        <v>41</v>
      </c>
      <c r="Q550" s="25" t="s">
        <v>42</v>
      </c>
      <c r="R550" s="24" t="s">
        <v>44</v>
      </c>
      <c r="S550" s="25" t="s">
        <v>49</v>
      </c>
    </row>
    <row r="551" customFormat="false" ht="12.8" hidden="false" customHeight="false" outlineLevel="0" collapsed="false">
      <c r="A551" s="19" t="str">
        <f aca="false">CONCATENATE(I551,"-",K551," ",M551,O551,Q551,S551)</f>
        <v>1A-D IBAInterdisciplinary</v>
      </c>
      <c r="B551" s="20" t="s">
        <v>20</v>
      </c>
      <c r="C551" s="20" t="s">
        <v>19</v>
      </c>
      <c r="D551" s="21" t="n">
        <v>12</v>
      </c>
      <c r="E551" s="22" t="n">
        <v>0.01</v>
      </c>
      <c r="F551" s="23"/>
      <c r="G551" s="17" t="n">
        <f aca="false">COUNTA(H551:AMJ551)/2</f>
        <v>6</v>
      </c>
      <c r="H551" s="24" t="s">
        <v>26</v>
      </c>
      <c r="I551" s="25" t="s">
        <v>27</v>
      </c>
      <c r="J551" s="24" t="s">
        <v>32</v>
      </c>
      <c r="K551" s="25" t="s">
        <v>34</v>
      </c>
      <c r="L551" s="24" t="s">
        <v>35</v>
      </c>
      <c r="M551" s="25" t="s">
        <v>37</v>
      </c>
      <c r="N551" s="24" t="s">
        <v>38</v>
      </c>
      <c r="O551" s="25" t="s">
        <v>33</v>
      </c>
      <c r="P551" s="24" t="s">
        <v>41</v>
      </c>
      <c r="Q551" s="25" t="s">
        <v>43</v>
      </c>
      <c r="R551" s="24" t="s">
        <v>44</v>
      </c>
      <c r="S551" s="25" t="s">
        <v>49</v>
      </c>
    </row>
    <row r="552" customFormat="false" ht="12.8" hidden="false" customHeight="false" outlineLevel="0" collapsed="false">
      <c r="A552" s="19" t="str">
        <f aca="false">CONCATENATE(I552,"-",K552," ",M552,O552,Q552,S552)</f>
        <v>1A-D IDAInterdisciplinary</v>
      </c>
      <c r="B552" s="20" t="s">
        <v>20</v>
      </c>
      <c r="C552" s="20" t="s">
        <v>19</v>
      </c>
      <c r="D552" s="21" t="n">
        <v>12</v>
      </c>
      <c r="E552" s="22" t="n">
        <v>0.01</v>
      </c>
      <c r="F552" s="23"/>
      <c r="G552" s="17" t="n">
        <f aca="false">COUNTA(H552:AMJ552)/2</f>
        <v>6</v>
      </c>
      <c r="H552" s="24" t="s">
        <v>26</v>
      </c>
      <c r="I552" s="25" t="s">
        <v>27</v>
      </c>
      <c r="J552" s="24" t="s">
        <v>32</v>
      </c>
      <c r="K552" s="25" t="s">
        <v>34</v>
      </c>
      <c r="L552" s="24" t="s">
        <v>35</v>
      </c>
      <c r="M552" s="25" t="s">
        <v>37</v>
      </c>
      <c r="N552" s="24" t="s">
        <v>38</v>
      </c>
      <c r="O552" s="25" t="s">
        <v>34</v>
      </c>
      <c r="P552" s="24" t="s">
        <v>41</v>
      </c>
      <c r="Q552" s="25" t="s">
        <v>43</v>
      </c>
      <c r="R552" s="24" t="s">
        <v>44</v>
      </c>
      <c r="S552" s="25" t="s">
        <v>49</v>
      </c>
    </row>
    <row r="553" customFormat="false" ht="12.8" hidden="false" customHeight="false" outlineLevel="0" collapsed="false">
      <c r="A553" s="19" t="str">
        <f aca="false">CONCATENATE(I553,"-",K553," ",M553,O553,Q553,S553)</f>
        <v>1A-D ICAInterdisciplinary</v>
      </c>
      <c r="B553" s="20" t="s">
        <v>20</v>
      </c>
      <c r="C553" s="20" t="s">
        <v>19</v>
      </c>
      <c r="D553" s="21" t="n">
        <v>12</v>
      </c>
      <c r="E553" s="22" t="n">
        <v>0.01</v>
      </c>
      <c r="F553" s="23"/>
      <c r="G553" s="17" t="n">
        <f aca="false">COUNTA(H553:AMJ553)/2</f>
        <v>6</v>
      </c>
      <c r="H553" s="24" t="s">
        <v>26</v>
      </c>
      <c r="I553" s="25" t="s">
        <v>27</v>
      </c>
      <c r="J553" s="24" t="s">
        <v>32</v>
      </c>
      <c r="K553" s="25" t="s">
        <v>34</v>
      </c>
      <c r="L553" s="24" t="s">
        <v>35</v>
      </c>
      <c r="M553" s="25" t="s">
        <v>37</v>
      </c>
      <c r="N553" s="24" t="s">
        <v>38</v>
      </c>
      <c r="O553" s="25" t="s">
        <v>40</v>
      </c>
      <c r="P553" s="24" t="s">
        <v>41</v>
      </c>
      <c r="Q553" s="25" t="s">
        <v>43</v>
      </c>
      <c r="R553" s="24" t="s">
        <v>44</v>
      </c>
      <c r="S553" s="25" t="s">
        <v>49</v>
      </c>
    </row>
    <row r="554" customFormat="false" ht="12.8" hidden="false" customHeight="false" outlineLevel="0" collapsed="false">
      <c r="A554" s="19" t="str">
        <f aca="false">CONCATENATE(I554,"-",K554," ",M554,O554,Q554,S554)</f>
        <v>1B-B ILKInterdisciplinary</v>
      </c>
      <c r="B554" s="20" t="s">
        <v>20</v>
      </c>
      <c r="C554" s="20" t="s">
        <v>19</v>
      </c>
      <c r="D554" s="21" t="n">
        <v>12</v>
      </c>
      <c r="E554" s="22" t="n">
        <v>0.01</v>
      </c>
      <c r="F554" s="23"/>
      <c r="G554" s="17" t="n">
        <f aca="false">COUNTA(H554:AMJ554)/2</f>
        <v>6</v>
      </c>
      <c r="H554" s="24" t="s">
        <v>26</v>
      </c>
      <c r="I554" s="25" t="s">
        <v>28</v>
      </c>
      <c r="J554" s="24" t="s">
        <v>32</v>
      </c>
      <c r="K554" s="25" t="s">
        <v>33</v>
      </c>
      <c r="L554" s="24" t="s">
        <v>35</v>
      </c>
      <c r="M554" s="25" t="s">
        <v>37</v>
      </c>
      <c r="N554" s="24" t="s">
        <v>38</v>
      </c>
      <c r="O554" s="25" t="s">
        <v>39</v>
      </c>
      <c r="P554" s="24" t="s">
        <v>41</v>
      </c>
      <c r="Q554" s="25" t="s">
        <v>42</v>
      </c>
      <c r="R554" s="24" t="s">
        <v>44</v>
      </c>
      <c r="S554" s="25" t="s">
        <v>49</v>
      </c>
    </row>
    <row r="555" customFormat="false" ht="12.8" hidden="false" customHeight="false" outlineLevel="0" collapsed="false">
      <c r="A555" s="19" t="str">
        <f aca="false">CONCATENATE(I555,"-",K555," ",M555,O555,Q555,S555)</f>
        <v>1B-B ILAInterdisciplinary</v>
      </c>
      <c r="B555" s="20" t="s">
        <v>20</v>
      </c>
      <c r="C555" s="20" t="s">
        <v>19</v>
      </c>
      <c r="D555" s="21" t="n">
        <v>12</v>
      </c>
      <c r="E555" s="22" t="n">
        <v>0.01</v>
      </c>
      <c r="F555" s="23"/>
      <c r="G555" s="17" t="n">
        <f aca="false">COUNTA(H555:AMJ555)/2</f>
        <v>6</v>
      </c>
      <c r="H555" s="24" t="s">
        <v>26</v>
      </c>
      <c r="I555" s="25" t="s">
        <v>28</v>
      </c>
      <c r="J555" s="24" t="s">
        <v>32</v>
      </c>
      <c r="K555" s="25" t="s">
        <v>33</v>
      </c>
      <c r="L555" s="24" t="s">
        <v>35</v>
      </c>
      <c r="M555" s="25" t="s">
        <v>37</v>
      </c>
      <c r="N555" s="24" t="s">
        <v>38</v>
      </c>
      <c r="O555" s="25" t="s">
        <v>39</v>
      </c>
      <c r="P555" s="24" t="s">
        <v>41</v>
      </c>
      <c r="Q555" s="25" t="s">
        <v>43</v>
      </c>
      <c r="R555" s="24" t="s">
        <v>44</v>
      </c>
      <c r="S555" s="25" t="s">
        <v>49</v>
      </c>
    </row>
    <row r="556" customFormat="false" ht="12.8" hidden="false" customHeight="false" outlineLevel="0" collapsed="false">
      <c r="A556" s="19" t="str">
        <f aca="false">CONCATENATE(I556,"-",K556," ",M556,O556,Q556,S556)</f>
        <v>1B-B IBKInterdisciplinary</v>
      </c>
      <c r="B556" s="20" t="s">
        <v>20</v>
      </c>
      <c r="C556" s="20" t="s">
        <v>19</v>
      </c>
      <c r="D556" s="21" t="n">
        <v>12</v>
      </c>
      <c r="E556" s="22" t="n">
        <v>0.01</v>
      </c>
      <c r="F556" s="23"/>
      <c r="G556" s="17" t="n">
        <f aca="false">COUNTA(H556:AMJ556)/2</f>
        <v>6</v>
      </c>
      <c r="H556" s="24" t="s">
        <v>26</v>
      </c>
      <c r="I556" s="25" t="s">
        <v>28</v>
      </c>
      <c r="J556" s="24" t="s">
        <v>32</v>
      </c>
      <c r="K556" s="25" t="s">
        <v>33</v>
      </c>
      <c r="L556" s="24" t="s">
        <v>35</v>
      </c>
      <c r="M556" s="25" t="s">
        <v>37</v>
      </c>
      <c r="N556" s="24" t="s">
        <v>38</v>
      </c>
      <c r="O556" s="25" t="s">
        <v>33</v>
      </c>
      <c r="P556" s="24" t="s">
        <v>41</v>
      </c>
      <c r="Q556" s="25" t="s">
        <v>42</v>
      </c>
      <c r="R556" s="24" t="s">
        <v>44</v>
      </c>
      <c r="S556" s="25" t="s">
        <v>49</v>
      </c>
    </row>
    <row r="557" customFormat="false" ht="12.8" hidden="false" customHeight="false" outlineLevel="0" collapsed="false">
      <c r="A557" s="19" t="str">
        <f aca="false">CONCATENATE(I557,"-",K557," ",M557,O557,Q557,S557)</f>
        <v>1B-B IBAInterdisciplinary</v>
      </c>
      <c r="B557" s="20" t="s">
        <v>20</v>
      </c>
      <c r="C557" s="20" t="s">
        <v>19</v>
      </c>
      <c r="D557" s="21" t="n">
        <v>12</v>
      </c>
      <c r="E557" s="22" t="n">
        <v>0.01</v>
      </c>
      <c r="F557" s="23"/>
      <c r="G557" s="17" t="n">
        <f aca="false">COUNTA(H557:AMJ557)/2</f>
        <v>6</v>
      </c>
      <c r="H557" s="24" t="s">
        <v>26</v>
      </c>
      <c r="I557" s="25" t="s">
        <v>28</v>
      </c>
      <c r="J557" s="24" t="s">
        <v>32</v>
      </c>
      <c r="K557" s="25" t="s">
        <v>33</v>
      </c>
      <c r="L557" s="24" t="s">
        <v>35</v>
      </c>
      <c r="M557" s="25" t="s">
        <v>37</v>
      </c>
      <c r="N557" s="24" t="s">
        <v>38</v>
      </c>
      <c r="O557" s="25" t="s">
        <v>33</v>
      </c>
      <c r="P557" s="24" t="s">
        <v>41</v>
      </c>
      <c r="Q557" s="25" t="s">
        <v>43</v>
      </c>
      <c r="R557" s="24" t="s">
        <v>44</v>
      </c>
      <c r="S557" s="25" t="s">
        <v>49</v>
      </c>
    </row>
    <row r="558" customFormat="false" ht="12.8" hidden="false" customHeight="false" outlineLevel="0" collapsed="false">
      <c r="A558" s="19" t="str">
        <f aca="false">CONCATENATE(I558,"-",K558," ",M558,O558,Q558,S558)</f>
        <v>1B-B IDAInterdisciplinary</v>
      </c>
      <c r="B558" s="20" t="s">
        <v>20</v>
      </c>
      <c r="C558" s="20" t="s">
        <v>19</v>
      </c>
      <c r="D558" s="21" t="n">
        <v>12</v>
      </c>
      <c r="E558" s="22" t="n">
        <v>0.01</v>
      </c>
      <c r="F558" s="23"/>
      <c r="G558" s="17" t="n">
        <f aca="false">COUNTA(H558:AMJ558)/2</f>
        <v>6</v>
      </c>
      <c r="H558" s="24" t="s">
        <v>26</v>
      </c>
      <c r="I558" s="25" t="s">
        <v>28</v>
      </c>
      <c r="J558" s="24" t="s">
        <v>32</v>
      </c>
      <c r="K558" s="25" t="s">
        <v>33</v>
      </c>
      <c r="L558" s="24" t="s">
        <v>35</v>
      </c>
      <c r="M558" s="25" t="s">
        <v>37</v>
      </c>
      <c r="N558" s="24" t="s">
        <v>38</v>
      </c>
      <c r="O558" s="25" t="s">
        <v>34</v>
      </c>
      <c r="P558" s="24" t="s">
        <v>41</v>
      </c>
      <c r="Q558" s="25" t="s">
        <v>43</v>
      </c>
      <c r="R558" s="24" t="s">
        <v>44</v>
      </c>
      <c r="S558" s="25" t="s">
        <v>49</v>
      </c>
    </row>
    <row r="559" customFormat="false" ht="12.8" hidden="false" customHeight="false" outlineLevel="0" collapsed="false">
      <c r="A559" s="19" t="str">
        <f aca="false">CONCATENATE(I559,"-",K559," ",M559,O559,Q559,S559)</f>
        <v>1B-B ICAInterdisciplinary</v>
      </c>
      <c r="B559" s="20" t="s">
        <v>20</v>
      </c>
      <c r="C559" s="20" t="s">
        <v>19</v>
      </c>
      <c r="D559" s="21" t="n">
        <v>12</v>
      </c>
      <c r="E559" s="22" t="n">
        <v>0.01</v>
      </c>
      <c r="F559" s="23"/>
      <c r="G559" s="17" t="n">
        <f aca="false">COUNTA(H559:AMJ559)/2</f>
        <v>6</v>
      </c>
      <c r="H559" s="24" t="s">
        <v>26</v>
      </c>
      <c r="I559" s="25" t="s">
        <v>28</v>
      </c>
      <c r="J559" s="24" t="s">
        <v>32</v>
      </c>
      <c r="K559" s="25" t="s">
        <v>33</v>
      </c>
      <c r="L559" s="24" t="s">
        <v>35</v>
      </c>
      <c r="M559" s="25" t="s">
        <v>37</v>
      </c>
      <c r="N559" s="24" t="s">
        <v>38</v>
      </c>
      <c r="O559" s="25" t="s">
        <v>40</v>
      </c>
      <c r="P559" s="24" t="s">
        <v>41</v>
      </c>
      <c r="Q559" s="25" t="s">
        <v>43</v>
      </c>
      <c r="R559" s="24" t="s">
        <v>44</v>
      </c>
      <c r="S559" s="25" t="s">
        <v>49</v>
      </c>
    </row>
    <row r="560" customFormat="false" ht="12.8" hidden="false" customHeight="false" outlineLevel="0" collapsed="false">
      <c r="A560" s="19" t="str">
        <f aca="false">CONCATENATE(I560,"-",K560," ",M560,O560,Q560,S560)</f>
        <v>1B-D ILKInterdisciplinary</v>
      </c>
      <c r="B560" s="20" t="s">
        <v>20</v>
      </c>
      <c r="C560" s="20" t="s">
        <v>19</v>
      </c>
      <c r="D560" s="21" t="n">
        <v>12</v>
      </c>
      <c r="E560" s="22" t="n">
        <v>0.01</v>
      </c>
      <c r="F560" s="23"/>
      <c r="G560" s="17" t="n">
        <f aca="false">COUNTA(H560:AMJ560)/2</f>
        <v>6</v>
      </c>
      <c r="H560" s="24" t="s">
        <v>26</v>
      </c>
      <c r="I560" s="25" t="s">
        <v>28</v>
      </c>
      <c r="J560" s="24" t="s">
        <v>32</v>
      </c>
      <c r="K560" s="25" t="s">
        <v>34</v>
      </c>
      <c r="L560" s="24" t="s">
        <v>35</v>
      </c>
      <c r="M560" s="25" t="s">
        <v>37</v>
      </c>
      <c r="N560" s="24" t="s">
        <v>38</v>
      </c>
      <c r="O560" s="25" t="s">
        <v>39</v>
      </c>
      <c r="P560" s="24" t="s">
        <v>41</v>
      </c>
      <c r="Q560" s="25" t="s">
        <v>42</v>
      </c>
      <c r="R560" s="24" t="s">
        <v>44</v>
      </c>
      <c r="S560" s="25" t="s">
        <v>49</v>
      </c>
    </row>
    <row r="561" customFormat="false" ht="12.8" hidden="false" customHeight="false" outlineLevel="0" collapsed="false">
      <c r="A561" s="19" t="str">
        <f aca="false">CONCATENATE(I561,"-",K561," ",M561,O561,Q561,S561)</f>
        <v>1B-D ILAInterdisciplinary</v>
      </c>
      <c r="B561" s="20" t="s">
        <v>20</v>
      </c>
      <c r="C561" s="20" t="s">
        <v>19</v>
      </c>
      <c r="D561" s="21" t="n">
        <v>12</v>
      </c>
      <c r="E561" s="22" t="n">
        <v>0.01</v>
      </c>
      <c r="F561" s="23"/>
      <c r="G561" s="17" t="n">
        <f aca="false">COUNTA(H561:AMJ561)/2</f>
        <v>6</v>
      </c>
      <c r="H561" s="24" t="s">
        <v>26</v>
      </c>
      <c r="I561" s="25" t="s">
        <v>28</v>
      </c>
      <c r="J561" s="24" t="s">
        <v>32</v>
      </c>
      <c r="K561" s="25" t="s">
        <v>34</v>
      </c>
      <c r="L561" s="24" t="s">
        <v>35</v>
      </c>
      <c r="M561" s="25" t="s">
        <v>37</v>
      </c>
      <c r="N561" s="24" t="s">
        <v>38</v>
      </c>
      <c r="O561" s="25" t="s">
        <v>39</v>
      </c>
      <c r="P561" s="24" t="s">
        <v>41</v>
      </c>
      <c r="Q561" s="25" t="s">
        <v>43</v>
      </c>
      <c r="R561" s="24" t="s">
        <v>44</v>
      </c>
      <c r="S561" s="25" t="s">
        <v>49</v>
      </c>
    </row>
    <row r="562" customFormat="false" ht="12.8" hidden="false" customHeight="false" outlineLevel="0" collapsed="false">
      <c r="A562" s="19" t="str">
        <f aca="false">CONCATENATE(I562,"-",K562," ",M562,O562,Q562,S562)</f>
        <v>1B-D IBKInterdisciplinary</v>
      </c>
      <c r="B562" s="20" t="s">
        <v>20</v>
      </c>
      <c r="C562" s="20" t="s">
        <v>19</v>
      </c>
      <c r="D562" s="21" t="n">
        <v>12</v>
      </c>
      <c r="E562" s="22" t="n">
        <v>0.01</v>
      </c>
      <c r="F562" s="23"/>
      <c r="G562" s="17" t="n">
        <f aca="false">COUNTA(H562:AMJ562)/2</f>
        <v>6</v>
      </c>
      <c r="H562" s="24" t="s">
        <v>26</v>
      </c>
      <c r="I562" s="25" t="s">
        <v>28</v>
      </c>
      <c r="J562" s="24" t="s">
        <v>32</v>
      </c>
      <c r="K562" s="25" t="s">
        <v>34</v>
      </c>
      <c r="L562" s="24" t="s">
        <v>35</v>
      </c>
      <c r="M562" s="25" t="s">
        <v>37</v>
      </c>
      <c r="N562" s="24" t="s">
        <v>38</v>
      </c>
      <c r="O562" s="25" t="s">
        <v>33</v>
      </c>
      <c r="P562" s="24" t="s">
        <v>41</v>
      </c>
      <c r="Q562" s="25" t="s">
        <v>42</v>
      </c>
      <c r="R562" s="24" t="s">
        <v>44</v>
      </c>
      <c r="S562" s="25" t="s">
        <v>49</v>
      </c>
    </row>
    <row r="563" customFormat="false" ht="12.8" hidden="false" customHeight="false" outlineLevel="0" collapsed="false">
      <c r="A563" s="19" t="str">
        <f aca="false">CONCATENATE(I563,"-",K563," ",M563,O563,Q563,S563)</f>
        <v>1B-D IBAInterdisciplinary</v>
      </c>
      <c r="B563" s="20" t="s">
        <v>20</v>
      </c>
      <c r="C563" s="20" t="s">
        <v>19</v>
      </c>
      <c r="D563" s="21" t="n">
        <v>12</v>
      </c>
      <c r="E563" s="22" t="n">
        <v>0.01</v>
      </c>
      <c r="F563" s="23"/>
      <c r="G563" s="17" t="n">
        <f aca="false">COUNTA(H563:AMJ563)/2</f>
        <v>6</v>
      </c>
      <c r="H563" s="24" t="s">
        <v>26</v>
      </c>
      <c r="I563" s="25" t="s">
        <v>28</v>
      </c>
      <c r="J563" s="24" t="s">
        <v>32</v>
      </c>
      <c r="K563" s="25" t="s">
        <v>34</v>
      </c>
      <c r="L563" s="24" t="s">
        <v>35</v>
      </c>
      <c r="M563" s="25" t="s">
        <v>37</v>
      </c>
      <c r="N563" s="24" t="s">
        <v>38</v>
      </c>
      <c r="O563" s="25" t="s">
        <v>33</v>
      </c>
      <c r="P563" s="24" t="s">
        <v>41</v>
      </c>
      <c r="Q563" s="25" t="s">
        <v>43</v>
      </c>
      <c r="R563" s="24" t="s">
        <v>44</v>
      </c>
      <c r="S563" s="25" t="s">
        <v>49</v>
      </c>
    </row>
    <row r="564" customFormat="false" ht="12.8" hidden="false" customHeight="false" outlineLevel="0" collapsed="false">
      <c r="A564" s="19" t="str">
        <f aca="false">CONCATENATE(I564,"-",K564," ",M564,O564,Q564,S564)</f>
        <v>1B-D IDAInterdisciplinary</v>
      </c>
      <c r="B564" s="20" t="s">
        <v>20</v>
      </c>
      <c r="C564" s="20" t="s">
        <v>19</v>
      </c>
      <c r="D564" s="21" t="n">
        <v>12</v>
      </c>
      <c r="E564" s="22" t="n">
        <v>0.01</v>
      </c>
      <c r="F564" s="23"/>
      <c r="G564" s="17" t="n">
        <f aca="false">COUNTA(H564:AMJ564)/2</f>
        <v>6</v>
      </c>
      <c r="H564" s="24" t="s">
        <v>26</v>
      </c>
      <c r="I564" s="25" t="s">
        <v>28</v>
      </c>
      <c r="J564" s="24" t="s">
        <v>32</v>
      </c>
      <c r="K564" s="25" t="s">
        <v>34</v>
      </c>
      <c r="L564" s="24" t="s">
        <v>35</v>
      </c>
      <c r="M564" s="25" t="s">
        <v>37</v>
      </c>
      <c r="N564" s="24" t="s">
        <v>38</v>
      </c>
      <c r="O564" s="25" t="s">
        <v>34</v>
      </c>
      <c r="P564" s="24" t="s">
        <v>41</v>
      </c>
      <c r="Q564" s="25" t="s">
        <v>43</v>
      </c>
      <c r="R564" s="24" t="s">
        <v>44</v>
      </c>
      <c r="S564" s="25" t="s">
        <v>49</v>
      </c>
    </row>
    <row r="565" customFormat="false" ht="12.8" hidden="false" customHeight="false" outlineLevel="0" collapsed="false">
      <c r="A565" s="19" t="str">
        <f aca="false">CONCATENATE(I565,"-",K565," ",M565,O565,Q565,S565)</f>
        <v>1B-D ICAInterdisciplinary</v>
      </c>
      <c r="B565" s="20" t="s">
        <v>20</v>
      </c>
      <c r="C565" s="20" t="s">
        <v>19</v>
      </c>
      <c r="D565" s="21" t="n">
        <v>12</v>
      </c>
      <c r="E565" s="22" t="n">
        <v>0.01</v>
      </c>
      <c r="F565" s="23"/>
      <c r="G565" s="17" t="n">
        <f aca="false">COUNTA(H565:AMJ565)/2</f>
        <v>6</v>
      </c>
      <c r="H565" s="24" t="s">
        <v>26</v>
      </c>
      <c r="I565" s="25" t="s">
        <v>28</v>
      </c>
      <c r="J565" s="24" t="s">
        <v>32</v>
      </c>
      <c r="K565" s="25" t="s">
        <v>34</v>
      </c>
      <c r="L565" s="24" t="s">
        <v>35</v>
      </c>
      <c r="M565" s="25" t="s">
        <v>37</v>
      </c>
      <c r="N565" s="24" t="s">
        <v>38</v>
      </c>
      <c r="O565" s="25" t="s">
        <v>40</v>
      </c>
      <c r="P565" s="24" t="s">
        <v>41</v>
      </c>
      <c r="Q565" s="25" t="s">
        <v>43</v>
      </c>
      <c r="R565" s="24" t="s">
        <v>44</v>
      </c>
      <c r="S565" s="25" t="s">
        <v>49</v>
      </c>
    </row>
    <row r="566" customFormat="false" ht="12.8" hidden="false" customHeight="false" outlineLevel="0" collapsed="false">
      <c r="A566" s="19" t="str">
        <f aca="false">CONCATENATE(I566,"-",K566," ",M566,O566,Q566,S566)</f>
        <v>2B-B ILKInterdisciplinary</v>
      </c>
      <c r="B566" s="20" t="s">
        <v>20</v>
      </c>
      <c r="C566" s="20" t="s">
        <v>19</v>
      </c>
      <c r="D566" s="21" t="n">
        <v>12</v>
      </c>
      <c r="E566" s="22" t="n">
        <v>0.01</v>
      </c>
      <c r="F566" s="23"/>
      <c r="G566" s="17" t="n">
        <f aca="false">COUNTA(H566:AMJ566)/2</f>
        <v>6</v>
      </c>
      <c r="H566" s="24" t="s">
        <v>26</v>
      </c>
      <c r="I566" s="25" t="s">
        <v>29</v>
      </c>
      <c r="J566" s="24" t="s">
        <v>32</v>
      </c>
      <c r="K566" s="25" t="s">
        <v>33</v>
      </c>
      <c r="L566" s="24" t="s">
        <v>35</v>
      </c>
      <c r="M566" s="25" t="s">
        <v>37</v>
      </c>
      <c r="N566" s="24" t="s">
        <v>38</v>
      </c>
      <c r="O566" s="25" t="s">
        <v>39</v>
      </c>
      <c r="P566" s="24" t="s">
        <v>41</v>
      </c>
      <c r="Q566" s="25" t="s">
        <v>42</v>
      </c>
      <c r="R566" s="24" t="s">
        <v>44</v>
      </c>
      <c r="S566" s="25" t="s">
        <v>49</v>
      </c>
    </row>
    <row r="567" customFormat="false" ht="12.8" hidden="false" customHeight="false" outlineLevel="0" collapsed="false">
      <c r="A567" s="19" t="str">
        <f aca="false">CONCATENATE(I567,"-",K567," ",M567,O567,Q567,S567)</f>
        <v>2B-B ILAInterdisciplinary</v>
      </c>
      <c r="B567" s="20" t="s">
        <v>20</v>
      </c>
      <c r="C567" s="20" t="s">
        <v>19</v>
      </c>
      <c r="D567" s="21" t="n">
        <v>12</v>
      </c>
      <c r="E567" s="22" t="n">
        <v>0.01</v>
      </c>
      <c r="F567" s="23"/>
      <c r="G567" s="17" t="n">
        <f aca="false">COUNTA(H567:AMJ567)/2</f>
        <v>6</v>
      </c>
      <c r="H567" s="24" t="s">
        <v>26</v>
      </c>
      <c r="I567" s="25" t="s">
        <v>29</v>
      </c>
      <c r="J567" s="24" t="s">
        <v>32</v>
      </c>
      <c r="K567" s="25" t="s">
        <v>33</v>
      </c>
      <c r="L567" s="24" t="s">
        <v>35</v>
      </c>
      <c r="M567" s="25" t="s">
        <v>37</v>
      </c>
      <c r="N567" s="24" t="s">
        <v>38</v>
      </c>
      <c r="O567" s="25" t="s">
        <v>39</v>
      </c>
      <c r="P567" s="24" t="s">
        <v>41</v>
      </c>
      <c r="Q567" s="25" t="s">
        <v>43</v>
      </c>
      <c r="R567" s="24" t="s">
        <v>44</v>
      </c>
      <c r="S567" s="25" t="s">
        <v>49</v>
      </c>
    </row>
    <row r="568" customFormat="false" ht="12.8" hidden="false" customHeight="false" outlineLevel="0" collapsed="false">
      <c r="A568" s="19" t="str">
        <f aca="false">CONCATENATE(I568,"-",K568," ",M568,O568,Q568,S568)</f>
        <v>2B-B IBKInterdisciplinary</v>
      </c>
      <c r="B568" s="20" t="s">
        <v>20</v>
      </c>
      <c r="C568" s="20" t="s">
        <v>19</v>
      </c>
      <c r="D568" s="21" t="n">
        <v>12</v>
      </c>
      <c r="E568" s="22" t="n">
        <v>0.01</v>
      </c>
      <c r="F568" s="23"/>
      <c r="G568" s="17" t="n">
        <f aca="false">COUNTA(H568:AMJ568)/2</f>
        <v>6</v>
      </c>
      <c r="H568" s="24" t="s">
        <v>26</v>
      </c>
      <c r="I568" s="25" t="s">
        <v>29</v>
      </c>
      <c r="J568" s="24" t="s">
        <v>32</v>
      </c>
      <c r="K568" s="25" t="s">
        <v>33</v>
      </c>
      <c r="L568" s="24" t="s">
        <v>35</v>
      </c>
      <c r="M568" s="25" t="s">
        <v>37</v>
      </c>
      <c r="N568" s="24" t="s">
        <v>38</v>
      </c>
      <c r="O568" s="25" t="s">
        <v>33</v>
      </c>
      <c r="P568" s="24" t="s">
        <v>41</v>
      </c>
      <c r="Q568" s="25" t="s">
        <v>42</v>
      </c>
      <c r="R568" s="24" t="s">
        <v>44</v>
      </c>
      <c r="S568" s="25" t="s">
        <v>49</v>
      </c>
    </row>
    <row r="569" customFormat="false" ht="12.8" hidden="false" customHeight="false" outlineLevel="0" collapsed="false">
      <c r="A569" s="19" t="str">
        <f aca="false">CONCATENATE(I569,"-",K569," ",M569,O569,Q569,S569)</f>
        <v>2B-B IBAInterdisciplinary</v>
      </c>
      <c r="B569" s="20" t="s">
        <v>20</v>
      </c>
      <c r="C569" s="20" t="s">
        <v>19</v>
      </c>
      <c r="D569" s="21" t="n">
        <v>12</v>
      </c>
      <c r="E569" s="22" t="n">
        <v>0.01</v>
      </c>
      <c r="F569" s="23"/>
      <c r="G569" s="17" t="n">
        <f aca="false">COUNTA(H569:AMJ569)/2</f>
        <v>6</v>
      </c>
      <c r="H569" s="24" t="s">
        <v>26</v>
      </c>
      <c r="I569" s="25" t="s">
        <v>29</v>
      </c>
      <c r="J569" s="24" t="s">
        <v>32</v>
      </c>
      <c r="K569" s="25" t="s">
        <v>33</v>
      </c>
      <c r="L569" s="24" t="s">
        <v>35</v>
      </c>
      <c r="M569" s="25" t="s">
        <v>37</v>
      </c>
      <c r="N569" s="24" t="s">
        <v>38</v>
      </c>
      <c r="O569" s="25" t="s">
        <v>33</v>
      </c>
      <c r="P569" s="24" t="s">
        <v>41</v>
      </c>
      <c r="Q569" s="25" t="s">
        <v>43</v>
      </c>
      <c r="R569" s="24" t="s">
        <v>44</v>
      </c>
      <c r="S569" s="25" t="s">
        <v>49</v>
      </c>
    </row>
    <row r="570" customFormat="false" ht="12.8" hidden="false" customHeight="false" outlineLevel="0" collapsed="false">
      <c r="A570" s="19" t="str">
        <f aca="false">CONCATENATE(I570,"-",K570," ",M570,O570,Q570,S570)</f>
        <v>2B-B IDAInterdisciplinary</v>
      </c>
      <c r="B570" s="20" t="s">
        <v>20</v>
      </c>
      <c r="C570" s="20" t="s">
        <v>19</v>
      </c>
      <c r="D570" s="21" t="n">
        <v>12</v>
      </c>
      <c r="E570" s="22" t="n">
        <v>0.01</v>
      </c>
      <c r="F570" s="23"/>
      <c r="G570" s="17" t="n">
        <f aca="false">COUNTA(H570:AMJ570)/2</f>
        <v>6</v>
      </c>
      <c r="H570" s="24" t="s">
        <v>26</v>
      </c>
      <c r="I570" s="25" t="s">
        <v>29</v>
      </c>
      <c r="J570" s="24" t="s">
        <v>32</v>
      </c>
      <c r="K570" s="25" t="s">
        <v>33</v>
      </c>
      <c r="L570" s="24" t="s">
        <v>35</v>
      </c>
      <c r="M570" s="25" t="s">
        <v>37</v>
      </c>
      <c r="N570" s="24" t="s">
        <v>38</v>
      </c>
      <c r="O570" s="25" t="s">
        <v>34</v>
      </c>
      <c r="P570" s="24" t="s">
        <v>41</v>
      </c>
      <c r="Q570" s="25" t="s">
        <v>43</v>
      </c>
      <c r="R570" s="24" t="s">
        <v>44</v>
      </c>
      <c r="S570" s="25" t="s">
        <v>49</v>
      </c>
    </row>
    <row r="571" customFormat="false" ht="12.8" hidden="false" customHeight="false" outlineLevel="0" collapsed="false">
      <c r="A571" s="19" t="str">
        <f aca="false">CONCATENATE(I571,"-",K571," ",M571,O571,Q571,S571)</f>
        <v>2B-B ICAInterdisciplinary</v>
      </c>
      <c r="B571" s="20" t="s">
        <v>20</v>
      </c>
      <c r="C571" s="20" t="s">
        <v>19</v>
      </c>
      <c r="D571" s="21" t="n">
        <v>12</v>
      </c>
      <c r="E571" s="22" t="n">
        <v>0.01</v>
      </c>
      <c r="F571" s="23"/>
      <c r="G571" s="17" t="n">
        <f aca="false">COUNTA(H571:AMJ571)/2</f>
        <v>6</v>
      </c>
      <c r="H571" s="24" t="s">
        <v>26</v>
      </c>
      <c r="I571" s="25" t="s">
        <v>29</v>
      </c>
      <c r="J571" s="24" t="s">
        <v>32</v>
      </c>
      <c r="K571" s="25" t="s">
        <v>33</v>
      </c>
      <c r="L571" s="24" t="s">
        <v>35</v>
      </c>
      <c r="M571" s="25" t="s">
        <v>37</v>
      </c>
      <c r="N571" s="24" t="s">
        <v>38</v>
      </c>
      <c r="O571" s="25" t="s">
        <v>40</v>
      </c>
      <c r="P571" s="24" t="s">
        <v>41</v>
      </c>
      <c r="Q571" s="25" t="s">
        <v>43</v>
      </c>
      <c r="R571" s="24" t="s">
        <v>44</v>
      </c>
      <c r="S571" s="25" t="s">
        <v>49</v>
      </c>
    </row>
    <row r="572" customFormat="false" ht="12.8" hidden="false" customHeight="false" outlineLevel="0" collapsed="false">
      <c r="A572" s="19" t="str">
        <f aca="false">CONCATENATE(I572,"-",K572," ",M572,O572,Q572,S572)</f>
        <v>2B-D ILKInterdisciplinary</v>
      </c>
      <c r="B572" s="20" t="s">
        <v>20</v>
      </c>
      <c r="C572" s="20" t="s">
        <v>19</v>
      </c>
      <c r="D572" s="21" t="n">
        <v>12</v>
      </c>
      <c r="E572" s="22" t="n">
        <v>0.01</v>
      </c>
      <c r="F572" s="23"/>
      <c r="G572" s="17" t="n">
        <f aca="false">COUNTA(H572:AMJ572)/2</f>
        <v>6</v>
      </c>
      <c r="H572" s="24" t="s">
        <v>26</v>
      </c>
      <c r="I572" s="25" t="s">
        <v>29</v>
      </c>
      <c r="J572" s="24" t="s">
        <v>32</v>
      </c>
      <c r="K572" s="25" t="s">
        <v>34</v>
      </c>
      <c r="L572" s="24" t="s">
        <v>35</v>
      </c>
      <c r="M572" s="25" t="s">
        <v>37</v>
      </c>
      <c r="N572" s="24" t="s">
        <v>38</v>
      </c>
      <c r="O572" s="25" t="s">
        <v>39</v>
      </c>
      <c r="P572" s="24" t="s">
        <v>41</v>
      </c>
      <c r="Q572" s="25" t="s">
        <v>42</v>
      </c>
      <c r="R572" s="24" t="s">
        <v>44</v>
      </c>
      <c r="S572" s="25" t="s">
        <v>49</v>
      </c>
    </row>
    <row r="573" customFormat="false" ht="12.8" hidden="false" customHeight="false" outlineLevel="0" collapsed="false">
      <c r="A573" s="19" t="str">
        <f aca="false">CONCATENATE(I573,"-",K573," ",M573,O573,Q573,S573)</f>
        <v>2B-D ILAInterdisciplinary</v>
      </c>
      <c r="B573" s="20" t="s">
        <v>20</v>
      </c>
      <c r="C573" s="20" t="s">
        <v>19</v>
      </c>
      <c r="D573" s="21" t="n">
        <v>12</v>
      </c>
      <c r="E573" s="22" t="n">
        <v>0.01</v>
      </c>
      <c r="F573" s="23"/>
      <c r="G573" s="17" t="n">
        <f aca="false">COUNTA(H573:AMJ573)/2</f>
        <v>6</v>
      </c>
      <c r="H573" s="24" t="s">
        <v>26</v>
      </c>
      <c r="I573" s="25" t="s">
        <v>29</v>
      </c>
      <c r="J573" s="24" t="s">
        <v>32</v>
      </c>
      <c r="K573" s="25" t="s">
        <v>34</v>
      </c>
      <c r="L573" s="24" t="s">
        <v>35</v>
      </c>
      <c r="M573" s="25" t="s">
        <v>37</v>
      </c>
      <c r="N573" s="24" t="s">
        <v>38</v>
      </c>
      <c r="O573" s="25" t="s">
        <v>39</v>
      </c>
      <c r="P573" s="24" t="s">
        <v>41</v>
      </c>
      <c r="Q573" s="25" t="s">
        <v>43</v>
      </c>
      <c r="R573" s="24" t="s">
        <v>44</v>
      </c>
      <c r="S573" s="25" t="s">
        <v>49</v>
      </c>
    </row>
    <row r="574" customFormat="false" ht="12.8" hidden="false" customHeight="false" outlineLevel="0" collapsed="false">
      <c r="A574" s="19" t="str">
        <f aca="false">CONCATENATE(I574,"-",K574," ",M574,O574,Q574,S574)</f>
        <v>2B-D IBKInterdisciplinary</v>
      </c>
      <c r="B574" s="20" t="s">
        <v>20</v>
      </c>
      <c r="C574" s="20" t="s">
        <v>19</v>
      </c>
      <c r="D574" s="21" t="n">
        <v>12</v>
      </c>
      <c r="E574" s="22" t="n">
        <v>0.01</v>
      </c>
      <c r="F574" s="23"/>
      <c r="G574" s="17" t="n">
        <f aca="false">COUNTA(H574:AMJ574)/2</f>
        <v>6</v>
      </c>
      <c r="H574" s="24" t="s">
        <v>26</v>
      </c>
      <c r="I574" s="25" t="s">
        <v>29</v>
      </c>
      <c r="J574" s="24" t="s">
        <v>32</v>
      </c>
      <c r="K574" s="25" t="s">
        <v>34</v>
      </c>
      <c r="L574" s="24" t="s">
        <v>35</v>
      </c>
      <c r="M574" s="25" t="s">
        <v>37</v>
      </c>
      <c r="N574" s="24" t="s">
        <v>38</v>
      </c>
      <c r="O574" s="25" t="s">
        <v>33</v>
      </c>
      <c r="P574" s="24" t="s">
        <v>41</v>
      </c>
      <c r="Q574" s="25" t="s">
        <v>42</v>
      </c>
      <c r="R574" s="24" t="s">
        <v>44</v>
      </c>
      <c r="S574" s="25" t="s">
        <v>49</v>
      </c>
    </row>
    <row r="575" customFormat="false" ht="12.8" hidden="false" customHeight="false" outlineLevel="0" collapsed="false">
      <c r="A575" s="19" t="str">
        <f aca="false">CONCATENATE(I575,"-",K575," ",M575,O575,Q575,S575)</f>
        <v>2B-D IBAInterdisciplinary</v>
      </c>
      <c r="B575" s="20" t="s">
        <v>20</v>
      </c>
      <c r="C575" s="20" t="s">
        <v>19</v>
      </c>
      <c r="D575" s="21" t="n">
        <v>12</v>
      </c>
      <c r="E575" s="22" t="n">
        <v>0.01</v>
      </c>
      <c r="F575" s="23"/>
      <c r="G575" s="17" t="n">
        <f aca="false">COUNTA(H575:AMJ575)/2</f>
        <v>6</v>
      </c>
      <c r="H575" s="24" t="s">
        <v>26</v>
      </c>
      <c r="I575" s="25" t="s">
        <v>29</v>
      </c>
      <c r="J575" s="24" t="s">
        <v>32</v>
      </c>
      <c r="K575" s="25" t="s">
        <v>34</v>
      </c>
      <c r="L575" s="24" t="s">
        <v>35</v>
      </c>
      <c r="M575" s="25" t="s">
        <v>37</v>
      </c>
      <c r="N575" s="24" t="s">
        <v>38</v>
      </c>
      <c r="O575" s="25" t="s">
        <v>33</v>
      </c>
      <c r="P575" s="24" t="s">
        <v>41</v>
      </c>
      <c r="Q575" s="25" t="s">
        <v>43</v>
      </c>
      <c r="R575" s="24" t="s">
        <v>44</v>
      </c>
      <c r="S575" s="25" t="s">
        <v>49</v>
      </c>
    </row>
    <row r="576" customFormat="false" ht="12.8" hidden="false" customHeight="false" outlineLevel="0" collapsed="false">
      <c r="A576" s="19" t="str">
        <f aca="false">CONCATENATE(I576,"-",K576," ",M576,O576,Q576,S576)</f>
        <v>2B-D IDAInterdisciplinary</v>
      </c>
      <c r="B576" s="20" t="s">
        <v>20</v>
      </c>
      <c r="C576" s="20" t="s">
        <v>19</v>
      </c>
      <c r="D576" s="21" t="n">
        <v>12</v>
      </c>
      <c r="E576" s="22" t="n">
        <v>0.01</v>
      </c>
      <c r="F576" s="23"/>
      <c r="G576" s="17" t="n">
        <f aca="false">COUNTA(H576:AMJ576)/2</f>
        <v>6</v>
      </c>
      <c r="H576" s="24" t="s">
        <v>26</v>
      </c>
      <c r="I576" s="25" t="s">
        <v>29</v>
      </c>
      <c r="J576" s="24" t="s">
        <v>32</v>
      </c>
      <c r="K576" s="25" t="s">
        <v>34</v>
      </c>
      <c r="L576" s="24" t="s">
        <v>35</v>
      </c>
      <c r="M576" s="25" t="s">
        <v>37</v>
      </c>
      <c r="N576" s="24" t="s">
        <v>38</v>
      </c>
      <c r="O576" s="25" t="s">
        <v>34</v>
      </c>
      <c r="P576" s="24" t="s">
        <v>41</v>
      </c>
      <c r="Q576" s="25" t="s">
        <v>43</v>
      </c>
      <c r="R576" s="24" t="s">
        <v>44</v>
      </c>
      <c r="S576" s="25" t="s">
        <v>49</v>
      </c>
    </row>
    <row r="577" customFormat="false" ht="12.8" hidden="false" customHeight="false" outlineLevel="0" collapsed="false">
      <c r="A577" s="19" t="str">
        <f aca="false">CONCATENATE(I577,"-",K577," ",M577,O577,Q577,S577)</f>
        <v>2B-D ICAInterdisciplinary</v>
      </c>
      <c r="B577" s="20" t="s">
        <v>20</v>
      </c>
      <c r="C577" s="20" t="s">
        <v>19</v>
      </c>
      <c r="D577" s="21" t="n">
        <v>12</v>
      </c>
      <c r="E577" s="22" t="n">
        <v>0.01</v>
      </c>
      <c r="F577" s="23"/>
      <c r="G577" s="17" t="n">
        <f aca="false">COUNTA(H577:AMJ577)/2</f>
        <v>6</v>
      </c>
      <c r="H577" s="24" t="s">
        <v>26</v>
      </c>
      <c r="I577" s="25" t="s">
        <v>29</v>
      </c>
      <c r="J577" s="24" t="s">
        <v>32</v>
      </c>
      <c r="K577" s="25" t="s">
        <v>34</v>
      </c>
      <c r="L577" s="24" t="s">
        <v>35</v>
      </c>
      <c r="M577" s="25" t="s">
        <v>37</v>
      </c>
      <c r="N577" s="24" t="s">
        <v>38</v>
      </c>
      <c r="O577" s="25" t="s">
        <v>40</v>
      </c>
      <c r="P577" s="24" t="s">
        <v>41</v>
      </c>
      <c r="Q577" s="25" t="s">
        <v>43</v>
      </c>
      <c r="R577" s="24" t="s">
        <v>44</v>
      </c>
      <c r="S577" s="25" t="s">
        <v>49</v>
      </c>
    </row>
    <row r="578" customFormat="false" ht="12.8" hidden="false" customHeight="false" outlineLevel="0" collapsed="false">
      <c r="A578" s="19" t="str">
        <f aca="false">CONCATENATE(I578,"-",K578," ",M578,O578,Q578,S578)</f>
        <v>2C-B ILKInterdisciplinary</v>
      </c>
      <c r="B578" s="20" t="s">
        <v>20</v>
      </c>
      <c r="C578" s="20" t="s">
        <v>19</v>
      </c>
      <c r="D578" s="21" t="n">
        <v>12</v>
      </c>
      <c r="E578" s="22" t="n">
        <v>0.01</v>
      </c>
      <c r="F578" s="23"/>
      <c r="G578" s="17" t="n">
        <f aca="false">COUNTA(H578:AMJ578)/2</f>
        <v>6</v>
      </c>
      <c r="H578" s="24" t="s">
        <v>26</v>
      </c>
      <c r="I578" s="25" t="s">
        <v>30</v>
      </c>
      <c r="J578" s="24" t="s">
        <v>32</v>
      </c>
      <c r="K578" s="25" t="s">
        <v>33</v>
      </c>
      <c r="L578" s="24" t="s">
        <v>35</v>
      </c>
      <c r="M578" s="25" t="s">
        <v>37</v>
      </c>
      <c r="N578" s="24" t="s">
        <v>38</v>
      </c>
      <c r="O578" s="25" t="s">
        <v>39</v>
      </c>
      <c r="P578" s="24" t="s">
        <v>41</v>
      </c>
      <c r="Q578" s="25" t="s">
        <v>42</v>
      </c>
      <c r="R578" s="24" t="s">
        <v>44</v>
      </c>
      <c r="S578" s="25" t="s">
        <v>49</v>
      </c>
    </row>
    <row r="579" customFormat="false" ht="12.8" hidden="false" customHeight="false" outlineLevel="0" collapsed="false">
      <c r="A579" s="19" t="str">
        <f aca="false">CONCATENATE(I579,"-",K579," ",M579,O579,Q579,S579)</f>
        <v>2C-B ILAInterdisciplinary</v>
      </c>
      <c r="B579" s="20" t="s">
        <v>20</v>
      </c>
      <c r="C579" s="20" t="s">
        <v>19</v>
      </c>
      <c r="D579" s="21" t="n">
        <v>12</v>
      </c>
      <c r="E579" s="22" t="n">
        <v>0.01</v>
      </c>
      <c r="F579" s="23"/>
      <c r="G579" s="17" t="n">
        <f aca="false">COUNTA(H579:AMJ579)/2</f>
        <v>6</v>
      </c>
      <c r="H579" s="24" t="s">
        <v>26</v>
      </c>
      <c r="I579" s="25" t="s">
        <v>30</v>
      </c>
      <c r="J579" s="24" t="s">
        <v>32</v>
      </c>
      <c r="K579" s="25" t="s">
        <v>33</v>
      </c>
      <c r="L579" s="24" t="s">
        <v>35</v>
      </c>
      <c r="M579" s="25" t="s">
        <v>37</v>
      </c>
      <c r="N579" s="24" t="s">
        <v>38</v>
      </c>
      <c r="O579" s="25" t="s">
        <v>39</v>
      </c>
      <c r="P579" s="24" t="s">
        <v>41</v>
      </c>
      <c r="Q579" s="25" t="s">
        <v>43</v>
      </c>
      <c r="R579" s="24" t="s">
        <v>44</v>
      </c>
      <c r="S579" s="25" t="s">
        <v>49</v>
      </c>
    </row>
    <row r="580" customFormat="false" ht="12.8" hidden="false" customHeight="false" outlineLevel="0" collapsed="false">
      <c r="A580" s="19" t="str">
        <f aca="false">CONCATENATE(I580,"-",K580," ",M580,O580,Q580,S580)</f>
        <v>2C-B IBKInterdisciplinary</v>
      </c>
      <c r="B580" s="20" t="s">
        <v>20</v>
      </c>
      <c r="C580" s="20" t="s">
        <v>19</v>
      </c>
      <c r="D580" s="21" t="n">
        <v>12</v>
      </c>
      <c r="E580" s="22" t="n">
        <v>0.01</v>
      </c>
      <c r="F580" s="23"/>
      <c r="G580" s="17" t="n">
        <f aca="false">COUNTA(H580:AMJ580)/2</f>
        <v>6</v>
      </c>
      <c r="H580" s="24" t="s">
        <v>26</v>
      </c>
      <c r="I580" s="25" t="s">
        <v>30</v>
      </c>
      <c r="J580" s="24" t="s">
        <v>32</v>
      </c>
      <c r="K580" s="25" t="s">
        <v>33</v>
      </c>
      <c r="L580" s="24" t="s">
        <v>35</v>
      </c>
      <c r="M580" s="25" t="s">
        <v>37</v>
      </c>
      <c r="N580" s="24" t="s">
        <v>38</v>
      </c>
      <c r="O580" s="25" t="s">
        <v>33</v>
      </c>
      <c r="P580" s="24" t="s">
        <v>41</v>
      </c>
      <c r="Q580" s="25" t="s">
        <v>42</v>
      </c>
      <c r="R580" s="24" t="s">
        <v>44</v>
      </c>
      <c r="S580" s="25" t="s">
        <v>49</v>
      </c>
    </row>
    <row r="581" customFormat="false" ht="12.8" hidden="false" customHeight="false" outlineLevel="0" collapsed="false">
      <c r="A581" s="19" t="str">
        <f aca="false">CONCATENATE(I581,"-",K581," ",M581,O581,Q581,S581)</f>
        <v>2C-B IBAInterdisciplinary</v>
      </c>
      <c r="B581" s="20" t="s">
        <v>20</v>
      </c>
      <c r="C581" s="20" t="s">
        <v>19</v>
      </c>
      <c r="D581" s="21" t="n">
        <v>12</v>
      </c>
      <c r="E581" s="22" t="n">
        <v>0.01</v>
      </c>
      <c r="F581" s="23"/>
      <c r="G581" s="17" t="n">
        <f aca="false">COUNTA(H581:AMJ581)/2</f>
        <v>6</v>
      </c>
      <c r="H581" s="24" t="s">
        <v>26</v>
      </c>
      <c r="I581" s="25" t="s">
        <v>30</v>
      </c>
      <c r="J581" s="24" t="s">
        <v>32</v>
      </c>
      <c r="K581" s="25" t="s">
        <v>33</v>
      </c>
      <c r="L581" s="24" t="s">
        <v>35</v>
      </c>
      <c r="M581" s="25" t="s">
        <v>37</v>
      </c>
      <c r="N581" s="24" t="s">
        <v>38</v>
      </c>
      <c r="O581" s="25" t="s">
        <v>33</v>
      </c>
      <c r="P581" s="24" t="s">
        <v>41</v>
      </c>
      <c r="Q581" s="25" t="s">
        <v>43</v>
      </c>
      <c r="R581" s="24" t="s">
        <v>44</v>
      </c>
      <c r="S581" s="25" t="s">
        <v>49</v>
      </c>
    </row>
    <row r="582" customFormat="false" ht="12.8" hidden="false" customHeight="false" outlineLevel="0" collapsed="false">
      <c r="A582" s="19" t="str">
        <f aca="false">CONCATENATE(I582,"-",K582," ",M582,O582,Q582,S582)</f>
        <v>2C-B IDAInterdisciplinary</v>
      </c>
      <c r="B582" s="20" t="s">
        <v>20</v>
      </c>
      <c r="C582" s="20" t="s">
        <v>19</v>
      </c>
      <c r="D582" s="21" t="n">
        <v>12</v>
      </c>
      <c r="E582" s="22" t="n">
        <v>0.01</v>
      </c>
      <c r="F582" s="23"/>
      <c r="G582" s="17" t="n">
        <f aca="false">COUNTA(H582:AMJ582)/2</f>
        <v>6</v>
      </c>
      <c r="H582" s="24" t="s">
        <v>26</v>
      </c>
      <c r="I582" s="25" t="s">
        <v>30</v>
      </c>
      <c r="J582" s="24" t="s">
        <v>32</v>
      </c>
      <c r="K582" s="25" t="s">
        <v>33</v>
      </c>
      <c r="L582" s="24" t="s">
        <v>35</v>
      </c>
      <c r="M582" s="25" t="s">
        <v>37</v>
      </c>
      <c r="N582" s="24" t="s">
        <v>38</v>
      </c>
      <c r="O582" s="25" t="s">
        <v>34</v>
      </c>
      <c r="P582" s="24" t="s">
        <v>41</v>
      </c>
      <c r="Q582" s="25" t="s">
        <v>43</v>
      </c>
      <c r="R582" s="24" t="s">
        <v>44</v>
      </c>
      <c r="S582" s="25" t="s">
        <v>49</v>
      </c>
    </row>
    <row r="583" customFormat="false" ht="12.8" hidden="false" customHeight="false" outlineLevel="0" collapsed="false">
      <c r="A583" s="19" t="str">
        <f aca="false">CONCATENATE(I583,"-",K583," ",M583,O583,Q583,S583)</f>
        <v>2C-B ICAInterdisciplinary</v>
      </c>
      <c r="B583" s="20" t="s">
        <v>20</v>
      </c>
      <c r="C583" s="20" t="s">
        <v>19</v>
      </c>
      <c r="D583" s="21" t="n">
        <v>12</v>
      </c>
      <c r="E583" s="22" t="n">
        <v>0.01</v>
      </c>
      <c r="F583" s="23"/>
      <c r="G583" s="17" t="n">
        <f aca="false">COUNTA(H583:AMJ583)/2</f>
        <v>6</v>
      </c>
      <c r="H583" s="24" t="s">
        <v>26</v>
      </c>
      <c r="I583" s="25" t="s">
        <v>30</v>
      </c>
      <c r="J583" s="24" t="s">
        <v>32</v>
      </c>
      <c r="K583" s="25" t="s">
        <v>33</v>
      </c>
      <c r="L583" s="24" t="s">
        <v>35</v>
      </c>
      <c r="M583" s="25" t="s">
        <v>37</v>
      </c>
      <c r="N583" s="24" t="s">
        <v>38</v>
      </c>
      <c r="O583" s="25" t="s">
        <v>40</v>
      </c>
      <c r="P583" s="24" t="s">
        <v>41</v>
      </c>
      <c r="Q583" s="25" t="s">
        <v>43</v>
      </c>
      <c r="R583" s="24" t="s">
        <v>44</v>
      </c>
      <c r="S583" s="25" t="s">
        <v>49</v>
      </c>
    </row>
    <row r="584" customFormat="false" ht="12.8" hidden="false" customHeight="false" outlineLevel="0" collapsed="false">
      <c r="A584" s="19" t="str">
        <f aca="false">CONCATENATE(I584,"-",K584," ",M584,O584,Q584,S584)</f>
        <v>2C-D ILKInterdisciplinary</v>
      </c>
      <c r="B584" s="20" t="s">
        <v>20</v>
      </c>
      <c r="C584" s="20" t="s">
        <v>19</v>
      </c>
      <c r="D584" s="21" t="n">
        <v>12</v>
      </c>
      <c r="E584" s="22" t="n">
        <v>0.01</v>
      </c>
      <c r="F584" s="23"/>
      <c r="G584" s="17" t="n">
        <f aca="false">COUNTA(H584:AMJ584)/2</f>
        <v>6</v>
      </c>
      <c r="H584" s="24" t="s">
        <v>26</v>
      </c>
      <c r="I584" s="25" t="s">
        <v>30</v>
      </c>
      <c r="J584" s="24" t="s">
        <v>32</v>
      </c>
      <c r="K584" s="25" t="s">
        <v>34</v>
      </c>
      <c r="L584" s="24" t="s">
        <v>35</v>
      </c>
      <c r="M584" s="25" t="s">
        <v>37</v>
      </c>
      <c r="N584" s="24" t="s">
        <v>38</v>
      </c>
      <c r="O584" s="25" t="s">
        <v>39</v>
      </c>
      <c r="P584" s="24" t="s">
        <v>41</v>
      </c>
      <c r="Q584" s="25" t="s">
        <v>42</v>
      </c>
      <c r="R584" s="24" t="s">
        <v>44</v>
      </c>
      <c r="S584" s="25" t="s">
        <v>49</v>
      </c>
    </row>
    <row r="585" customFormat="false" ht="12.8" hidden="false" customHeight="false" outlineLevel="0" collapsed="false">
      <c r="A585" s="19" t="str">
        <f aca="false">CONCATENATE(I585,"-",K585," ",M585,O585,Q585,S585)</f>
        <v>2C-D ILAInterdisciplinary</v>
      </c>
      <c r="B585" s="20" t="s">
        <v>20</v>
      </c>
      <c r="C585" s="20" t="s">
        <v>19</v>
      </c>
      <c r="D585" s="21" t="n">
        <v>12</v>
      </c>
      <c r="E585" s="22" t="n">
        <v>0.01</v>
      </c>
      <c r="F585" s="23"/>
      <c r="G585" s="17" t="n">
        <f aca="false">COUNTA(H585:AMJ585)/2</f>
        <v>6</v>
      </c>
      <c r="H585" s="24" t="s">
        <v>26</v>
      </c>
      <c r="I585" s="25" t="s">
        <v>30</v>
      </c>
      <c r="J585" s="24" t="s">
        <v>32</v>
      </c>
      <c r="K585" s="25" t="s">
        <v>34</v>
      </c>
      <c r="L585" s="24" t="s">
        <v>35</v>
      </c>
      <c r="M585" s="25" t="s">
        <v>37</v>
      </c>
      <c r="N585" s="24" t="s">
        <v>38</v>
      </c>
      <c r="O585" s="25" t="s">
        <v>39</v>
      </c>
      <c r="P585" s="24" t="s">
        <v>41</v>
      </c>
      <c r="Q585" s="25" t="s">
        <v>43</v>
      </c>
      <c r="R585" s="24" t="s">
        <v>44</v>
      </c>
      <c r="S585" s="25" t="s">
        <v>49</v>
      </c>
    </row>
    <row r="586" customFormat="false" ht="12.8" hidden="false" customHeight="false" outlineLevel="0" collapsed="false">
      <c r="A586" s="19" t="str">
        <f aca="false">CONCATENATE(I586,"-",K586," ",M586,O586,Q586,S586)</f>
        <v>2C-D IBKInterdisciplinary</v>
      </c>
      <c r="B586" s="20" t="s">
        <v>20</v>
      </c>
      <c r="C586" s="20" t="s">
        <v>19</v>
      </c>
      <c r="D586" s="21" t="n">
        <v>12</v>
      </c>
      <c r="E586" s="22" t="n">
        <v>0.01</v>
      </c>
      <c r="F586" s="23"/>
      <c r="G586" s="17" t="n">
        <f aca="false">COUNTA(H586:AMJ586)/2</f>
        <v>6</v>
      </c>
      <c r="H586" s="24" t="s">
        <v>26</v>
      </c>
      <c r="I586" s="25" t="s">
        <v>30</v>
      </c>
      <c r="J586" s="24" t="s">
        <v>32</v>
      </c>
      <c r="K586" s="25" t="s">
        <v>34</v>
      </c>
      <c r="L586" s="24" t="s">
        <v>35</v>
      </c>
      <c r="M586" s="25" t="s">
        <v>37</v>
      </c>
      <c r="N586" s="24" t="s">
        <v>38</v>
      </c>
      <c r="O586" s="25" t="s">
        <v>33</v>
      </c>
      <c r="P586" s="24" t="s">
        <v>41</v>
      </c>
      <c r="Q586" s="25" t="s">
        <v>42</v>
      </c>
      <c r="R586" s="24" t="s">
        <v>44</v>
      </c>
      <c r="S586" s="25" t="s">
        <v>49</v>
      </c>
    </row>
    <row r="587" customFormat="false" ht="12.8" hidden="false" customHeight="false" outlineLevel="0" collapsed="false">
      <c r="A587" s="19" t="str">
        <f aca="false">CONCATENATE(I587,"-",K587," ",M587,O587,Q587,S587)</f>
        <v>2C-D IBAInterdisciplinary</v>
      </c>
      <c r="B587" s="20" t="s">
        <v>20</v>
      </c>
      <c r="C587" s="20" t="s">
        <v>19</v>
      </c>
      <c r="D587" s="21" t="n">
        <v>12</v>
      </c>
      <c r="E587" s="22" t="n">
        <v>0.01</v>
      </c>
      <c r="F587" s="23"/>
      <c r="G587" s="17" t="n">
        <f aca="false">COUNTA(H587:AMJ587)/2</f>
        <v>6</v>
      </c>
      <c r="H587" s="24" t="s">
        <v>26</v>
      </c>
      <c r="I587" s="25" t="s">
        <v>30</v>
      </c>
      <c r="J587" s="24" t="s">
        <v>32</v>
      </c>
      <c r="K587" s="25" t="s">
        <v>34</v>
      </c>
      <c r="L587" s="24" t="s">
        <v>35</v>
      </c>
      <c r="M587" s="25" t="s">
        <v>37</v>
      </c>
      <c r="N587" s="24" t="s">
        <v>38</v>
      </c>
      <c r="O587" s="25" t="s">
        <v>33</v>
      </c>
      <c r="P587" s="24" t="s">
        <v>41</v>
      </c>
      <c r="Q587" s="25" t="s">
        <v>43</v>
      </c>
      <c r="R587" s="24" t="s">
        <v>44</v>
      </c>
      <c r="S587" s="25" t="s">
        <v>49</v>
      </c>
    </row>
    <row r="588" customFormat="false" ht="12.8" hidden="false" customHeight="false" outlineLevel="0" collapsed="false">
      <c r="A588" s="19" t="str">
        <f aca="false">CONCATENATE(I588,"-",K588," ",M588,O588,Q588,S588)</f>
        <v>2C-D IDAInterdisciplinary</v>
      </c>
      <c r="B588" s="20" t="s">
        <v>20</v>
      </c>
      <c r="C588" s="20" t="s">
        <v>19</v>
      </c>
      <c r="D588" s="21" t="n">
        <v>12</v>
      </c>
      <c r="E588" s="22" t="n">
        <v>0.01</v>
      </c>
      <c r="F588" s="23"/>
      <c r="G588" s="17" t="n">
        <f aca="false">COUNTA(H588:AMJ588)/2</f>
        <v>6</v>
      </c>
      <c r="H588" s="24" t="s">
        <v>26</v>
      </c>
      <c r="I588" s="25" t="s">
        <v>30</v>
      </c>
      <c r="J588" s="24" t="s">
        <v>32</v>
      </c>
      <c r="K588" s="25" t="s">
        <v>34</v>
      </c>
      <c r="L588" s="24" t="s">
        <v>35</v>
      </c>
      <c r="M588" s="25" t="s">
        <v>37</v>
      </c>
      <c r="N588" s="24" t="s">
        <v>38</v>
      </c>
      <c r="O588" s="25" t="s">
        <v>34</v>
      </c>
      <c r="P588" s="24" t="s">
        <v>41</v>
      </c>
      <c r="Q588" s="25" t="s">
        <v>43</v>
      </c>
      <c r="R588" s="24" t="s">
        <v>44</v>
      </c>
      <c r="S588" s="25" t="s">
        <v>49</v>
      </c>
    </row>
    <row r="589" customFormat="false" ht="12.8" hidden="false" customHeight="false" outlineLevel="0" collapsed="false">
      <c r="A589" s="19" t="str">
        <f aca="false">CONCATENATE(I589,"-",K589," ",M589,O589,Q589,S589)</f>
        <v>2C-D ICAInterdisciplinary</v>
      </c>
      <c r="B589" s="20" t="s">
        <v>20</v>
      </c>
      <c r="C589" s="20" t="s">
        <v>19</v>
      </c>
      <c r="D589" s="21" t="n">
        <v>12</v>
      </c>
      <c r="E589" s="22" t="n">
        <v>0.01</v>
      </c>
      <c r="F589" s="23"/>
      <c r="G589" s="17" t="n">
        <f aca="false">COUNTA(H589:AMJ589)/2</f>
        <v>6</v>
      </c>
      <c r="H589" s="24" t="s">
        <v>26</v>
      </c>
      <c r="I589" s="25" t="s">
        <v>30</v>
      </c>
      <c r="J589" s="24" t="s">
        <v>32</v>
      </c>
      <c r="K589" s="25" t="s">
        <v>34</v>
      </c>
      <c r="L589" s="24" t="s">
        <v>35</v>
      </c>
      <c r="M589" s="25" t="s">
        <v>37</v>
      </c>
      <c r="N589" s="24" t="s">
        <v>38</v>
      </c>
      <c r="O589" s="25" t="s">
        <v>40</v>
      </c>
      <c r="P589" s="24" t="s">
        <v>41</v>
      </c>
      <c r="Q589" s="25" t="s">
        <v>43</v>
      </c>
      <c r="R589" s="24" t="s">
        <v>44</v>
      </c>
      <c r="S589" s="25" t="s">
        <v>49</v>
      </c>
    </row>
    <row r="590" customFormat="false" ht="12.8" hidden="false" customHeight="false" outlineLevel="0" collapsed="false">
      <c r="A590" s="19" t="str">
        <f aca="false">CONCATENATE(I590,"-",K590," ",M590,O590,Q590,S590)</f>
        <v>3D-B ILKInterdisciplinary</v>
      </c>
      <c r="B590" s="20" t="s">
        <v>20</v>
      </c>
      <c r="C590" s="20" t="s">
        <v>19</v>
      </c>
      <c r="D590" s="21" t="n">
        <v>12</v>
      </c>
      <c r="E590" s="22" t="n">
        <v>0.01</v>
      </c>
      <c r="F590" s="23"/>
      <c r="G590" s="17" t="n">
        <f aca="false">COUNTA(H590:AMJ590)/2</f>
        <v>6</v>
      </c>
      <c r="H590" s="24" t="s">
        <v>26</v>
      </c>
      <c r="I590" s="25" t="s">
        <v>31</v>
      </c>
      <c r="J590" s="24" t="s">
        <v>32</v>
      </c>
      <c r="K590" s="25" t="s">
        <v>33</v>
      </c>
      <c r="L590" s="24" t="s">
        <v>35</v>
      </c>
      <c r="M590" s="25" t="s">
        <v>37</v>
      </c>
      <c r="N590" s="24" t="s">
        <v>38</v>
      </c>
      <c r="O590" s="25" t="s">
        <v>39</v>
      </c>
      <c r="P590" s="24" t="s">
        <v>41</v>
      </c>
      <c r="Q590" s="25" t="s">
        <v>42</v>
      </c>
      <c r="R590" s="24" t="s">
        <v>44</v>
      </c>
      <c r="S590" s="25" t="s">
        <v>49</v>
      </c>
    </row>
    <row r="591" customFormat="false" ht="12.8" hidden="false" customHeight="false" outlineLevel="0" collapsed="false">
      <c r="A591" s="19" t="str">
        <f aca="false">CONCATENATE(I591,"-",K591," ",M591,O591,Q591,S591)</f>
        <v>3D-B ILAInterdisciplinary</v>
      </c>
      <c r="B591" s="20" t="s">
        <v>20</v>
      </c>
      <c r="C591" s="20" t="s">
        <v>19</v>
      </c>
      <c r="D591" s="21" t="n">
        <v>12</v>
      </c>
      <c r="E591" s="22" t="n">
        <v>0.01</v>
      </c>
      <c r="F591" s="23"/>
      <c r="G591" s="17" t="n">
        <f aca="false">COUNTA(H591:AMJ591)/2</f>
        <v>6</v>
      </c>
      <c r="H591" s="24" t="s">
        <v>26</v>
      </c>
      <c r="I591" s="25" t="s">
        <v>31</v>
      </c>
      <c r="J591" s="24" t="s">
        <v>32</v>
      </c>
      <c r="K591" s="25" t="s">
        <v>33</v>
      </c>
      <c r="L591" s="24" t="s">
        <v>35</v>
      </c>
      <c r="M591" s="25" t="s">
        <v>37</v>
      </c>
      <c r="N591" s="24" t="s">
        <v>38</v>
      </c>
      <c r="O591" s="25" t="s">
        <v>39</v>
      </c>
      <c r="P591" s="24" t="s">
        <v>41</v>
      </c>
      <c r="Q591" s="25" t="s">
        <v>43</v>
      </c>
      <c r="R591" s="24" t="s">
        <v>44</v>
      </c>
      <c r="S591" s="25" t="s">
        <v>49</v>
      </c>
    </row>
    <row r="592" customFormat="false" ht="12.8" hidden="false" customHeight="false" outlineLevel="0" collapsed="false">
      <c r="A592" s="19" t="str">
        <f aca="false">CONCATENATE(I592,"-",K592," ",M592,O592,Q592,S592)</f>
        <v>3D-B IBKInterdisciplinary</v>
      </c>
      <c r="B592" s="20" t="s">
        <v>20</v>
      </c>
      <c r="C592" s="20" t="s">
        <v>19</v>
      </c>
      <c r="D592" s="21" t="n">
        <v>12</v>
      </c>
      <c r="E592" s="22" t="n">
        <v>0.01</v>
      </c>
      <c r="F592" s="23"/>
      <c r="G592" s="17" t="n">
        <f aca="false">COUNTA(H592:AMJ592)/2</f>
        <v>6</v>
      </c>
      <c r="H592" s="24" t="s">
        <v>26</v>
      </c>
      <c r="I592" s="25" t="s">
        <v>31</v>
      </c>
      <c r="J592" s="24" t="s">
        <v>32</v>
      </c>
      <c r="K592" s="25" t="s">
        <v>33</v>
      </c>
      <c r="L592" s="24" t="s">
        <v>35</v>
      </c>
      <c r="M592" s="25" t="s">
        <v>37</v>
      </c>
      <c r="N592" s="24" t="s">
        <v>38</v>
      </c>
      <c r="O592" s="25" t="s">
        <v>33</v>
      </c>
      <c r="P592" s="24" t="s">
        <v>41</v>
      </c>
      <c r="Q592" s="25" t="s">
        <v>42</v>
      </c>
      <c r="R592" s="24" t="s">
        <v>44</v>
      </c>
      <c r="S592" s="25" t="s">
        <v>49</v>
      </c>
    </row>
    <row r="593" customFormat="false" ht="12.8" hidden="false" customHeight="false" outlineLevel="0" collapsed="false">
      <c r="A593" s="19" t="str">
        <f aca="false">CONCATENATE(I593,"-",K593," ",M593,O593,Q593,S593)</f>
        <v>3D-B IBAInterdisciplinary</v>
      </c>
      <c r="B593" s="20" t="s">
        <v>20</v>
      </c>
      <c r="C593" s="20" t="s">
        <v>19</v>
      </c>
      <c r="D593" s="21" t="n">
        <v>12</v>
      </c>
      <c r="E593" s="22" t="n">
        <v>0.01</v>
      </c>
      <c r="F593" s="23"/>
      <c r="G593" s="17" t="n">
        <f aca="false">COUNTA(H593:AMJ593)/2</f>
        <v>6</v>
      </c>
      <c r="H593" s="24" t="s">
        <v>26</v>
      </c>
      <c r="I593" s="25" t="s">
        <v>31</v>
      </c>
      <c r="J593" s="24" t="s">
        <v>32</v>
      </c>
      <c r="K593" s="25" t="s">
        <v>33</v>
      </c>
      <c r="L593" s="24" t="s">
        <v>35</v>
      </c>
      <c r="M593" s="25" t="s">
        <v>37</v>
      </c>
      <c r="N593" s="24" t="s">
        <v>38</v>
      </c>
      <c r="O593" s="25" t="s">
        <v>33</v>
      </c>
      <c r="P593" s="24" t="s">
        <v>41</v>
      </c>
      <c r="Q593" s="25" t="s">
        <v>43</v>
      </c>
      <c r="R593" s="24" t="s">
        <v>44</v>
      </c>
      <c r="S593" s="25" t="s">
        <v>49</v>
      </c>
    </row>
    <row r="594" customFormat="false" ht="12.8" hidden="false" customHeight="false" outlineLevel="0" collapsed="false">
      <c r="A594" s="19" t="str">
        <f aca="false">CONCATENATE(I594,"-",K594," ",M594,O594,Q594,S594)</f>
        <v>3D-B IDAInterdisciplinary</v>
      </c>
      <c r="B594" s="20" t="s">
        <v>20</v>
      </c>
      <c r="C594" s="20" t="s">
        <v>19</v>
      </c>
      <c r="D594" s="21" t="n">
        <v>12</v>
      </c>
      <c r="E594" s="22" t="n">
        <v>0.01</v>
      </c>
      <c r="F594" s="23"/>
      <c r="G594" s="17" t="n">
        <f aca="false">COUNTA(H594:AMJ594)/2</f>
        <v>6</v>
      </c>
      <c r="H594" s="24" t="s">
        <v>26</v>
      </c>
      <c r="I594" s="25" t="s">
        <v>31</v>
      </c>
      <c r="J594" s="24" t="s">
        <v>32</v>
      </c>
      <c r="K594" s="25" t="s">
        <v>33</v>
      </c>
      <c r="L594" s="24" t="s">
        <v>35</v>
      </c>
      <c r="M594" s="25" t="s">
        <v>37</v>
      </c>
      <c r="N594" s="24" t="s">
        <v>38</v>
      </c>
      <c r="O594" s="25" t="s">
        <v>34</v>
      </c>
      <c r="P594" s="24" t="s">
        <v>41</v>
      </c>
      <c r="Q594" s="25" t="s">
        <v>43</v>
      </c>
      <c r="R594" s="24" t="s">
        <v>44</v>
      </c>
      <c r="S594" s="25" t="s">
        <v>49</v>
      </c>
    </row>
    <row r="595" customFormat="false" ht="12.8" hidden="false" customHeight="false" outlineLevel="0" collapsed="false">
      <c r="A595" s="19" t="str">
        <f aca="false">CONCATENATE(I595,"-",K595," ",M595,O595,Q595,S595)</f>
        <v>3D-B ICAInterdisciplinary</v>
      </c>
      <c r="B595" s="20" t="s">
        <v>20</v>
      </c>
      <c r="C595" s="20" t="s">
        <v>19</v>
      </c>
      <c r="D595" s="21" t="n">
        <v>12</v>
      </c>
      <c r="E595" s="22" t="n">
        <v>0.01</v>
      </c>
      <c r="F595" s="23"/>
      <c r="G595" s="17" t="n">
        <f aca="false">COUNTA(H595:AMJ595)/2</f>
        <v>6</v>
      </c>
      <c r="H595" s="24" t="s">
        <v>26</v>
      </c>
      <c r="I595" s="25" t="s">
        <v>31</v>
      </c>
      <c r="J595" s="24" t="s">
        <v>32</v>
      </c>
      <c r="K595" s="25" t="s">
        <v>33</v>
      </c>
      <c r="L595" s="24" t="s">
        <v>35</v>
      </c>
      <c r="M595" s="25" t="s">
        <v>37</v>
      </c>
      <c r="N595" s="24" t="s">
        <v>38</v>
      </c>
      <c r="O595" s="25" t="s">
        <v>40</v>
      </c>
      <c r="P595" s="24" t="s">
        <v>41</v>
      </c>
      <c r="Q595" s="25" t="s">
        <v>43</v>
      </c>
      <c r="R595" s="24" t="s">
        <v>44</v>
      </c>
      <c r="S595" s="25" t="s">
        <v>49</v>
      </c>
    </row>
    <row r="596" customFormat="false" ht="12.8" hidden="false" customHeight="false" outlineLevel="0" collapsed="false">
      <c r="A596" s="19" t="str">
        <f aca="false">CONCATENATE(I596,"-",K596," ",M596,O596,Q596,S596)</f>
        <v>3D-D ILKInterdisciplinary</v>
      </c>
      <c r="B596" s="20" t="s">
        <v>20</v>
      </c>
      <c r="C596" s="20" t="s">
        <v>19</v>
      </c>
      <c r="D596" s="21" t="n">
        <v>12</v>
      </c>
      <c r="E596" s="22" t="n">
        <v>0.01</v>
      </c>
      <c r="F596" s="23"/>
      <c r="G596" s="17" t="n">
        <f aca="false">COUNTA(H596:AMJ596)/2</f>
        <v>6</v>
      </c>
      <c r="H596" s="24" t="s">
        <v>26</v>
      </c>
      <c r="I596" s="25" t="s">
        <v>31</v>
      </c>
      <c r="J596" s="24" t="s">
        <v>32</v>
      </c>
      <c r="K596" s="25" t="s">
        <v>34</v>
      </c>
      <c r="L596" s="24" t="s">
        <v>35</v>
      </c>
      <c r="M596" s="25" t="s">
        <v>37</v>
      </c>
      <c r="N596" s="24" t="s">
        <v>38</v>
      </c>
      <c r="O596" s="25" t="s">
        <v>39</v>
      </c>
      <c r="P596" s="24" t="s">
        <v>41</v>
      </c>
      <c r="Q596" s="25" t="s">
        <v>42</v>
      </c>
      <c r="R596" s="24" t="s">
        <v>44</v>
      </c>
      <c r="S596" s="25" t="s">
        <v>49</v>
      </c>
    </row>
    <row r="597" customFormat="false" ht="12.8" hidden="false" customHeight="false" outlineLevel="0" collapsed="false">
      <c r="A597" s="19" t="str">
        <f aca="false">CONCATENATE(I597,"-",K597," ",M597,O597,Q597,S597)</f>
        <v>3D-D ILAInterdisciplinary</v>
      </c>
      <c r="B597" s="20" t="s">
        <v>20</v>
      </c>
      <c r="C597" s="20" t="s">
        <v>19</v>
      </c>
      <c r="D597" s="21" t="n">
        <v>12</v>
      </c>
      <c r="E597" s="22" t="n">
        <v>0.01</v>
      </c>
      <c r="F597" s="23"/>
      <c r="G597" s="17" t="n">
        <f aca="false">COUNTA(H597:AMJ597)/2</f>
        <v>6</v>
      </c>
      <c r="H597" s="24" t="s">
        <v>26</v>
      </c>
      <c r="I597" s="25" t="s">
        <v>31</v>
      </c>
      <c r="J597" s="24" t="s">
        <v>32</v>
      </c>
      <c r="K597" s="25" t="s">
        <v>34</v>
      </c>
      <c r="L597" s="24" t="s">
        <v>35</v>
      </c>
      <c r="M597" s="25" t="s">
        <v>37</v>
      </c>
      <c r="N597" s="24" t="s">
        <v>38</v>
      </c>
      <c r="O597" s="25" t="s">
        <v>39</v>
      </c>
      <c r="P597" s="24" t="s">
        <v>41</v>
      </c>
      <c r="Q597" s="25" t="s">
        <v>43</v>
      </c>
      <c r="R597" s="24" t="s">
        <v>44</v>
      </c>
      <c r="S597" s="25" t="s">
        <v>49</v>
      </c>
    </row>
    <row r="598" customFormat="false" ht="12.8" hidden="false" customHeight="false" outlineLevel="0" collapsed="false">
      <c r="A598" s="19" t="str">
        <f aca="false">CONCATENATE(I598,"-",K598," ",M598,O598,Q598,S598)</f>
        <v>3D-D IBKInterdisciplinary</v>
      </c>
      <c r="B598" s="20" t="s">
        <v>20</v>
      </c>
      <c r="C598" s="20" t="s">
        <v>19</v>
      </c>
      <c r="D598" s="21" t="n">
        <v>12</v>
      </c>
      <c r="E598" s="22" t="n">
        <v>0.01</v>
      </c>
      <c r="F598" s="23"/>
      <c r="G598" s="17" t="n">
        <f aca="false">COUNTA(H598:AMJ598)/2</f>
        <v>6</v>
      </c>
      <c r="H598" s="24" t="s">
        <v>26</v>
      </c>
      <c r="I598" s="25" t="s">
        <v>31</v>
      </c>
      <c r="J598" s="24" t="s">
        <v>32</v>
      </c>
      <c r="K598" s="25" t="s">
        <v>34</v>
      </c>
      <c r="L598" s="24" t="s">
        <v>35</v>
      </c>
      <c r="M598" s="25" t="s">
        <v>37</v>
      </c>
      <c r="N598" s="24" t="s">
        <v>38</v>
      </c>
      <c r="O598" s="25" t="s">
        <v>33</v>
      </c>
      <c r="P598" s="24" t="s">
        <v>41</v>
      </c>
      <c r="Q598" s="25" t="s">
        <v>42</v>
      </c>
      <c r="R598" s="24" t="s">
        <v>44</v>
      </c>
      <c r="S598" s="25" t="s">
        <v>49</v>
      </c>
    </row>
    <row r="599" customFormat="false" ht="12.8" hidden="false" customHeight="false" outlineLevel="0" collapsed="false">
      <c r="A599" s="19" t="str">
        <f aca="false">CONCATENATE(I599,"-",K599," ",M599,O599,Q599,S599)</f>
        <v>3D-D IBAInterdisciplinary</v>
      </c>
      <c r="B599" s="20" t="s">
        <v>20</v>
      </c>
      <c r="C599" s="20" t="s">
        <v>19</v>
      </c>
      <c r="D599" s="21" t="n">
        <v>12</v>
      </c>
      <c r="E599" s="22" t="n">
        <v>0.01</v>
      </c>
      <c r="F599" s="23"/>
      <c r="G599" s="17" t="n">
        <f aca="false">COUNTA(H599:AMJ599)/2</f>
        <v>6</v>
      </c>
      <c r="H599" s="24" t="s">
        <v>26</v>
      </c>
      <c r="I599" s="25" t="s">
        <v>31</v>
      </c>
      <c r="J599" s="24" t="s">
        <v>32</v>
      </c>
      <c r="K599" s="25" t="s">
        <v>34</v>
      </c>
      <c r="L599" s="24" t="s">
        <v>35</v>
      </c>
      <c r="M599" s="25" t="s">
        <v>37</v>
      </c>
      <c r="N599" s="24" t="s">
        <v>38</v>
      </c>
      <c r="O599" s="25" t="s">
        <v>33</v>
      </c>
      <c r="P599" s="24" t="s">
        <v>41</v>
      </c>
      <c r="Q599" s="25" t="s">
        <v>43</v>
      </c>
      <c r="R599" s="24" t="s">
        <v>44</v>
      </c>
      <c r="S599" s="25" t="s">
        <v>49</v>
      </c>
    </row>
    <row r="600" customFormat="false" ht="12.8" hidden="false" customHeight="false" outlineLevel="0" collapsed="false">
      <c r="A600" s="19" t="str">
        <f aca="false">CONCATENATE(I600,"-",K600," ",M600,O600,Q600,S600)</f>
        <v>3D-D IDAInterdisciplinary</v>
      </c>
      <c r="B600" s="20" t="s">
        <v>20</v>
      </c>
      <c r="C600" s="20" t="s">
        <v>19</v>
      </c>
      <c r="D600" s="21" t="n">
        <v>12</v>
      </c>
      <c r="E600" s="22" t="n">
        <v>0.01</v>
      </c>
      <c r="F600" s="23"/>
      <c r="G600" s="17" t="n">
        <f aca="false">COUNTA(H600:AMJ600)/2</f>
        <v>6</v>
      </c>
      <c r="H600" s="24" t="s">
        <v>26</v>
      </c>
      <c r="I600" s="25" t="s">
        <v>31</v>
      </c>
      <c r="J600" s="24" t="s">
        <v>32</v>
      </c>
      <c r="K600" s="25" t="s">
        <v>34</v>
      </c>
      <c r="L600" s="24" t="s">
        <v>35</v>
      </c>
      <c r="M600" s="25" t="s">
        <v>37</v>
      </c>
      <c r="N600" s="24" t="s">
        <v>38</v>
      </c>
      <c r="O600" s="25" t="s">
        <v>34</v>
      </c>
      <c r="P600" s="24" t="s">
        <v>41</v>
      </c>
      <c r="Q600" s="25" t="s">
        <v>43</v>
      </c>
      <c r="R600" s="24" t="s">
        <v>44</v>
      </c>
      <c r="S600" s="25" t="s">
        <v>49</v>
      </c>
    </row>
    <row r="601" customFormat="false" ht="12.8" hidden="false" customHeight="false" outlineLevel="0" collapsed="false">
      <c r="A601" s="19" t="str">
        <f aca="false">CONCATENATE(I601,"-",K601," ",M601,O601,Q601,S601)</f>
        <v>3D-D ICAInterdisciplinary</v>
      </c>
      <c r="B601" s="20" t="s">
        <v>20</v>
      </c>
      <c r="C601" s="20" t="s">
        <v>19</v>
      </c>
      <c r="D601" s="21" t="n">
        <v>12</v>
      </c>
      <c r="E601" s="22" t="n">
        <v>0.01</v>
      </c>
      <c r="F601" s="23"/>
      <c r="G601" s="17" t="n">
        <f aca="false">COUNTA(H601:AMJ601)/2</f>
        <v>6</v>
      </c>
      <c r="H601" s="24" t="s">
        <v>26</v>
      </c>
      <c r="I601" s="25" t="s">
        <v>31</v>
      </c>
      <c r="J601" s="24" t="s">
        <v>32</v>
      </c>
      <c r="K601" s="25" t="s">
        <v>34</v>
      </c>
      <c r="L601" s="24" t="s">
        <v>35</v>
      </c>
      <c r="M601" s="25" t="s">
        <v>37</v>
      </c>
      <c r="N601" s="24" t="s">
        <v>38</v>
      </c>
      <c r="O601" s="25" t="s">
        <v>40</v>
      </c>
      <c r="P601" s="24" t="s">
        <v>41</v>
      </c>
      <c r="Q601" s="25" t="s">
        <v>43</v>
      </c>
      <c r="R601" s="24" t="s">
        <v>44</v>
      </c>
      <c r="S601" s="25" t="s">
        <v>49</v>
      </c>
    </row>
    <row r="602" customFormat="false" ht="12.8" hidden="false" customHeight="false" outlineLevel="0" collapsed="false">
      <c r="A602" s="19" t="s">
        <v>63</v>
      </c>
      <c r="B602" s="20" t="s">
        <v>20</v>
      </c>
      <c r="C602" s="20" t="s">
        <v>19</v>
      </c>
      <c r="D602" s="21" t="n">
        <v>12</v>
      </c>
      <c r="E602" s="22" t="n">
        <v>0.01</v>
      </c>
      <c r="F602" s="23"/>
      <c r="G602" s="17" t="n">
        <f aca="false">COUNTA(H602:AMJ602)/2</f>
        <v>2</v>
      </c>
      <c r="H602" s="24" t="s">
        <v>26</v>
      </c>
      <c r="I602" s="25" t="s">
        <v>27</v>
      </c>
      <c r="J602" s="24" t="s">
        <v>38</v>
      </c>
      <c r="K602" s="25" t="s">
        <v>33</v>
      </c>
      <c r="L602" s="24"/>
      <c r="M602" s="25"/>
      <c r="N602" s="24"/>
      <c r="O602" s="25"/>
      <c r="P602" s="24"/>
      <c r="Q602" s="25"/>
    </row>
    <row r="603" customFormat="false" ht="12.8" hidden="false" customHeight="false" outlineLevel="0" collapsed="false">
      <c r="A603" s="19" t="s">
        <v>64</v>
      </c>
      <c r="B603" s="20" t="s">
        <v>20</v>
      </c>
      <c r="C603" s="20" t="s">
        <v>19</v>
      </c>
      <c r="D603" s="21" t="n">
        <v>12</v>
      </c>
      <c r="E603" s="22" t="n">
        <v>0.01</v>
      </c>
      <c r="F603" s="23"/>
      <c r="G603" s="17" t="n">
        <f aca="false">COUNTA(H603:AMJ603)/2</f>
        <v>2</v>
      </c>
      <c r="H603" s="24" t="s">
        <v>26</v>
      </c>
      <c r="I603" s="25" t="s">
        <v>28</v>
      </c>
      <c r="J603" s="24" t="s">
        <v>38</v>
      </c>
      <c r="K603" s="25" t="s">
        <v>33</v>
      </c>
      <c r="L603" s="24"/>
      <c r="M603" s="25"/>
      <c r="N603" s="24"/>
      <c r="O603" s="25"/>
      <c r="P603" s="24"/>
      <c r="Q603" s="25"/>
    </row>
    <row r="604" customFormat="false" ht="12.8" hidden="false" customHeight="false" outlineLevel="0" collapsed="false">
      <c r="A604" s="19" t="s">
        <v>65</v>
      </c>
      <c r="B604" s="20" t="s">
        <v>20</v>
      </c>
      <c r="C604" s="20" t="s">
        <v>19</v>
      </c>
      <c r="D604" s="21" t="n">
        <v>12</v>
      </c>
      <c r="E604" s="22" t="n">
        <v>0.01</v>
      </c>
      <c r="F604" s="23"/>
      <c r="G604" s="17" t="n">
        <f aca="false">COUNTA(H604:AMJ604)/2</f>
        <v>2</v>
      </c>
      <c r="H604" s="24" t="s">
        <v>26</v>
      </c>
      <c r="I604" s="25" t="s">
        <v>29</v>
      </c>
      <c r="J604" s="24" t="s">
        <v>38</v>
      </c>
      <c r="K604" s="25" t="s">
        <v>33</v>
      </c>
      <c r="L604" s="24"/>
      <c r="M604" s="25"/>
      <c r="N604" s="24"/>
      <c r="O604" s="25"/>
      <c r="P604" s="24"/>
      <c r="Q604" s="25"/>
    </row>
    <row r="605" customFormat="false" ht="12.8" hidden="false" customHeight="false" outlineLevel="0" collapsed="false">
      <c r="A605" s="19" t="s">
        <v>66</v>
      </c>
      <c r="B605" s="20" t="s">
        <v>20</v>
      </c>
      <c r="C605" s="20" t="s">
        <v>19</v>
      </c>
      <c r="D605" s="21" t="n">
        <v>12</v>
      </c>
      <c r="E605" s="22" t="n">
        <v>0.01</v>
      </c>
      <c r="F605" s="23"/>
      <c r="G605" s="17" t="n">
        <f aca="false">COUNTA(H605:AMJ605)/2</f>
        <v>2</v>
      </c>
      <c r="H605" s="24" t="s">
        <v>26</v>
      </c>
      <c r="I605" s="25" t="s">
        <v>30</v>
      </c>
      <c r="J605" s="24" t="s">
        <v>38</v>
      </c>
      <c r="K605" s="25" t="s">
        <v>33</v>
      </c>
      <c r="L605" s="24"/>
      <c r="M605" s="25"/>
      <c r="N605" s="24"/>
      <c r="O605" s="25"/>
      <c r="P605" s="24"/>
      <c r="Q605" s="25"/>
    </row>
    <row r="606" customFormat="false" ht="12.8" hidden="false" customHeight="false" outlineLevel="0" collapsed="false">
      <c r="A606" s="19" t="s">
        <v>67</v>
      </c>
      <c r="B606" s="20" t="s">
        <v>20</v>
      </c>
      <c r="C606" s="20" t="s">
        <v>19</v>
      </c>
      <c r="D606" s="21" t="n">
        <v>12</v>
      </c>
      <c r="E606" s="22" t="n">
        <v>0.01</v>
      </c>
      <c r="F606" s="23"/>
      <c r="G606" s="17" t="n">
        <f aca="false">COUNTA(H606:AMJ606)/2</f>
        <v>2</v>
      </c>
      <c r="H606" s="24" t="s">
        <v>26</v>
      </c>
      <c r="I606" s="25" t="s">
        <v>31</v>
      </c>
      <c r="J606" s="24" t="s">
        <v>38</v>
      </c>
      <c r="K606" s="25" t="s">
        <v>33</v>
      </c>
      <c r="L606" s="24"/>
      <c r="M606" s="25"/>
      <c r="N606" s="24"/>
      <c r="O606" s="25"/>
      <c r="P606" s="24"/>
      <c r="Q606" s="25"/>
    </row>
    <row r="607" customFormat="false" ht="12.8" hidden="false" customHeight="false" outlineLevel="0" collapsed="false">
      <c r="A607" s="19" t="s">
        <v>68</v>
      </c>
      <c r="B607" s="20" t="s">
        <v>20</v>
      </c>
      <c r="C607" s="20" t="s">
        <v>19</v>
      </c>
      <c r="D607" s="21" t="n">
        <v>12</v>
      </c>
      <c r="E607" s="22" t="n">
        <v>0.01</v>
      </c>
      <c r="F607" s="23"/>
      <c r="G607" s="17" t="n">
        <f aca="false">COUNTA(H607:AMJ607)/2</f>
        <v>2</v>
      </c>
      <c r="H607" s="24" t="s">
        <v>44</v>
      </c>
      <c r="I607" s="25" t="s">
        <v>45</v>
      </c>
      <c r="J607" s="24" t="s">
        <v>38</v>
      </c>
      <c r="K607" s="25" t="s">
        <v>33</v>
      </c>
      <c r="L607" s="24"/>
      <c r="M607" s="25"/>
      <c r="N607" s="24"/>
      <c r="O607" s="25"/>
      <c r="P607" s="24"/>
      <c r="Q607" s="25"/>
    </row>
    <row r="608" customFormat="false" ht="12.8" hidden="false" customHeight="false" outlineLevel="0" collapsed="false">
      <c r="A608" s="19" t="s">
        <v>69</v>
      </c>
      <c r="B608" s="20" t="s">
        <v>20</v>
      </c>
      <c r="C608" s="20" t="s">
        <v>19</v>
      </c>
      <c r="D608" s="21" t="n">
        <v>12</v>
      </c>
      <c r="E608" s="22" t="n">
        <v>0.01</v>
      </c>
      <c r="F608" s="23"/>
      <c r="G608" s="17" t="n">
        <f aca="false">COUNTA(H608:AMJ608)/2</f>
        <v>2</v>
      </c>
      <c r="H608" s="24" t="s">
        <v>44</v>
      </c>
      <c r="I608" s="25" t="s">
        <v>46</v>
      </c>
      <c r="J608" s="24" t="s">
        <v>38</v>
      </c>
      <c r="K608" s="25" t="s">
        <v>33</v>
      </c>
      <c r="L608" s="24"/>
      <c r="M608" s="25"/>
      <c r="N608" s="24"/>
      <c r="O608" s="25"/>
      <c r="P608" s="24"/>
      <c r="Q608" s="25"/>
    </row>
    <row r="609" customFormat="false" ht="12.8" hidden="false" customHeight="false" outlineLevel="0" collapsed="false">
      <c r="A609" s="19" t="s">
        <v>70</v>
      </c>
      <c r="B609" s="20" t="s">
        <v>20</v>
      </c>
      <c r="C609" s="20" t="s">
        <v>19</v>
      </c>
      <c r="D609" s="21" t="n">
        <v>12</v>
      </c>
      <c r="E609" s="22" t="n">
        <v>0.01</v>
      </c>
      <c r="F609" s="23"/>
      <c r="G609" s="17" t="n">
        <f aca="false">COUNTA(H609:AMJ609)/2</f>
        <v>2</v>
      </c>
      <c r="H609" s="24" t="s">
        <v>44</v>
      </c>
      <c r="I609" s="25" t="s">
        <v>47</v>
      </c>
      <c r="J609" s="24" t="s">
        <v>38</v>
      </c>
      <c r="K609" s="25" t="s">
        <v>33</v>
      </c>
      <c r="L609" s="24"/>
      <c r="M609" s="25"/>
      <c r="N609" s="24"/>
      <c r="O609" s="25"/>
      <c r="P609" s="24"/>
      <c r="Q609" s="25"/>
    </row>
    <row r="610" customFormat="false" ht="12.8" hidden="false" customHeight="false" outlineLevel="0" collapsed="false">
      <c r="A610" s="19" t="s">
        <v>71</v>
      </c>
      <c r="B610" s="20" t="s">
        <v>20</v>
      </c>
      <c r="C610" s="20" t="s">
        <v>19</v>
      </c>
      <c r="D610" s="21" t="n">
        <v>12</v>
      </c>
      <c r="E610" s="22" t="n">
        <v>0.01</v>
      </c>
      <c r="F610" s="23"/>
      <c r="G610" s="17" t="n">
        <f aca="false">COUNTA(H610:AMJ610)/2</f>
        <v>2</v>
      </c>
      <c r="H610" s="24" t="s">
        <v>44</v>
      </c>
      <c r="I610" s="25" t="s">
        <v>48</v>
      </c>
      <c r="J610" s="24" t="s">
        <v>38</v>
      </c>
      <c r="K610" s="25" t="s">
        <v>33</v>
      </c>
      <c r="L610" s="24"/>
      <c r="M610" s="25"/>
      <c r="N610" s="24"/>
      <c r="O610" s="25"/>
      <c r="P610" s="24"/>
      <c r="Q610" s="25"/>
    </row>
    <row r="611" customFormat="false" ht="12.8" hidden="false" customHeight="false" outlineLevel="0" collapsed="false">
      <c r="A611" s="19" t="s">
        <v>72</v>
      </c>
      <c r="B611" s="20" t="s">
        <v>20</v>
      </c>
      <c r="C611" s="20" t="s">
        <v>19</v>
      </c>
      <c r="D611" s="21" t="n">
        <v>12</v>
      </c>
      <c r="E611" s="22" t="n">
        <v>0.01</v>
      </c>
      <c r="F611" s="23"/>
      <c r="G611" s="17" t="n">
        <f aca="false">COUNTA(H611:AMJ611)/2</f>
        <v>2</v>
      </c>
      <c r="H611" s="24" t="s">
        <v>44</v>
      </c>
      <c r="I611" s="25" t="s">
        <v>49</v>
      </c>
      <c r="J611" s="24" t="s">
        <v>38</v>
      </c>
      <c r="K611" s="25" t="s">
        <v>33</v>
      </c>
      <c r="L611" s="24"/>
      <c r="M611" s="25"/>
      <c r="N611" s="24"/>
      <c r="O611" s="25"/>
      <c r="P611" s="24"/>
      <c r="Q611" s="25"/>
    </row>
    <row r="612" customFormat="false" ht="12.8" hidden="false" customHeight="false" outlineLevel="0" collapsed="false">
      <c r="A612" s="19" t="s">
        <v>73</v>
      </c>
      <c r="B612" s="20" t="s">
        <v>20</v>
      </c>
      <c r="C612" s="20" t="s">
        <v>19</v>
      </c>
      <c r="D612" s="21" t="n">
        <v>12</v>
      </c>
      <c r="E612" s="22" t="n">
        <v>0.01</v>
      </c>
      <c r="F612" s="23"/>
      <c r="G612" s="17" t="n">
        <f aca="false">COUNTA(H612:AMJ612)/2</f>
        <v>1</v>
      </c>
      <c r="H612" s="24" t="s">
        <v>38</v>
      </c>
      <c r="I612" s="25" t="s">
        <v>39</v>
      </c>
      <c r="J612" s="24"/>
      <c r="K612" s="25"/>
      <c r="L612" s="24"/>
      <c r="M612" s="25"/>
      <c r="N612" s="24"/>
      <c r="O612" s="25"/>
      <c r="P612" s="24"/>
      <c r="Q612" s="25"/>
    </row>
    <row r="613" customFormat="false" ht="12.8" hidden="false" customHeight="false" outlineLevel="0" collapsed="false">
      <c r="A613" s="19" t="s">
        <v>74</v>
      </c>
      <c r="B613" s="20" t="s">
        <v>20</v>
      </c>
      <c r="C613" s="20" t="s">
        <v>19</v>
      </c>
      <c r="D613" s="21" t="n">
        <v>12</v>
      </c>
      <c r="E613" s="22" t="n">
        <v>0.01</v>
      </c>
      <c r="F613" s="23"/>
      <c r="G613" s="17" t="n">
        <f aca="false">COUNTA(H613:AMJ613)/2</f>
        <v>1</v>
      </c>
      <c r="H613" s="24" t="s">
        <v>38</v>
      </c>
      <c r="I613" s="25" t="s">
        <v>33</v>
      </c>
      <c r="J613" s="24"/>
      <c r="K613" s="25"/>
      <c r="L613" s="24"/>
      <c r="M613" s="25"/>
      <c r="N613" s="24"/>
      <c r="O613" s="25"/>
      <c r="P613" s="24"/>
      <c r="Q613" s="25"/>
    </row>
    <row r="614" customFormat="false" ht="12.8" hidden="false" customHeight="false" outlineLevel="0" collapsed="false">
      <c r="A614" s="19" t="s">
        <v>75</v>
      </c>
      <c r="B614" s="20" t="s">
        <v>20</v>
      </c>
      <c r="C614" s="20" t="s">
        <v>19</v>
      </c>
      <c r="D614" s="21" t="n">
        <v>12</v>
      </c>
      <c r="E614" s="22" t="n">
        <v>0.01</v>
      </c>
      <c r="F614" s="23"/>
      <c r="G614" s="17" t="n">
        <f aca="false">COUNTA(H614:AMJ614)/2</f>
        <v>1</v>
      </c>
      <c r="H614" s="24" t="s">
        <v>38</v>
      </c>
      <c r="I614" s="25" t="s">
        <v>34</v>
      </c>
      <c r="J614" s="24"/>
      <c r="K614" s="25"/>
      <c r="L614" s="24"/>
      <c r="M614" s="25"/>
      <c r="N614" s="24"/>
      <c r="O614" s="25"/>
      <c r="P614" s="24"/>
      <c r="Q614" s="25"/>
    </row>
    <row r="615" customFormat="false" ht="12.8" hidden="false" customHeight="false" outlineLevel="0" collapsed="false">
      <c r="A615" s="19" t="s">
        <v>76</v>
      </c>
      <c r="B615" s="20" t="s">
        <v>20</v>
      </c>
      <c r="C615" s="20" t="s">
        <v>19</v>
      </c>
      <c r="D615" s="21" t="n">
        <v>12</v>
      </c>
      <c r="E615" s="22" t="n">
        <v>0.01</v>
      </c>
      <c r="F615" s="23"/>
      <c r="G615" s="17" t="n">
        <f aca="false">COUNTA(H615:AMJ615)/2</f>
        <v>1</v>
      </c>
      <c r="H615" s="24" t="s">
        <v>38</v>
      </c>
      <c r="I615" s="25" t="s">
        <v>40</v>
      </c>
      <c r="J615" s="24"/>
      <c r="K615" s="25"/>
      <c r="L615" s="24"/>
      <c r="M615" s="25"/>
      <c r="N615" s="24"/>
      <c r="O615" s="25"/>
      <c r="P615" s="24"/>
      <c r="Q615" s="25"/>
    </row>
    <row r="616" customFormat="false" ht="12.8" hidden="false" customHeight="false" outlineLevel="0" collapsed="false">
      <c r="A616" s="19" t="s">
        <v>77</v>
      </c>
      <c r="B616" s="20" t="s">
        <v>20</v>
      </c>
      <c r="C616" s="20" t="s">
        <v>19</v>
      </c>
      <c r="D616" s="21" t="n">
        <v>12</v>
      </c>
      <c r="E616" s="22" t="n">
        <v>0.01</v>
      </c>
      <c r="F616" s="23"/>
      <c r="G616" s="17" t="n">
        <f aca="false">COUNTA(H616:AMJ616)/2</f>
        <v>2</v>
      </c>
      <c r="H616" s="24" t="s">
        <v>32</v>
      </c>
      <c r="I616" s="25" t="s">
        <v>34</v>
      </c>
      <c r="J616" s="24" t="s">
        <v>38</v>
      </c>
      <c r="K616" s="25" t="s">
        <v>33</v>
      </c>
      <c r="L616" s="24"/>
      <c r="M616" s="25"/>
      <c r="N616" s="24"/>
      <c r="O616" s="25"/>
      <c r="P616" s="24"/>
      <c r="Q616" s="25"/>
    </row>
    <row r="617" customFormat="false" ht="12.8" hidden="false" customHeight="false" outlineLevel="0" collapsed="false">
      <c r="A617" s="19" t="s">
        <v>78</v>
      </c>
      <c r="B617" s="20" t="s">
        <v>20</v>
      </c>
      <c r="C617" s="20" t="s">
        <v>19</v>
      </c>
      <c r="D617" s="21" t="n">
        <v>12</v>
      </c>
      <c r="E617" s="22" t="n">
        <v>0.01</v>
      </c>
      <c r="F617" s="23"/>
      <c r="G617" s="17" t="n">
        <f aca="false">COUNTA(H617:AMJ617)/2</f>
        <v>2</v>
      </c>
      <c r="H617" s="24" t="s">
        <v>32</v>
      </c>
      <c r="I617" s="25" t="s">
        <v>33</v>
      </c>
      <c r="J617" s="24" t="s">
        <v>38</v>
      </c>
      <c r="K617" s="25" t="s">
        <v>33</v>
      </c>
      <c r="L617" s="24"/>
      <c r="M617" s="25"/>
      <c r="N617" s="24"/>
      <c r="O617" s="25"/>
      <c r="P617" s="24"/>
      <c r="Q617" s="25"/>
    </row>
    <row r="618" customFormat="false" ht="12.8" hidden="false" customHeight="false" outlineLevel="0" collapsed="false">
      <c r="A618" s="19" t="s">
        <v>79</v>
      </c>
      <c r="B618" s="20" t="s">
        <v>20</v>
      </c>
      <c r="C618" s="20" t="s">
        <v>19</v>
      </c>
      <c r="D618" s="21" t="n">
        <v>12</v>
      </c>
      <c r="E618" s="22" t="n">
        <v>0.01</v>
      </c>
      <c r="F618" s="23"/>
      <c r="G618" s="17" t="n">
        <f aca="false">COUNTA(H618:AMJ618)/2</f>
        <v>2</v>
      </c>
      <c r="H618" s="24" t="s">
        <v>32</v>
      </c>
      <c r="I618" s="25" t="s">
        <v>34</v>
      </c>
      <c r="J618" s="24" t="s">
        <v>38</v>
      </c>
      <c r="K618" s="25" t="s">
        <v>34</v>
      </c>
      <c r="L618" s="24"/>
      <c r="M618" s="25"/>
      <c r="N618" s="24"/>
      <c r="O618" s="25"/>
      <c r="P618" s="24"/>
      <c r="Q618" s="25"/>
    </row>
    <row r="619" customFormat="false" ht="12.8" hidden="false" customHeight="false" outlineLevel="0" collapsed="false">
      <c r="A619" s="19" t="s">
        <v>80</v>
      </c>
      <c r="B619" s="20" t="s">
        <v>20</v>
      </c>
      <c r="C619" s="20" t="s">
        <v>19</v>
      </c>
      <c r="D619" s="21" t="n">
        <v>12</v>
      </c>
      <c r="E619" s="22" t="n">
        <v>0.01</v>
      </c>
      <c r="F619" s="23"/>
      <c r="G619" s="17" t="n">
        <f aca="false">COUNTA(H619:AMJ619)/2</f>
        <v>2</v>
      </c>
      <c r="H619" s="24" t="s">
        <v>32</v>
      </c>
      <c r="I619" s="25" t="s">
        <v>33</v>
      </c>
      <c r="J619" s="24" t="s">
        <v>38</v>
      </c>
      <c r="K619" s="25" t="s">
        <v>34</v>
      </c>
      <c r="L619" s="24"/>
      <c r="M619" s="25"/>
      <c r="N619" s="24"/>
      <c r="O619" s="25"/>
      <c r="P619" s="24"/>
      <c r="Q619" s="25"/>
    </row>
    <row r="620" customFormat="false" ht="12.8" hidden="false" customHeight="false" outlineLevel="0" collapsed="false">
      <c r="A620" s="19" t="s">
        <v>81</v>
      </c>
      <c r="B620" s="20" t="s">
        <v>20</v>
      </c>
      <c r="C620" s="20" t="s">
        <v>19</v>
      </c>
      <c r="D620" s="21" t="n">
        <v>12</v>
      </c>
      <c r="E620" s="22" t="n">
        <v>0.01</v>
      </c>
      <c r="F620" s="23"/>
      <c r="G620" s="17" t="n">
        <f aca="false">COUNTA(H620:AMJ620)/2</f>
        <v>2</v>
      </c>
      <c r="H620" s="24" t="s">
        <v>32</v>
      </c>
      <c r="I620" s="25" t="s">
        <v>34</v>
      </c>
      <c r="J620" s="24" t="s">
        <v>38</v>
      </c>
      <c r="K620" s="25" t="s">
        <v>40</v>
      </c>
      <c r="L620" s="24"/>
      <c r="M620" s="25"/>
      <c r="N620" s="24"/>
      <c r="O620" s="25"/>
      <c r="P620" s="24"/>
      <c r="Q620" s="25"/>
    </row>
    <row r="621" customFormat="false" ht="12.8" hidden="false" customHeight="false" outlineLevel="0" collapsed="false">
      <c r="A621" s="19" t="s">
        <v>82</v>
      </c>
      <c r="B621" s="20" t="s">
        <v>20</v>
      </c>
      <c r="C621" s="20" t="s">
        <v>19</v>
      </c>
      <c r="D621" s="21" t="n">
        <v>12</v>
      </c>
      <c r="E621" s="22" t="n">
        <v>0.01</v>
      </c>
      <c r="F621" s="23"/>
      <c r="G621" s="17" t="n">
        <f aca="false">COUNTA(H621:AMJ621)/2</f>
        <v>2</v>
      </c>
      <c r="H621" s="24" t="s">
        <v>32</v>
      </c>
      <c r="I621" s="25" t="s">
        <v>33</v>
      </c>
      <c r="J621" s="24" t="s">
        <v>38</v>
      </c>
      <c r="K621" s="25" t="s">
        <v>40</v>
      </c>
      <c r="L621" s="24"/>
      <c r="M621" s="25"/>
      <c r="N621" s="24"/>
      <c r="O621" s="25"/>
      <c r="P621" s="24"/>
      <c r="Q621" s="25"/>
    </row>
    <row r="622" customFormat="false" ht="12.8" hidden="false" customHeight="false" outlineLevel="0" collapsed="false">
      <c r="A622" s="19" t="s">
        <v>83</v>
      </c>
      <c r="B622" s="20" t="s">
        <v>20</v>
      </c>
      <c r="C622" s="20" t="s">
        <v>19</v>
      </c>
      <c r="D622" s="21" t="n">
        <v>12</v>
      </c>
      <c r="E622" s="22" t="n">
        <v>0.01</v>
      </c>
      <c r="F622" s="23"/>
      <c r="G622" s="17" t="n">
        <f aca="false">COUNTA(H622:AMJ622)/2</f>
        <v>2</v>
      </c>
      <c r="H622" s="24" t="s">
        <v>26</v>
      </c>
      <c r="I622" s="25" t="s">
        <v>27</v>
      </c>
      <c r="J622" s="24" t="s">
        <v>38</v>
      </c>
      <c r="K622" s="25" t="s">
        <v>34</v>
      </c>
      <c r="L622" s="24"/>
      <c r="M622" s="25"/>
      <c r="N622" s="24"/>
      <c r="O622" s="25"/>
      <c r="P622" s="24"/>
      <c r="Q622" s="25"/>
    </row>
    <row r="623" customFormat="false" ht="12.8" hidden="false" customHeight="false" outlineLevel="0" collapsed="false">
      <c r="A623" s="19" t="s">
        <v>84</v>
      </c>
      <c r="B623" s="20" t="s">
        <v>20</v>
      </c>
      <c r="C623" s="20" t="s">
        <v>19</v>
      </c>
      <c r="D623" s="21" t="n">
        <v>12</v>
      </c>
      <c r="E623" s="22" t="n">
        <v>0.01</v>
      </c>
      <c r="F623" s="23"/>
      <c r="G623" s="17" t="n">
        <f aca="false">COUNTA(H623:AMJ623)/2</f>
        <v>2</v>
      </c>
      <c r="H623" s="24" t="s">
        <v>26</v>
      </c>
      <c r="I623" s="25" t="s">
        <v>28</v>
      </c>
      <c r="J623" s="24" t="s">
        <v>38</v>
      </c>
      <c r="K623" s="25" t="s">
        <v>34</v>
      </c>
      <c r="L623" s="24"/>
      <c r="M623" s="25"/>
      <c r="N623" s="24"/>
      <c r="O623" s="25"/>
      <c r="P623" s="24"/>
      <c r="Q623" s="25"/>
    </row>
    <row r="624" customFormat="false" ht="12.8" hidden="false" customHeight="false" outlineLevel="0" collapsed="false">
      <c r="A624" s="19" t="s">
        <v>85</v>
      </c>
      <c r="B624" s="20" t="s">
        <v>20</v>
      </c>
      <c r="C624" s="20" t="s">
        <v>19</v>
      </c>
      <c r="D624" s="21" t="n">
        <v>12</v>
      </c>
      <c r="E624" s="22" t="n">
        <v>0.01</v>
      </c>
      <c r="F624" s="23"/>
      <c r="G624" s="17" t="n">
        <f aca="false">COUNTA(H624:AMJ624)/2</f>
        <v>2</v>
      </c>
      <c r="H624" s="24" t="s">
        <v>26</v>
      </c>
      <c r="I624" s="25" t="s">
        <v>29</v>
      </c>
      <c r="J624" s="24" t="s">
        <v>38</v>
      </c>
      <c r="K624" s="25" t="s">
        <v>34</v>
      </c>
      <c r="L624" s="24"/>
      <c r="M624" s="25"/>
      <c r="N624" s="24"/>
      <c r="O624" s="25"/>
      <c r="P624" s="24"/>
      <c r="Q624" s="25"/>
    </row>
    <row r="625" customFormat="false" ht="12.8" hidden="false" customHeight="false" outlineLevel="0" collapsed="false">
      <c r="A625" s="19" t="s">
        <v>86</v>
      </c>
      <c r="B625" s="20" t="s">
        <v>20</v>
      </c>
      <c r="C625" s="20" t="s">
        <v>19</v>
      </c>
      <c r="D625" s="21" t="n">
        <v>12</v>
      </c>
      <c r="E625" s="22" t="n">
        <v>0.01</v>
      </c>
      <c r="F625" s="23"/>
      <c r="G625" s="17" t="n">
        <f aca="false">COUNTA(H625:AMJ625)/2</f>
        <v>2</v>
      </c>
      <c r="H625" s="24" t="s">
        <v>26</v>
      </c>
      <c r="I625" s="25" t="s">
        <v>30</v>
      </c>
      <c r="J625" s="24" t="s">
        <v>38</v>
      </c>
      <c r="K625" s="25" t="s">
        <v>34</v>
      </c>
      <c r="L625" s="24"/>
      <c r="M625" s="25"/>
      <c r="N625" s="24"/>
      <c r="O625" s="25"/>
      <c r="P625" s="24"/>
      <c r="Q625" s="25"/>
    </row>
    <row r="626" customFormat="false" ht="12.8" hidden="false" customHeight="false" outlineLevel="0" collapsed="false">
      <c r="A626" s="19" t="s">
        <v>87</v>
      </c>
      <c r="B626" s="20" t="s">
        <v>20</v>
      </c>
      <c r="C626" s="20" t="s">
        <v>19</v>
      </c>
      <c r="D626" s="21" t="n">
        <v>12</v>
      </c>
      <c r="E626" s="22" t="n">
        <v>0.01</v>
      </c>
      <c r="F626" s="23"/>
      <c r="G626" s="17" t="n">
        <f aca="false">COUNTA(H626:AMJ626)/2</f>
        <v>2</v>
      </c>
      <c r="H626" s="24" t="s">
        <v>26</v>
      </c>
      <c r="I626" s="25" t="s">
        <v>31</v>
      </c>
      <c r="J626" s="24" t="s">
        <v>38</v>
      </c>
      <c r="K626" s="25" t="s">
        <v>34</v>
      </c>
      <c r="L626" s="24"/>
      <c r="M626" s="25"/>
      <c r="N626" s="24"/>
      <c r="O626" s="25"/>
      <c r="P626" s="24"/>
      <c r="Q626" s="25"/>
    </row>
    <row r="627" customFormat="false" ht="12.8" hidden="false" customHeight="false" outlineLevel="0" collapsed="false">
      <c r="A627" s="19" t="s">
        <v>88</v>
      </c>
      <c r="B627" s="20" t="s">
        <v>20</v>
      </c>
      <c r="C627" s="20" t="s">
        <v>19</v>
      </c>
      <c r="D627" s="21" t="n">
        <v>12</v>
      </c>
      <c r="E627" s="22" t="n">
        <v>0.01</v>
      </c>
      <c r="F627" s="23"/>
      <c r="G627" s="17" t="n">
        <f aca="false">COUNTA(H627:AMJ627)/2</f>
        <v>2</v>
      </c>
      <c r="H627" s="24" t="s">
        <v>44</v>
      </c>
      <c r="I627" s="25" t="s">
        <v>45</v>
      </c>
      <c r="J627" s="24" t="s">
        <v>38</v>
      </c>
      <c r="K627" s="25" t="s">
        <v>34</v>
      </c>
      <c r="L627" s="24"/>
      <c r="M627" s="25"/>
      <c r="N627" s="24"/>
      <c r="O627" s="25"/>
      <c r="P627" s="24"/>
      <c r="Q627" s="25"/>
    </row>
    <row r="628" customFormat="false" ht="12.8" hidden="false" customHeight="false" outlineLevel="0" collapsed="false">
      <c r="A628" s="19" t="s">
        <v>89</v>
      </c>
      <c r="B628" s="20" t="s">
        <v>20</v>
      </c>
      <c r="C628" s="20" t="s">
        <v>19</v>
      </c>
      <c r="D628" s="21" t="n">
        <v>12</v>
      </c>
      <c r="E628" s="22" t="n">
        <v>0.01</v>
      </c>
      <c r="F628" s="23"/>
      <c r="G628" s="17" t="n">
        <f aca="false">COUNTA(H628:AMJ628)/2</f>
        <v>2</v>
      </c>
      <c r="H628" s="24" t="s">
        <v>44</v>
      </c>
      <c r="I628" s="25" t="s">
        <v>46</v>
      </c>
      <c r="J628" s="24" t="s">
        <v>38</v>
      </c>
      <c r="K628" s="25" t="s">
        <v>34</v>
      </c>
      <c r="L628" s="24"/>
      <c r="M628" s="25"/>
      <c r="N628" s="24"/>
      <c r="O628" s="25"/>
      <c r="P628" s="24"/>
      <c r="Q628" s="25"/>
    </row>
    <row r="629" customFormat="false" ht="12.8" hidden="false" customHeight="false" outlineLevel="0" collapsed="false">
      <c r="A629" s="19" t="s">
        <v>90</v>
      </c>
      <c r="B629" s="20" t="s">
        <v>20</v>
      </c>
      <c r="C629" s="20" t="s">
        <v>19</v>
      </c>
      <c r="D629" s="21" t="n">
        <v>12</v>
      </c>
      <c r="E629" s="22" t="n">
        <v>0.01</v>
      </c>
      <c r="F629" s="23"/>
      <c r="G629" s="17" t="n">
        <f aca="false">COUNTA(H629:AMJ629)/2</f>
        <v>2</v>
      </c>
      <c r="H629" s="24" t="s">
        <v>44</v>
      </c>
      <c r="I629" s="25" t="s">
        <v>47</v>
      </c>
      <c r="J629" s="24" t="s">
        <v>38</v>
      </c>
      <c r="K629" s="25" t="s">
        <v>34</v>
      </c>
      <c r="L629" s="24"/>
      <c r="M629" s="25"/>
      <c r="N629" s="24"/>
      <c r="O629" s="25"/>
      <c r="P629" s="24"/>
      <c r="Q629" s="25"/>
    </row>
    <row r="630" customFormat="false" ht="12.8" hidden="false" customHeight="false" outlineLevel="0" collapsed="false">
      <c r="A630" s="19" t="s">
        <v>91</v>
      </c>
      <c r="B630" s="20" t="s">
        <v>20</v>
      </c>
      <c r="C630" s="20" t="s">
        <v>19</v>
      </c>
      <c r="D630" s="21" t="n">
        <v>12</v>
      </c>
      <c r="E630" s="22" t="n">
        <v>0.01</v>
      </c>
      <c r="F630" s="23"/>
      <c r="G630" s="17" t="n">
        <f aca="false">COUNTA(H630:AMJ630)/2</f>
        <v>2</v>
      </c>
      <c r="H630" s="24" t="s">
        <v>44</v>
      </c>
      <c r="I630" s="25" t="s">
        <v>48</v>
      </c>
      <c r="J630" s="24" t="s">
        <v>38</v>
      </c>
      <c r="K630" s="25" t="s">
        <v>34</v>
      </c>
      <c r="L630" s="24"/>
      <c r="M630" s="25"/>
      <c r="N630" s="24"/>
      <c r="O630" s="25"/>
      <c r="P630" s="24"/>
      <c r="Q630" s="25"/>
    </row>
    <row r="631" customFormat="false" ht="12.8" hidden="false" customHeight="false" outlineLevel="0" collapsed="false">
      <c r="A631" s="19" t="s">
        <v>92</v>
      </c>
      <c r="B631" s="20" t="s">
        <v>20</v>
      </c>
      <c r="C631" s="20" t="s">
        <v>19</v>
      </c>
      <c r="D631" s="21" t="n">
        <v>12</v>
      </c>
      <c r="E631" s="22" t="n">
        <v>0.01</v>
      </c>
      <c r="F631" s="23"/>
      <c r="G631" s="17" t="n">
        <f aca="false">COUNTA(H631:AMJ631)/2</f>
        <v>2</v>
      </c>
      <c r="H631" s="24" t="s">
        <v>44</v>
      </c>
      <c r="I631" s="25" t="s">
        <v>49</v>
      </c>
      <c r="J631" s="24" t="s">
        <v>38</v>
      </c>
      <c r="K631" s="25" t="s">
        <v>34</v>
      </c>
      <c r="L631" s="24"/>
      <c r="M631" s="25"/>
      <c r="N631" s="24"/>
      <c r="O631" s="25"/>
      <c r="P631" s="24"/>
      <c r="Q631" s="25"/>
    </row>
    <row r="632" customFormat="false" ht="12.8" hidden="false" customHeight="false" outlineLevel="0" collapsed="false">
      <c r="A632" s="19" t="s">
        <v>93</v>
      </c>
      <c r="B632" s="20" t="s">
        <v>20</v>
      </c>
      <c r="C632" s="20" t="s">
        <v>19</v>
      </c>
      <c r="D632" s="21" t="n">
        <v>12</v>
      </c>
      <c r="E632" s="22" t="n">
        <v>0.01</v>
      </c>
      <c r="F632" s="23"/>
      <c r="G632" s="17" t="n">
        <f aca="false">COUNTA(H632:AMJ632)/2</f>
        <v>2</v>
      </c>
      <c r="H632" s="24" t="s">
        <v>26</v>
      </c>
      <c r="I632" s="25" t="s">
        <v>27</v>
      </c>
      <c r="J632" s="24" t="s">
        <v>38</v>
      </c>
      <c r="K632" s="25" t="s">
        <v>40</v>
      </c>
      <c r="L632" s="24"/>
      <c r="M632" s="25"/>
      <c r="N632" s="24"/>
      <c r="O632" s="25"/>
      <c r="P632" s="24"/>
      <c r="Q632" s="25"/>
    </row>
    <row r="633" customFormat="false" ht="12.8" hidden="false" customHeight="false" outlineLevel="0" collapsed="false">
      <c r="A633" s="19" t="s">
        <v>94</v>
      </c>
      <c r="B633" s="20" t="s">
        <v>20</v>
      </c>
      <c r="C633" s="20" t="s">
        <v>19</v>
      </c>
      <c r="D633" s="21" t="n">
        <v>12</v>
      </c>
      <c r="E633" s="22" t="n">
        <v>0.01</v>
      </c>
      <c r="F633" s="23"/>
      <c r="G633" s="17" t="n">
        <f aca="false">COUNTA(H633:AMJ633)/2</f>
        <v>2</v>
      </c>
      <c r="H633" s="24" t="s">
        <v>26</v>
      </c>
      <c r="I633" s="25" t="s">
        <v>28</v>
      </c>
      <c r="J633" s="24" t="s">
        <v>38</v>
      </c>
      <c r="K633" s="25" t="s">
        <v>40</v>
      </c>
      <c r="L633" s="24"/>
      <c r="M633" s="25"/>
      <c r="N633" s="24"/>
      <c r="O633" s="25"/>
      <c r="P633" s="24"/>
      <c r="Q633" s="25"/>
    </row>
    <row r="634" customFormat="false" ht="12.8" hidden="false" customHeight="false" outlineLevel="0" collapsed="false">
      <c r="A634" s="19" t="s">
        <v>95</v>
      </c>
      <c r="B634" s="20" t="s">
        <v>20</v>
      </c>
      <c r="C634" s="20" t="s">
        <v>19</v>
      </c>
      <c r="D634" s="21" t="n">
        <v>12</v>
      </c>
      <c r="E634" s="22" t="n">
        <v>0.01</v>
      </c>
      <c r="F634" s="23"/>
      <c r="G634" s="17" t="n">
        <f aca="false">COUNTA(H634:AMJ634)/2</f>
        <v>2</v>
      </c>
      <c r="H634" s="24" t="s">
        <v>26</v>
      </c>
      <c r="I634" s="25" t="s">
        <v>29</v>
      </c>
      <c r="J634" s="24" t="s">
        <v>38</v>
      </c>
      <c r="K634" s="25" t="s">
        <v>40</v>
      </c>
      <c r="L634" s="24"/>
      <c r="M634" s="25"/>
      <c r="N634" s="24"/>
      <c r="O634" s="25"/>
      <c r="P634" s="24"/>
      <c r="Q634" s="25"/>
    </row>
    <row r="635" customFormat="false" ht="12.8" hidden="false" customHeight="false" outlineLevel="0" collapsed="false">
      <c r="A635" s="19" t="s">
        <v>96</v>
      </c>
      <c r="B635" s="20" t="s">
        <v>20</v>
      </c>
      <c r="C635" s="20" t="s">
        <v>19</v>
      </c>
      <c r="D635" s="21" t="n">
        <v>12</v>
      </c>
      <c r="E635" s="22" t="n">
        <v>0.01</v>
      </c>
      <c r="F635" s="23"/>
      <c r="G635" s="17" t="n">
        <f aca="false">COUNTA(H635:AMJ635)/2</f>
        <v>2</v>
      </c>
      <c r="H635" s="24" t="s">
        <v>26</v>
      </c>
      <c r="I635" s="25" t="s">
        <v>30</v>
      </c>
      <c r="J635" s="24" t="s">
        <v>38</v>
      </c>
      <c r="K635" s="25" t="s">
        <v>40</v>
      </c>
      <c r="L635" s="24"/>
      <c r="M635" s="25"/>
      <c r="N635" s="24"/>
      <c r="O635" s="25"/>
      <c r="P635" s="24"/>
      <c r="Q635" s="25"/>
    </row>
    <row r="636" customFormat="false" ht="12.8" hidden="false" customHeight="false" outlineLevel="0" collapsed="false">
      <c r="A636" s="19" t="s">
        <v>97</v>
      </c>
      <c r="B636" s="20" t="s">
        <v>20</v>
      </c>
      <c r="C636" s="20" t="s">
        <v>19</v>
      </c>
      <c r="D636" s="21" t="n">
        <v>12</v>
      </c>
      <c r="E636" s="22" t="n">
        <v>0.01</v>
      </c>
      <c r="F636" s="23"/>
      <c r="G636" s="17" t="n">
        <f aca="false">COUNTA(H636:AMJ636)/2</f>
        <v>2</v>
      </c>
      <c r="H636" s="24" t="s">
        <v>26</v>
      </c>
      <c r="I636" s="25" t="s">
        <v>31</v>
      </c>
      <c r="J636" s="24" t="s">
        <v>38</v>
      </c>
      <c r="K636" s="25" t="s">
        <v>40</v>
      </c>
      <c r="L636" s="24"/>
      <c r="M636" s="25"/>
      <c r="N636" s="24"/>
      <c r="O636" s="25"/>
      <c r="P636" s="24"/>
      <c r="Q636" s="25"/>
    </row>
    <row r="637" customFormat="false" ht="12.8" hidden="false" customHeight="false" outlineLevel="0" collapsed="false">
      <c r="A637" s="19" t="s">
        <v>98</v>
      </c>
      <c r="B637" s="20" t="s">
        <v>20</v>
      </c>
      <c r="C637" s="20" t="s">
        <v>19</v>
      </c>
      <c r="D637" s="21" t="n">
        <v>12</v>
      </c>
      <c r="E637" s="22" t="n">
        <v>0.01</v>
      </c>
      <c r="F637" s="23"/>
      <c r="G637" s="17" t="n">
        <f aca="false">COUNTA(H637:AMJ637)/2</f>
        <v>2</v>
      </c>
      <c r="H637" s="24" t="s">
        <v>44</v>
      </c>
      <c r="I637" s="25" t="s">
        <v>45</v>
      </c>
      <c r="J637" s="24" t="s">
        <v>38</v>
      </c>
      <c r="K637" s="25" t="s">
        <v>40</v>
      </c>
      <c r="L637" s="24"/>
      <c r="M637" s="25"/>
      <c r="N637" s="24"/>
      <c r="O637" s="25"/>
      <c r="P637" s="24"/>
      <c r="Q637" s="25"/>
    </row>
    <row r="638" customFormat="false" ht="12.8" hidden="false" customHeight="false" outlineLevel="0" collapsed="false">
      <c r="A638" s="19" t="s">
        <v>99</v>
      </c>
      <c r="B638" s="20" t="s">
        <v>20</v>
      </c>
      <c r="C638" s="20" t="s">
        <v>19</v>
      </c>
      <c r="D638" s="21" t="n">
        <v>12</v>
      </c>
      <c r="E638" s="22" t="n">
        <v>0.01</v>
      </c>
      <c r="F638" s="23"/>
      <c r="G638" s="17" t="n">
        <f aca="false">COUNTA(H638:AMJ638)/2</f>
        <v>2</v>
      </c>
      <c r="H638" s="24" t="s">
        <v>44</v>
      </c>
      <c r="I638" s="25" t="s">
        <v>46</v>
      </c>
      <c r="J638" s="24" t="s">
        <v>38</v>
      </c>
      <c r="K638" s="25" t="s">
        <v>40</v>
      </c>
      <c r="L638" s="24"/>
      <c r="M638" s="25"/>
      <c r="N638" s="24"/>
      <c r="O638" s="25"/>
      <c r="P638" s="24"/>
      <c r="Q638" s="25"/>
    </row>
    <row r="639" customFormat="false" ht="12.8" hidden="false" customHeight="false" outlineLevel="0" collapsed="false">
      <c r="A639" s="19" t="s">
        <v>100</v>
      </c>
      <c r="B639" s="20" t="s">
        <v>20</v>
      </c>
      <c r="C639" s="20" t="s">
        <v>19</v>
      </c>
      <c r="D639" s="21" t="n">
        <v>12</v>
      </c>
      <c r="E639" s="22" t="n">
        <v>0.01</v>
      </c>
      <c r="F639" s="23"/>
      <c r="G639" s="17" t="n">
        <f aca="false">COUNTA(H639:AMJ639)/2</f>
        <v>2</v>
      </c>
      <c r="H639" s="24" t="s">
        <v>44</v>
      </c>
      <c r="I639" s="25" t="s">
        <v>47</v>
      </c>
      <c r="J639" s="24" t="s">
        <v>38</v>
      </c>
      <c r="K639" s="25" t="s">
        <v>40</v>
      </c>
      <c r="L639" s="24"/>
      <c r="M639" s="25"/>
      <c r="N639" s="24"/>
      <c r="O639" s="25"/>
      <c r="P639" s="24"/>
      <c r="Q639" s="25"/>
    </row>
    <row r="640" customFormat="false" ht="12.8" hidden="false" customHeight="false" outlineLevel="0" collapsed="false">
      <c r="A640" s="19" t="s">
        <v>101</v>
      </c>
      <c r="B640" s="20" t="s">
        <v>20</v>
      </c>
      <c r="C640" s="20" t="s">
        <v>19</v>
      </c>
      <c r="D640" s="21" t="n">
        <v>12</v>
      </c>
      <c r="E640" s="22" t="n">
        <v>0.01</v>
      </c>
      <c r="F640" s="23"/>
      <c r="G640" s="17" t="n">
        <f aca="false">COUNTA(H640:AMJ640)/2</f>
        <v>2</v>
      </c>
      <c r="H640" s="24" t="s">
        <v>44</v>
      </c>
      <c r="I640" s="25" t="s">
        <v>48</v>
      </c>
      <c r="J640" s="24" t="s">
        <v>38</v>
      </c>
      <c r="K640" s="25" t="s">
        <v>40</v>
      </c>
      <c r="L640" s="24"/>
      <c r="M640" s="25"/>
      <c r="N640" s="24"/>
      <c r="O640" s="25"/>
      <c r="P640" s="24"/>
      <c r="Q640" s="25"/>
    </row>
    <row r="641" customFormat="false" ht="12.8" hidden="false" customHeight="false" outlineLevel="0" collapsed="false">
      <c r="A641" s="19" t="s">
        <v>102</v>
      </c>
      <c r="B641" s="20" t="s">
        <v>20</v>
      </c>
      <c r="C641" s="20" t="s">
        <v>19</v>
      </c>
      <c r="D641" s="21" t="n">
        <v>12</v>
      </c>
      <c r="E641" s="22" t="n">
        <v>0.01</v>
      </c>
      <c r="F641" s="23"/>
      <c r="G641" s="17" t="n">
        <f aca="false">COUNTA(H641:AMJ641)/2</f>
        <v>2</v>
      </c>
      <c r="H641" s="24" t="s">
        <v>44</v>
      </c>
      <c r="I641" s="25" t="s">
        <v>49</v>
      </c>
      <c r="J641" s="24" t="s">
        <v>38</v>
      </c>
      <c r="K641" s="25" t="s">
        <v>40</v>
      </c>
      <c r="L641" s="24"/>
      <c r="M641" s="25"/>
      <c r="N641" s="24"/>
      <c r="O641" s="25"/>
      <c r="P641" s="24"/>
      <c r="Q641" s="25"/>
    </row>
  </sheetData>
  <conditionalFormatting sqref="D2:E641">
    <cfRule type="expression" priority="2" aboveAverage="0" equalAverage="0" bottom="0" percent="0" rank="0" text="" dxfId="0">
      <formula>'State cat generation'!$C2="NO"</formula>
    </cfRule>
  </conditionalFormatting>
  <conditionalFormatting sqref="F2:F641">
    <cfRule type="expression" priority="3" aboveAverage="0" equalAverage="0" bottom="0" percent="0" rank="0" text="" dxfId="0">
      <formula>'State cat generation'!$C2="YES"</formula>
    </cfRule>
  </conditionalFormatting>
  <dataValidations count="6">
    <dataValidation allowBlank="true" operator="between" showDropDown="false" showErrorMessage="true" showInputMessage="false" sqref="E2:E641" type="decimal">
      <formula1>0</formula1>
      <formula2>1</formula2>
    </dataValidation>
    <dataValidation allowBlank="false" operator="equal" showDropDown="false" showErrorMessage="true" showInputMessage="false" sqref="B2:C641" type="list">
      <formula1>Misc!$A$1:$A$2</formula1>
      <formula2>0</formula2>
    </dataValidation>
    <dataValidation allowBlank="true" operator="greaterThan" showDropDown="false" showErrorMessage="true" showInputMessage="false" sqref="D2:D641" type="decimal">
      <formula1>0</formula1>
      <formula2>1</formula2>
    </dataValidation>
    <dataValidation allowBlank="true" operator="equal" showDropDown="false" showErrorMessage="true" showInputMessage="false" sqref="F2:F641" type="list">
      <formula1>OFFSET(Attrition!$A$2,0,0,General!$B$4)</formula1>
      <formula2>0</formula2>
    </dataValidation>
    <dataValidation allowBlank="true" operator="equal" showDropDown="false" showErrorMessage="true" showInputMessage="false" sqref="H2:H602 J2:J641 L2:L641 N2:N641 P2:P641 R2:R601 H603:H641" type="list">
      <formula1>OFFSET(Attributes!$A$2,0,0,General!$B$5)</formula1>
      <formula2>0</formula2>
    </dataValidation>
    <dataValidation allowBlank="true" operator="equal" showDropDown="false" showErrorMessage="true" showInputMessage="false" sqref="I2:I602 K2:K641 M2:M641 O2:O641 Q2:Q641 S2:S601 I603:I641" type="list">
      <formula1>OFFSET(Attributes!$F$1,MATCH(H2,OFFSET(Attributes!$A$2,0,0,General!$B$5),0),0,1,OFFSET(Attributes!$E$1,MATCH(H2,OFFSET(Attributes!$A$2,0,0,General!$B$5),0),0))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7.4"/>
    <col collapsed="false" customWidth="true" hidden="false" outlineLevel="0" max="1025" min="2" style="1" width="11.34"/>
  </cols>
  <sheetData>
    <row r="1" customFormat="false" ht="12.8" hidden="false" customHeight="false" outlineLevel="0" collapsed="false">
      <c r="A1" s="4" t="s">
        <v>15</v>
      </c>
      <c r="B1" s="4" t="s">
        <v>103</v>
      </c>
    </row>
    <row r="2" customFormat="false" ht="12.8" hidden="false" customHeight="false" outlineLevel="0" collapsed="false">
      <c r="A2" s="9" t="s">
        <v>104</v>
      </c>
      <c r="B2" s="7" t="s">
        <v>105</v>
      </c>
    </row>
    <row r="3" customFormat="false" ht="12.8" hidden="false" customHeight="false" outlineLevel="0" collapsed="false">
      <c r="A3" s="9" t="s">
        <v>106</v>
      </c>
      <c r="B3" s="7" t="s">
        <v>107</v>
      </c>
    </row>
    <row r="4" customFormat="false" ht="12.8" hidden="false" customHeight="false" outlineLevel="0" collapsed="false">
      <c r="A4" s="9" t="s">
        <v>108</v>
      </c>
      <c r="B4" s="7" t="s">
        <v>107</v>
      </c>
    </row>
    <row r="5" customFormat="false" ht="12.8" hidden="false" customHeight="false" outlineLevel="0" collapsed="false">
      <c r="A5" s="9" t="s">
        <v>109</v>
      </c>
      <c r="B5" s="7" t="s">
        <v>110</v>
      </c>
    </row>
    <row r="6" customFormat="false" ht="12.8" hidden="false" customHeight="false" outlineLevel="0" collapsed="false">
      <c r="A6" s="9" t="s">
        <v>111</v>
      </c>
      <c r="B6" s="7" t="s">
        <v>110</v>
      </c>
    </row>
    <row r="7" customFormat="false" ht="12.8" hidden="false" customHeight="false" outlineLevel="0" collapsed="false">
      <c r="A7" s="9" t="s">
        <v>112</v>
      </c>
      <c r="B7" s="7" t="s">
        <v>110</v>
      </c>
    </row>
    <row r="8" customFormat="false" ht="12.8" hidden="false" customHeight="false" outlineLevel="0" collapsed="false">
      <c r="A8" s="9" t="s">
        <v>113</v>
      </c>
      <c r="B8" s="7" t="s">
        <v>110</v>
      </c>
    </row>
    <row r="9" customFormat="false" ht="12.8" hidden="false" customHeight="false" outlineLevel="0" collapsed="false">
      <c r="A9" s="9" t="s">
        <v>114</v>
      </c>
      <c r="B9" s="7" t="s">
        <v>110</v>
      </c>
    </row>
    <row r="10" customFormat="false" ht="12.8" hidden="false" customHeight="false" outlineLevel="0" collapsed="false">
      <c r="A10" s="9" t="s">
        <v>115</v>
      </c>
      <c r="B10" s="7" t="s">
        <v>110</v>
      </c>
    </row>
    <row r="11" customFormat="false" ht="12.8" hidden="false" customHeight="false" outlineLevel="0" collapsed="false">
      <c r="A11" s="9" t="s">
        <v>116</v>
      </c>
      <c r="B11" s="7" t="s">
        <v>110</v>
      </c>
    </row>
    <row r="12" customFormat="false" ht="12.8" hidden="false" customHeight="false" outlineLevel="0" collapsed="false">
      <c r="A12" s="9" t="s">
        <v>117</v>
      </c>
      <c r="B12" s="7" t="s">
        <v>110</v>
      </c>
    </row>
    <row r="13" customFormat="false" ht="12.8" hidden="false" customHeight="false" outlineLevel="0" collapsed="false">
      <c r="A13" s="9" t="s">
        <v>118</v>
      </c>
      <c r="B13" s="7" t="s">
        <v>110</v>
      </c>
    </row>
    <row r="14" customFormat="false" ht="12.8" hidden="false" customHeight="false" outlineLevel="0" collapsed="false">
      <c r="A14" s="9" t="s">
        <v>119</v>
      </c>
      <c r="B14" s="7" t="s">
        <v>110</v>
      </c>
    </row>
    <row r="15" customFormat="false" ht="12.8" hidden="false" customHeight="false" outlineLevel="0" collapsed="false">
      <c r="A15" s="9" t="s">
        <v>120</v>
      </c>
      <c r="B15" s="7" t="s">
        <v>110</v>
      </c>
    </row>
    <row r="16" customFormat="false" ht="12.8" hidden="false" customHeight="false" outlineLevel="0" collapsed="false">
      <c r="A16" s="9" t="s">
        <v>121</v>
      </c>
      <c r="B16" s="7" t="s">
        <v>110</v>
      </c>
    </row>
    <row r="17" customFormat="false" ht="12.8" hidden="false" customHeight="false" outlineLevel="0" collapsed="false">
      <c r="A17" s="9" t="s">
        <v>122</v>
      </c>
      <c r="B17" s="7" t="s">
        <v>110</v>
      </c>
    </row>
  </sheetData>
  <sheetProtection sheet="true" objects="true" scenarios="true"/>
  <dataValidations count="1">
    <dataValidation allowBlank="false" operator="equal" showDropDown="false" showErrorMessage="true" showInputMessage="false" sqref="B2:B17" type="list">
      <formula1>Misc!$D$1:$D$3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7" width="24.22"/>
    <col collapsed="false" customWidth="true" hidden="false" outlineLevel="0" max="2" min="2" style="17" width="9.45"/>
    <col collapsed="false" customWidth="true" hidden="false" outlineLevel="0" max="1025" min="3" style="17" width="7.95"/>
  </cols>
  <sheetData>
    <row r="1" customFormat="false" ht="12.8" hidden="false" customHeight="false" outlineLevel="0" collapsed="false">
      <c r="A1" s="17" t="n">
        <f aca="true">INDIRECT("'General'.C4")</f>
        <v>1000</v>
      </c>
      <c r="B1" s="26" t="s">
        <v>19</v>
      </c>
      <c r="C1" s="17" t="s">
        <v>21</v>
      </c>
      <c r="D1" s="17" t="s">
        <v>105</v>
      </c>
    </row>
    <row r="2" customFormat="false" ht="12.8" hidden="false" customHeight="false" outlineLevel="0" collapsed="false">
      <c r="A2" s="17" t="str">
        <f aca="false">IF(ISERR(A1),"!",".")</f>
        <v>.</v>
      </c>
      <c r="B2" s="26" t="s">
        <v>20</v>
      </c>
      <c r="C2" s="17" t="s">
        <v>123</v>
      </c>
      <c r="D2" s="17" t="s">
        <v>110</v>
      </c>
    </row>
    <row r="3" customFormat="false" ht="12.8" hidden="false" customHeight="false" outlineLevel="0" collapsed="false">
      <c r="A3" s="17" t="n">
        <f aca="true">INDIRECT(CONCATENATE("'General'",A2,"C4"))</f>
        <v>1000</v>
      </c>
      <c r="D3" s="17" t="s">
        <v>107</v>
      </c>
    </row>
    <row r="4" customFormat="false" ht="12.8" hidden="false" customHeight="false" outlineLevel="0" collapsed="false">
      <c r="A4" s="17" t="str">
        <f aca="false">CONCATENATE("'General'",A2)</f>
        <v>'General'.</v>
      </c>
    </row>
    <row r="5" customFormat="false" ht="12.8" hidden="false" customHeight="false" outlineLevel="0" collapsed="false">
      <c r="A5" s="17" t="str">
        <f aca="false">CONCATENATE("'Attrition'",A2)</f>
        <v>'Attrition'.</v>
      </c>
    </row>
    <row r="6" customFormat="false" ht="12.8" hidden="false" customHeight="false" outlineLevel="0" collapsed="false">
      <c r="A6" s="17" t="str">
        <f aca="false">CONCATENATE("'Attributes'",A2)</f>
        <v>'Attributes'.</v>
      </c>
    </row>
    <row r="7" customFormat="false" ht="12.8" hidden="false" customHeight="false" outlineLevel="0" collapsed="false">
      <c r="A7" s="17" t="str">
        <f aca="false">CONCATENATE("'States'",A2)</f>
        <v>'States'.</v>
      </c>
    </row>
    <row r="8" customFormat="false" ht="12.8" hidden="false" customHeight="false" outlineLevel="0" collapsed="false">
      <c r="A8" s="17" t="str">
        <f aca="false">CONCATENATE("'Transition types'",A2)</f>
        <v>'Transition types'.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2019-05-03T13:11:44Z</dcterms:modified>
  <cp:revision>129</cp:revision>
  <dc:subject/>
  <dc:title/>
</cp:coreProperties>
</file>