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Abhinaya\finalviz\"/>
    </mc:Choice>
  </mc:AlternateContent>
  <xr:revisionPtr revIDLastSave="0" documentId="13_ncr:1_{C573C94D-51DA-4932-934B-98103952D573}" xr6:coauthVersionLast="47" xr6:coauthVersionMax="47" xr10:uidLastSave="{00000000-0000-0000-0000-000000000000}"/>
  <bookViews>
    <workbookView xWindow="-108" yWindow="-108" windowWidth="23256" windowHeight="12576" tabRatio="639" activeTab="3" xr2:uid="{00000000-000D-0000-FFFF-FFFF00000000}"/>
  </bookViews>
  <sheets>
    <sheet name="umass 6 topics" sheetId="1" r:id="rId1"/>
    <sheet name="c_v 10 topics" sheetId="2" r:id="rId2"/>
    <sheet name="Final Q1 6 topics" sheetId="4" r:id="rId3"/>
    <sheet name="ldaseq_slices" sheetId="6" r:id="rId4"/>
    <sheet name="ldaseq_pretrained (non reprod)"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7" i="6" l="1"/>
  <c r="H68" i="6"/>
  <c r="H69" i="6"/>
  <c r="H70" i="6"/>
  <c r="H71" i="6"/>
  <c r="H49" i="6"/>
  <c r="H51" i="6"/>
  <c r="H52" i="6"/>
  <c r="H53" i="6"/>
  <c r="H54" i="6"/>
  <c r="H55" i="6"/>
  <c r="H56" i="6"/>
  <c r="H57" i="6"/>
  <c r="H58" i="6"/>
  <c r="H59" i="6"/>
  <c r="H60" i="6"/>
  <c r="H62" i="6"/>
  <c r="H63" i="6"/>
  <c r="H64" i="6"/>
  <c r="H65" i="6"/>
  <c r="H66" i="6"/>
  <c r="H38" i="6"/>
  <c r="H40" i="6"/>
  <c r="H41" i="6"/>
  <c r="H42" i="6"/>
  <c r="H43" i="6"/>
  <c r="H44" i="6"/>
  <c r="H45" i="6"/>
  <c r="H46" i="6"/>
  <c r="H47" i="6"/>
  <c r="H48" i="6"/>
  <c r="H18" i="6"/>
  <c r="H19" i="6"/>
  <c r="H20" i="6"/>
  <c r="H21" i="6"/>
  <c r="H22" i="6"/>
  <c r="H23" i="6"/>
  <c r="H24" i="6"/>
  <c r="H25" i="6"/>
  <c r="H26" i="6"/>
  <c r="H27" i="6"/>
  <c r="H29" i="6"/>
  <c r="H30" i="6"/>
  <c r="H31" i="6"/>
  <c r="H32" i="6"/>
  <c r="H33" i="6"/>
  <c r="H34" i="6"/>
  <c r="H35" i="6"/>
  <c r="H36" i="6"/>
  <c r="H37" i="6"/>
  <c r="H8" i="6"/>
  <c r="H9" i="6"/>
  <c r="H10" i="6"/>
  <c r="H11" i="6"/>
  <c r="H12" i="6"/>
  <c r="H13" i="6"/>
  <c r="H14" i="6"/>
  <c r="H15" i="6"/>
  <c r="H16" i="6"/>
  <c r="H7" i="6"/>
  <c r="L7" i="6"/>
  <c r="E6" i="7"/>
  <c r="E7" i="7"/>
  <c r="E8" i="7"/>
  <c r="E9" i="7"/>
  <c r="E10" i="7"/>
  <c r="E11" i="7"/>
  <c r="E12" i="7"/>
  <c r="E13" i="7"/>
  <c r="E15" i="7"/>
  <c r="E16" i="7"/>
  <c r="E18" i="7"/>
  <c r="E21" i="7"/>
  <c r="E25" i="7"/>
  <c r="E26" i="7"/>
  <c r="E27" i="7"/>
  <c r="E28" i="7"/>
  <c r="E29" i="7"/>
  <c r="E30" i="7"/>
  <c r="E31" i="7"/>
  <c r="E34" i="7"/>
  <c r="E35" i="7"/>
  <c r="E36" i="7"/>
  <c r="E37" i="7"/>
  <c r="E38" i="7"/>
  <c r="E39" i="7"/>
  <c r="E40" i="7"/>
  <c r="E41" i="7"/>
  <c r="E42" i="7"/>
  <c r="E43" i="7"/>
  <c r="E44" i="7"/>
  <c r="E45" i="7"/>
  <c r="E46" i="7"/>
  <c r="E47" i="7"/>
  <c r="E48" i="7"/>
  <c r="E49" i="7"/>
  <c r="E50" i="7"/>
  <c r="E51" i="7"/>
  <c r="E52" i="7"/>
  <c r="E53" i="7"/>
  <c r="E54" i="7"/>
  <c r="E55" i="7"/>
  <c r="E56" i="7"/>
  <c r="E57" i="7"/>
  <c r="E58" i="7"/>
  <c r="E61" i="7"/>
  <c r="E62" i="7"/>
  <c r="E63" i="7"/>
  <c r="E5" i="7"/>
  <c r="L63" i="6"/>
  <c r="L64" i="6"/>
  <c r="L65" i="6"/>
  <c r="L66" i="6"/>
  <c r="L67" i="6"/>
  <c r="L68" i="6"/>
  <c r="L69" i="6"/>
  <c r="L70" i="6"/>
  <c r="L71" i="6"/>
  <c r="L62" i="6"/>
  <c r="L52" i="6"/>
  <c r="L53" i="6"/>
  <c r="L54" i="6"/>
  <c r="L55" i="6"/>
  <c r="L56" i="6"/>
  <c r="L57" i="6"/>
  <c r="L58" i="6"/>
  <c r="L59" i="6"/>
  <c r="L51" i="6"/>
  <c r="L41" i="6"/>
  <c r="L42" i="6"/>
  <c r="L43" i="6"/>
  <c r="L44" i="6"/>
  <c r="L45" i="6"/>
  <c r="L46" i="6"/>
  <c r="L47" i="6"/>
  <c r="L48" i="6"/>
  <c r="L49" i="6"/>
  <c r="L40" i="6"/>
  <c r="L30" i="6"/>
  <c r="L31" i="6"/>
  <c r="L32" i="6"/>
  <c r="L33" i="6"/>
  <c r="L34" i="6"/>
  <c r="L35" i="6"/>
  <c r="L36" i="6"/>
  <c r="L37" i="6"/>
  <c r="L38" i="6"/>
  <c r="L29" i="6"/>
  <c r="L19" i="6"/>
  <c r="L20" i="6"/>
  <c r="L21" i="6"/>
  <c r="L22" i="6"/>
  <c r="L23" i="6"/>
  <c r="L24" i="6"/>
  <c r="L25" i="6"/>
  <c r="L26" i="6"/>
  <c r="L27" i="6"/>
  <c r="L18" i="6"/>
  <c r="L8" i="6"/>
  <c r="L9" i="6"/>
  <c r="L10" i="6"/>
  <c r="L11" i="6"/>
  <c r="L12" i="6"/>
  <c r="L13" i="6"/>
  <c r="L14" i="6"/>
  <c r="L15" i="6"/>
  <c r="L16" i="6"/>
  <c r="F5" i="1"/>
  <c r="F6" i="1"/>
  <c r="F7" i="1"/>
  <c r="F8" i="1"/>
  <c r="F9" i="1"/>
  <c r="F10" i="1"/>
  <c r="F11" i="1"/>
  <c r="F12" i="1"/>
  <c r="F13" i="1"/>
  <c r="F15" i="1"/>
  <c r="F16" i="1"/>
  <c r="F17" i="1"/>
  <c r="F18" i="1"/>
  <c r="F19" i="1"/>
  <c r="F20" i="1"/>
  <c r="F26" i="1"/>
  <c r="F27" i="1"/>
  <c r="F28" i="1"/>
  <c r="F30" i="1"/>
  <c r="F37" i="1"/>
  <c r="F38" i="1"/>
  <c r="F39" i="1"/>
  <c r="F40" i="1"/>
  <c r="F42" i="1"/>
  <c r="F44" i="1"/>
  <c r="F52" i="1"/>
  <c r="F59" i="1"/>
  <c r="F62" i="1"/>
  <c r="F4" i="1"/>
</calcChain>
</file>

<file path=xl/sharedStrings.xml><?xml version="1.0" encoding="utf-8"?>
<sst xmlns="http://schemas.openxmlformats.org/spreadsheetml/2006/main" count="2152" uniqueCount="1158">
  <si>
    <t>[([(0.044963904, 'effetto'),</t>
  </si>
  <si>
    <t xml:space="preserve">   (0.04224226, 'problema'),</t>
  </si>
  <si>
    <t xml:space="preserve">   (0.038318083, 'mese'),</t>
  </si>
  <si>
    <t xml:space="preserve">   (0.034262627, 'caso'),</t>
  </si>
  <si>
    <t xml:space="preserve">   (0.034121048, 'persona'),</t>
  </si>
  <si>
    <t xml:space="preserve">   (0.024861932, 'cosa'),</t>
  </si>
  <si>
    <t xml:space="preserve">   (0.021522904, 'danno'),</t>
  </si>
  <si>
    <t xml:space="preserve">   (0.019925104, 'paziente'),</t>
  </si>
  <si>
    <t xml:space="preserve">   (0.017750222, 'dato'),</t>
  </si>
  <si>
    <t xml:space="preserve">   (0.016061349, 'giorno'),</t>
  </si>
  <si>
    <t xml:space="preserve">   (0.015745625, 'infezione'),</t>
  </si>
  <si>
    <t xml:space="preserve">   (0.015410754, 'cura'),</t>
  </si>
  <si>
    <t xml:space="preserve">   (0.0150401285, 'ospedale'),</t>
  </si>
  <si>
    <t xml:space="preserve">   (0.014868555, 'causa'),</t>
  </si>
  <si>
    <t xml:space="preserve">   (0.014493131, 'tempo'),</t>
  </si>
  <si>
    <t xml:space="preserve">   (0.0144684715, 'milione'),</t>
  </si>
  <si>
    <t xml:space="preserve">   (0.014436798, 'vita'),</t>
  </si>
  <si>
    <t xml:space="preserve">   (0.014196943, 'vaccinazione'),</t>
  </si>
  <si>
    <t xml:space="preserve">   (0.013297234, 'parte'),</t>
  </si>
  <si>
    <t xml:space="preserve">   (0.012206939, 'medico')],</t>
  </si>
  <si>
    <t xml:space="preserve">  -3.8834745899084915),</t>
  </si>
  <si>
    <t xml:space="preserve"> ([(0.110325254, 'anno'),</t>
  </si>
  <si>
    <t xml:space="preserve">   (0.07349605, 'vaccino'),</t>
  </si>
  <si>
    <t xml:space="preserve">   (0.04958746, 'conseguenza'),</t>
  </si>
  <si>
    <t xml:space="preserve">   (0.020480387, 'gente'),</t>
  </si>
  <si>
    <t xml:space="preserve">   (0.019789364, 'figlio'),</t>
  </si>
  <si>
    <t xml:space="preserve">   (0.013848725, 'cervello'),</t>
  </si>
  <si>
    <t xml:space="preserve">   (0.013146065, 'modo'),</t>
  </si>
  <si>
    <t xml:space="preserve">   (0.012123303, 'scuola'),</t>
  </si>
  <si>
    <t xml:space="preserve">   (0.011655425, 'raffreddore'),</t>
  </si>
  <si>
    <t xml:space="preserve">   (0.011531818, 'esempio'),</t>
  </si>
  <si>
    <t xml:space="preserve">   (0.011449146, 'idea'),</t>
  </si>
  <si>
    <t xml:space="preserve">   (0.0107026575, 'ragazzo'),</t>
  </si>
  <si>
    <t xml:space="preserve">   (0.010601612, 'storia'),</t>
  </si>
  <si>
    <t xml:space="preserve">   (0.010406664, 'distanza'),</t>
  </si>
  <si>
    <t xml:space="preserve">   (0.0074664187, 'testimonianza'),</t>
  </si>
  <si>
    <t xml:space="preserve">   (0.0064876657, 'medicina'),</t>
  </si>
  <si>
    <t xml:space="preserve">   (0.0062425463, 'infiammazione'),</t>
  </si>
  <si>
    <t xml:space="preserve">   (0.0056225075, 'ignoranza'),</t>
  </si>
  <si>
    <t xml:space="preserve">   (0.00559767, 'giro'),</t>
  </si>
  <si>
    <t xml:space="preserve">   (0.005384785, 'gennaio')],</t>
  </si>
  <si>
    <t xml:space="preserve">  -10.11089083290501),</t>
  </si>
  <si>
    <t xml:space="preserve"> ([(0.065462165, 'malattia'),</t>
  </si>
  <si>
    <t xml:space="preserve">   (0.054313052, 'rischio'),</t>
  </si>
  <si>
    <t xml:space="preserve">   (0.048535038, 'studio'),</t>
  </si>
  <si>
    <t xml:space="preserve">   (0.02527807, 'grazie'),</t>
  </si>
  <si>
    <t xml:space="preserve">   (0.020014822, 'contagio'),</t>
  </si>
  <si>
    <t xml:space="preserve">   (0.015328228, 'giovane'),</t>
  </si>
  <si>
    <t xml:space="preserve">   (0.0144659225, 'scienza'),</t>
  </si>
  <si>
    <t xml:space="preserve">   (0.010473029, 'protezione'),</t>
  </si>
  <si>
    <t xml:space="preserve">   (0.009892401, 'informazione'),</t>
  </si>
  <si>
    <t xml:space="preserve">   (0.009862281, 'base'),</t>
  </si>
  <si>
    <t xml:space="preserve">   (0.009751136, 'migliaio'),</t>
  </si>
  <si>
    <t xml:space="preserve">   (0.009013234, 'stato'),</t>
  </si>
  <si>
    <t xml:space="preserve">   (0.008973978, 'dose'),</t>
  </si>
  <si>
    <t xml:space="preserve">   (0.008777008, 'dubbio'),</t>
  </si>
  <si>
    <t xml:space="preserve">   (0.008660238, 'morte'),</t>
  </si>
  <si>
    <t xml:space="preserve">   (0.008645644, 'incidenza'),</t>
  </si>
  <si>
    <t xml:space="preserve">   (0.0071958066, 'costo'),</t>
  </si>
  <si>
    <t xml:space="preserve">   (0.0071344203, 'legge'),</t>
  </si>
  <si>
    <t xml:space="preserve">   (0.007010518, 'test'),</t>
  </si>
  <si>
    <t xml:space="preserve">   (0.00684701, 'terapia')],</t>
  </si>
  <si>
    <t xml:space="preserve">  -10.499473133357714),</t>
  </si>
  <si>
    <t xml:space="preserve"> ([(0.0451425, 'termine'),</t>
  </si>
  <si>
    <t xml:space="preserve">   (0.030847175, 'omicron'),</t>
  </si>
  <si>
    <t xml:space="preserve">   (0.021318467, 'influenza'),</t>
  </si>
  <si>
    <t xml:space="preserve">   (0.019346377, 'volta'),</t>
  </si>
  <si>
    <t xml:space="preserve">   (0.018008962, 'pandemia'),</t>
  </si>
  <si>
    <t xml:space="preserve">   (0.014877222, 'disturbo'),</t>
  </si>
  <si>
    <t xml:space="preserve">   (0.014780933, 'decesso'),</t>
  </si>
  <si>
    <t xml:space="preserve">   (0.0144609455, 'variante'),</t>
  </si>
  <si>
    <t xml:space="preserve">   (0.013172899, 'ragione'),</t>
  </si>
  <si>
    <t xml:space="preserve">   (0.010968044, 'forma'),</t>
  </si>
  <si>
    <t xml:space="preserve">   (0.010712872, 'risposta'),</t>
  </si>
  <si>
    <t xml:space="preserve">   (0.010195873, 'fascia'),</t>
  </si>
  <si>
    <t xml:space="preserve">   (0.009425572, 'impatto'),</t>
  </si>
  <si>
    <t xml:space="preserve">   (0.009192742, 'notizia'),</t>
  </si>
  <si>
    <t xml:space="preserve">   (0.009112932, 'stanchezza'),</t>
  </si>
  <si>
    <t xml:space="preserve">   (0.008583054, 'tampone'),</t>
  </si>
  <si>
    <t xml:space="preserve">   (0.008374428, 'perdita'),</t>
  </si>
  <si>
    <t xml:space="preserve">   (0.0077564074, 'esista'),</t>
  </si>
  <si>
    <t xml:space="preserve">   (0.007290778, 'forza'),</t>
  </si>
  <si>
    <t xml:space="preserve">   (0.007214409, 'novax')],</t>
  </si>
  <si>
    <t xml:space="preserve">  -10.780372096956242),</t>
  </si>
  <si>
    <t xml:space="preserve"> ([(0.18752268, 'bambino'),</t>
  </si>
  <si>
    <t xml:space="preserve">   (0.016070666, 'misc'),</t>
  </si>
  <si>
    <t xml:space="preserve">   (0.014922293, 'patologia'),</t>
  </si>
  <si>
    <t xml:space="preserve">   (0.012066761, 'strascico'),</t>
  </si>
  <si>
    <t xml:space="preserve">   (0.011682491, 'articolo'),</t>
  </si>
  <si>
    <t xml:space="preserve">   (0.0103314705, 'momento'),</t>
  </si>
  <si>
    <t xml:space="preserve">   (0.010291463, 'fatto'),</t>
  </si>
  <si>
    <t xml:space="preserve">   (0.010185693, 'pericolo'),</t>
  </si>
  <si>
    <t xml:space="preserve">   (0.009889173, 'resto'),</t>
  </si>
  <si>
    <t xml:space="preserve">   (0.009870768, 'genitore'),</t>
  </si>
  <si>
    <t xml:space="preserve">   (0.0096951155, 'conto'),</t>
  </si>
  <si>
    <t xml:space="preserve">   (0.008728524, 'fortuna'),</t>
  </si>
  <si>
    <t xml:space="preserve">   (0.008395036, 'motivo'),</t>
  </si>
  <si>
    <t xml:space="preserve">   (0.007988837, 'silere'),</t>
  </si>
  <si>
    <t xml:space="preserve">   (0.007469341, 'aumento'),</t>
  </si>
  <si>
    <t xml:space="preserve">   (0.0073105674, 'percentuale'),</t>
  </si>
  <si>
    <t xml:space="preserve">   (0.007018052, 'misura'),</t>
  </si>
  <si>
    <t xml:space="preserve">   (0.0069032614, 'parola'),</t>
  </si>
  <si>
    <t xml:space="preserve">   (0.0066773146, 'realta'),</t>
  </si>
  <si>
    <t xml:space="preserve">   (0.006056771, 'lungo_termina')],</t>
  </si>
  <si>
    <t xml:space="preserve">  -13.803570960815959),</t>
  </si>
  <si>
    <t xml:space="preserve"> ([(0.13345368, 'sintomo'),</t>
  </si>
  <si>
    <t xml:space="preserve">   (0.034730442, 'bimbo'),</t>
  </si>
  <si>
    <t xml:space="preserve">   (0.015867613, 'senso'),</t>
  </si>
  <si>
    <t xml:space="preserve">   (0.013408295, 'sindrome'),</t>
  </si>
  <si>
    <t xml:space="preserve">   (0.013022074, 'evidenza'),</t>
  </si>
  <si>
    <t xml:space="preserve">   (0.011110991, 'guarigione'),</t>
  </si>
  <si>
    <t xml:space="preserve">   (0.010502362, 'dolore'),</t>
  </si>
  <si>
    <t xml:space="preserve">   (0.010060335, 'testa'),</t>
  </si>
  <si>
    <t xml:space="preserve">   (0.009608888, 'esperienza'),</t>
  </si>
  <si>
    <t xml:space="preserve">   (0.008731145, 'postumo'),</t>
  </si>
  <si>
    <t xml:space="preserve">   (0.008039651, 'consiglio'),</t>
  </si>
  <si>
    <t xml:space="preserve">   (0.008035049, 'contagiato'),</t>
  </si>
  <si>
    <t xml:space="preserve">   (0.008005014, 'evento'),</t>
  </si>
  <si>
    <t xml:space="preserve">   (0.0077140327, 'discorso'),</t>
  </si>
  <si>
    <t xml:space="preserve">   (0.0075242757, 'contagi'),</t>
  </si>
  <si>
    <t xml:space="preserve">   (0.0073588705, 'vittima'),</t>
  </si>
  <si>
    <t xml:space="preserve">   (0.0071195858, 'complicazione'),</t>
  </si>
  <si>
    <t xml:space="preserve">   (0.006780377, 'della_popolazione'),</t>
  </si>
  <si>
    <t xml:space="preserve">   (0.0067101545, 'soluzione'),</t>
  </si>
  <si>
    <t xml:space="preserve">   (0.0060005104, 'esame')],</t>
  </si>
  <si>
    <t xml:space="preserve">  -14.546275085478014)]</t>
  </si>
  <si>
    <t>[([(0.044963904, 'effect'),</t>
  </si>
  <si>
    <t xml:space="preserve">   (0.04224226, 'problem'),</t>
  </si>
  <si>
    <t xml:space="preserve">   (0.038318083, 'month'),</t>
  </si>
  <si>
    <t xml:space="preserve">   (0.034262627, 'case'),</t>
  </si>
  <si>
    <t xml:space="preserve">   (0.034121048, 'person'),</t>
  </si>
  <si>
    <t xml:space="preserve">   (0.024861932, 'what'),</t>
  </si>
  <si>
    <t xml:space="preserve">   (0.021522904, 'damage'),</t>
  </si>
  <si>
    <t xml:space="preserve">   (0.019925104, 'patient'),</t>
  </si>
  <si>
    <t xml:space="preserve">   (0.017750222, 'given'),</t>
  </si>
  <si>
    <t xml:space="preserve">   (0.016061349, 'day'),</t>
  </si>
  <si>
    <t xml:space="preserve">   (0.015745625, 'infection'),</t>
  </si>
  <si>
    <t xml:space="preserve">   (0.015410754, 'cure'),</t>
  </si>
  <si>
    <t xml:space="preserve">   (0.0150401285, 'hospital'),</t>
  </si>
  <si>
    <t xml:space="preserve">   (0.014868555, 'cause'),</t>
  </si>
  <si>
    <t xml:space="preserve">   (0.014493131, 'time'),</t>
  </si>
  <si>
    <t xml:space="preserve">   (0.0144684715, 'million'),</t>
  </si>
  <si>
    <t xml:space="preserve">   (0.014436798, 'waist'),</t>
  </si>
  <si>
    <t xml:space="preserve">   (0.014196943, 'vaccination'),</t>
  </si>
  <si>
    <t xml:space="preserve">   (0.013297234, 'part'),</t>
  </si>
  <si>
    <t xml:space="preserve">   (0.012206939, 'doctor')],</t>
  </si>
  <si>
    <t>translated</t>
  </si>
  <si>
    <t>([(0.110325254, 'year'),</t>
  </si>
  <si>
    <t xml:space="preserve">   (0.07349605, 'vaccine'),</t>
  </si>
  <si>
    <t xml:space="preserve">   (0.04958746, 'consequence'),</t>
  </si>
  <si>
    <t xml:space="preserve">   (0.020480387, 'people'),</t>
  </si>
  <si>
    <t xml:space="preserve">   (0.019789364, 'son'),</t>
  </si>
  <si>
    <t xml:space="preserve">   (0.013848725, 'brain'),</t>
  </si>
  <si>
    <t xml:space="preserve">   (0.013146065, 'way'),</t>
  </si>
  <si>
    <t xml:space="preserve">   (0.012123303, 'school'),</t>
  </si>
  <si>
    <t xml:space="preserve">   (0.011655425, 'cold'),</t>
  </si>
  <si>
    <t xml:space="preserve">   (0.011531818, 'example'),</t>
  </si>
  <si>
    <t xml:space="preserve">   (0.0107026575, 'boy'),</t>
  </si>
  <si>
    <t xml:space="preserve">   (0.010601612, 'history'),</t>
  </si>
  <si>
    <t xml:space="preserve">   (0.010406664, 'distance'),</t>
  </si>
  <si>
    <t xml:space="preserve">   (0.0074664187, 'testimony'),</t>
  </si>
  <si>
    <t xml:space="preserve">   (0.0064876657, 'medicine'),</t>
  </si>
  <si>
    <t xml:space="preserve">   (0.0062425463, 'inflammation'),</t>
  </si>
  <si>
    <t xml:space="preserve">   (0.0056225075, 'ignorance'),</t>
  </si>
  <si>
    <t xml:space="preserve">   (0.00559767, 'round'),</t>
  </si>
  <si>
    <t xml:space="preserve">   (0.005384785, 'January')],</t>
  </si>
  <si>
    <t>([(0.065462165, 'disease'),</t>
  </si>
  <si>
    <t xml:space="preserve">   (0.054313052, 'risk'),</t>
  </si>
  <si>
    <t xml:space="preserve">   (0.02527807, 'thank you'),</t>
  </si>
  <si>
    <t xml:space="preserve">   (0.020014822, 'contagion'),</t>
  </si>
  <si>
    <t xml:space="preserve">   (0.015328228, 'young'),</t>
  </si>
  <si>
    <t xml:space="preserve">   (0.0144659225, 'science'),</t>
  </si>
  <si>
    <t xml:space="preserve">   (0.010473029, 'protection'),</t>
  </si>
  <si>
    <t xml:space="preserve">   (0.009892401, 'information'),</t>
  </si>
  <si>
    <t xml:space="preserve">   (0.009751136, 'thousand'),</t>
  </si>
  <si>
    <t xml:space="preserve">   (0.009013234, 'state'),</t>
  </si>
  <si>
    <t xml:space="preserve">   (0.008777008, 'doubt'),</t>
  </si>
  <si>
    <t xml:space="preserve">   (0.008660238, 'death'),</t>
  </si>
  <si>
    <t xml:space="preserve">   (0.008645644, 'incidence'),</t>
  </si>
  <si>
    <t xml:space="preserve">   (0.0071958066, 'cost'),</t>
  </si>
  <si>
    <t xml:space="preserve">   (0.0071344203, 'reads'),</t>
  </si>
  <si>
    <t xml:space="preserve">   (0.00684701, 'therapy')],</t>
  </si>
  <si>
    <t>original</t>
  </si>
  <si>
    <t>([(0.0451425, 'term'),</t>
  </si>
  <si>
    <t xml:space="preserve">   (0.021318467, 'flu'),</t>
  </si>
  <si>
    <t xml:space="preserve">   (0.019346377, 'time'),</t>
  </si>
  <si>
    <t xml:space="preserve">   (0.018008962, 'pandemic'),</t>
  </si>
  <si>
    <t xml:space="preserve">   (0.014877222, 'disturbance'),</t>
  </si>
  <si>
    <t xml:space="preserve">   (0.014780933, 'death'),</t>
  </si>
  <si>
    <t xml:space="preserve">   (0.0144609455, 'variant'),</t>
  </si>
  <si>
    <t xml:space="preserve">   (0.013172899, 'reason'),</t>
  </si>
  <si>
    <t xml:space="preserve">   (0.010968044, 'form'),</t>
  </si>
  <si>
    <t xml:space="preserve">   (0.010712872, 'answer'),</t>
  </si>
  <si>
    <t xml:space="preserve">   (0.010195873, 'band'),</t>
  </si>
  <si>
    <t xml:space="preserve">   (0.009425572, 'impact'),</t>
  </si>
  <si>
    <t xml:space="preserve">   (0.009192742, 'news'),</t>
  </si>
  <si>
    <t xml:space="preserve">   (0.009112932, 'fatigue'),</t>
  </si>
  <si>
    <t xml:space="preserve">   (0.008583054, 'buffer'),</t>
  </si>
  <si>
    <t xml:space="preserve">   (0.008374428, 'loss'),</t>
  </si>
  <si>
    <t xml:space="preserve">   (0.0077564074, 'exist'),</t>
  </si>
  <si>
    <t xml:space="preserve">   (0.007290778, 'force'),</t>
  </si>
  <si>
    <t>([(0.18752268, 'child'),</t>
  </si>
  <si>
    <t xml:space="preserve">   (0.014922293, 'pathology'),</t>
  </si>
  <si>
    <t xml:space="preserve">   (0.011682491, 'article'),</t>
  </si>
  <si>
    <t xml:space="preserve">   (0.0103314705, 'moment'),</t>
  </si>
  <si>
    <t xml:space="preserve">   (0.010291463, 'done'),</t>
  </si>
  <si>
    <t xml:space="preserve">   (0.010185693, 'danger'),</t>
  </si>
  <si>
    <t xml:space="preserve">   (0.009889173, 'remainder'),</t>
  </si>
  <si>
    <t xml:space="preserve">   (0.009870768, 'parent'),</t>
  </si>
  <si>
    <t xml:space="preserve">   (0.0096951155, 'account'),</t>
  </si>
  <si>
    <t xml:space="preserve">   (0.008728524, 'luck'),</t>
  </si>
  <si>
    <t xml:space="preserve">   (0.008395036, 'reason'),</t>
  </si>
  <si>
    <t xml:space="preserve">   (0.007469341, 'increase'),</t>
  </si>
  <si>
    <t xml:space="preserve">   (0.0073105674, 'percentage'),</t>
  </si>
  <si>
    <t xml:space="preserve">   (0.007018052, 'measure'),</t>
  </si>
  <si>
    <t xml:space="preserve">   (0.0069032614, 'word'),</t>
  </si>
  <si>
    <t xml:space="preserve">   (0.0066773146, 'reality'),</t>
  </si>
  <si>
    <t xml:space="preserve">   (0.006056771, 'long_termin')],</t>
  </si>
  <si>
    <t>([(0.13345368, 'symptom'),</t>
  </si>
  <si>
    <t xml:space="preserve">   (0.015867613, 'sense'),</t>
  </si>
  <si>
    <t xml:space="preserve">   (0.013408295, 'syndrome'),</t>
  </si>
  <si>
    <t xml:space="preserve">   (0.013022074, 'evidence'),</t>
  </si>
  <si>
    <t xml:space="preserve">   (0.011110991, 'healing'),</t>
  </si>
  <si>
    <t xml:space="preserve">   (0.010502362, 'pain'),</t>
  </si>
  <si>
    <t xml:space="preserve">   (0.010060335, 'head'),</t>
  </si>
  <si>
    <t xml:space="preserve">   (0.009608888, 'experience'),</t>
  </si>
  <si>
    <t xml:space="preserve">   (0.008731145, 'posthumous'),</t>
  </si>
  <si>
    <t xml:space="preserve">   (0.008039651, 'tip'),</t>
  </si>
  <si>
    <t xml:space="preserve">   (0.008035049, 'infected'),</t>
  </si>
  <si>
    <t xml:space="preserve">   (0.008005014, 'event'),</t>
  </si>
  <si>
    <t xml:space="preserve">   (0.0077140327, 'speech'),</t>
  </si>
  <si>
    <t xml:space="preserve">   (0.0075242757, 'contagions'),</t>
  </si>
  <si>
    <t xml:space="preserve">   (0.0073588705, 'victim'),</t>
  </si>
  <si>
    <t xml:space="preserve">   (0.0071195858, 'complication'),</t>
  </si>
  <si>
    <t xml:space="preserve">   (0.006780377, 'of the_population'),</t>
  </si>
  <si>
    <t xml:space="preserve">   (0.0067101545, 'solution'),</t>
  </si>
  <si>
    <t xml:space="preserve">   (0.0060005104, 'exam')],</t>
  </si>
  <si>
    <t>vaccine+school</t>
  </si>
  <si>
    <t>caseload+ LC impact on patients</t>
  </si>
  <si>
    <t xml:space="preserve">   (0.012066761, 'train'),</t>
  </si>
  <si>
    <t>variants</t>
  </si>
  <si>
    <t xml:space="preserve">   (0.034730442, 'baby'),</t>
  </si>
  <si>
    <t>infant impact</t>
  </si>
  <si>
    <t>scientific research+public info</t>
  </si>
  <si>
    <t>[(0, 0.13605064), (1, 0.090523556), (2, 0.12889688), (3, 0.13312176), (4, 0.11685968), (5, 0.39454746)]</t>
  </si>
  <si>
    <t>Then we want to talk about the long covid? Spoiler: it is thought that in children, # sarscov2 infection is very likely to leave diabetes.</t>
  </si>
  <si>
    <t>Predicted topic dist</t>
  </si>
  <si>
    <t>infant impact, caseload+ LC impact on patients, variants</t>
  </si>
  <si>
    <t>Doesn’t justify ~40% likelihood of involving topic 5</t>
  </si>
  <si>
    <t>#LongCovid in omicron is not proven at all. Indeed, considering that this virus is limited to attacking upper airways, it could be completely out of place to hypothesize longcovid.</t>
  </si>
  <si>
    <t>[(0, 0.30729988), (1, 0.12924486), (2, 0.08703655), (3, 0.111966886), (4, 0.15948373), (5, 0.20496808)]</t>
  </si>
  <si>
    <t>caseload+ LC impact on patients, infant impact, parent&amp;child+miscellaneous+ scientific info</t>
  </si>
  <si>
    <t>Not a suitable distribution. Should have given more weight to 3 (because of word omicron present), absolutely no words about child/parent or science/research</t>
  </si>
  <si>
    <t>You see that science doesn't work that way Indicate the study (s) that characterize the long covid exactly What it is What causes it What symptoms it gives When it happens Why To whom This is the science</t>
  </si>
  <si>
    <t>[(0, 0.15671903), (1, 0.12693715), (2, 0.15134732), (3, 0.22188215), (4, 0.07805935), (5, 0.26505497)]</t>
  </si>
  <si>
    <t>infant impact, variants, caseload+ LC impact on patients</t>
  </si>
  <si>
    <t>topic no.</t>
  </si>
  <si>
    <t>Self eval of distrib accuracy (does it match?)</t>
  </si>
  <si>
    <t xml:space="preserve">  0.6506183537710342),</t>
  </si>
  <si>
    <t xml:space="preserve">  0.646060562606187),</t>
  </si>
  <si>
    <t xml:space="preserve">  0.6158846655280255),</t>
  </si>
  <si>
    <t xml:space="preserve">  0.6100495933719093),</t>
  </si>
  <si>
    <t xml:space="preserve">  0.6100184666516906),</t>
  </si>
  <si>
    <t xml:space="preserve">  0.5807086041631926),</t>
  </si>
  <si>
    <t xml:space="preserve">  0.5723396018506337),</t>
  </si>
  <si>
    <t xml:space="preserve">  0.5512074170586905),</t>
  </si>
  <si>
    <t xml:space="preserve">  0.5335477210006554),</t>
  </si>
  <si>
    <t>(0.101280354, paziente),</t>
  </si>
  <si>
    <t xml:space="preserve">   (0.050143454, grazie),</t>
  </si>
  <si>
    <t xml:space="preserve">   (0.04955929, giovane),</t>
  </si>
  <si>
    <t xml:space="preserve">   (0.036160603, senso),</t>
  </si>
  <si>
    <t xml:space="preserve">   (0.02646535, ruolo),</t>
  </si>
  <si>
    <t xml:space="preserve">   (0.022831507, fatto),</t>
  </si>
  <si>
    <t xml:space="preserve">   (0.01826379, anticorpo),</t>
  </si>
  <si>
    <t xml:space="preserve">   (0.01765728, linea),</t>
  </si>
  <si>
    <t xml:space="preserve">   (0.014999649, informazione),</t>
  </si>
  <si>
    <t xml:space="preserve">   (0.012781031, centro),</t>
  </si>
  <si>
    <t xml:space="preserve">   (0.012452614, ordine),</t>
  </si>
  <si>
    <t xml:space="preserve">   (0.011630637, intenzione),</t>
  </si>
  <si>
    <t xml:space="preserve">   (0.011419631, manifestazione),</t>
  </si>
  <si>
    <t xml:space="preserve">   (0.010554506, cifra),</t>
  </si>
  <si>
    <t xml:space="preserve">   (0.010481217, sintomio),</t>
  </si>
  <si>
    <t xml:space="preserve">   (0.009799854, supporto),</t>
  </si>
  <si>
    <t xml:space="preserve">   (0.009637565, condivisione),</t>
  </si>
  <si>
    <t xml:space="preserve">   (0.009401574, terapie_intensiva),</t>
  </si>
  <si>
    <t xml:space="preserve">   (0.009358956, efficacia),</t>
  </si>
  <si>
    <t>(0.28307486, bambino),</t>
  </si>
  <si>
    <t xml:space="preserve">   (0.06630968, salute),</t>
  </si>
  <si>
    <t xml:space="preserve">   (0.026583018, conto),</t>
  </si>
  <si>
    <t xml:space="preserve">   (0.023935469, gente),</t>
  </si>
  <si>
    <t xml:space="preserve">   (0.022928158, mondo),</t>
  </si>
  <si>
    <t xml:space="preserve">   (0.02289338, idea),</t>
  </si>
  <si>
    <t xml:space="preserve">   (0.018542727, bisogno),</t>
  </si>
  <si>
    <t xml:space="preserve">   (0.014506653, esempio),</t>
  </si>
  <si>
    <t xml:space="preserve">   (0.011886207, compenso),</t>
  </si>
  <si>
    <t xml:space="preserve">   (0.011591337, tipo),</t>
  </si>
  <si>
    <t xml:space="preserve">   (0.009946879, maniera),</t>
  </si>
  <si>
    <t xml:space="preserve">   (0.009705728, aiuto),</t>
  </si>
  <si>
    <t xml:space="preserve">   (0.008983143, livello),</t>
  </si>
  <si>
    <t xml:space="preserve">   (0.008496853, vaccinatevio),</t>
  </si>
  <si>
    <t xml:space="preserve">   (0.00838979, fase),</t>
  </si>
  <si>
    <t xml:space="preserve">   (0.00823184, compagno),</t>
  </si>
  <si>
    <t xml:space="preserve">   (0.008124261, scala),</t>
  </si>
  <si>
    <t xml:space="preserve">   (0.007911905, sicurezza),</t>
  </si>
  <si>
    <t xml:space="preserve">   (0.0076355985, prossimi_anne),</t>
  </si>
  <si>
    <t>(0.10212131, dato),</t>
  </si>
  <si>
    <t xml:space="preserve">   (0.07394634, termine),</t>
  </si>
  <si>
    <t xml:space="preserve">   (0.046333205, numero),</t>
  </si>
  <si>
    <t xml:space="preserve">   (0.03133141, casa),</t>
  </si>
  <si>
    <t xml:space="preserve">   (0.030999547, storia),</t>
  </si>
  <si>
    <t xml:space="preserve">   (0.02796358, paura),</t>
  </si>
  <si>
    <t xml:space="preserve">   (0.026009027, lavoro),</t>
  </si>
  <si>
    <t xml:space="preserve">   (0.023731858, motivo),</t>
  </si>
  <si>
    <t xml:space="preserve">   (0.022245338, notizia),</t>
  </si>
  <si>
    <t xml:space="preserve">   (0.021087877, argomento),</t>
  </si>
  <si>
    <t xml:space="preserve">   (0.01469865, coglione),</t>
  </si>
  <si>
    <t xml:space="preserve">   (0.012426519, quotidiano),</t>
  </si>
  <si>
    <t xml:space="preserve">   (0.011663435, ogni_caso),</t>
  </si>
  <si>
    <t xml:space="preserve">   (0.011024444, ignoranza),</t>
  </si>
  <si>
    <t xml:space="preserve">   (0.010414379, stop),</t>
  </si>
  <si>
    <t xml:space="preserve">   (0.010030696, evidenza),</t>
  </si>
  <si>
    <t xml:space="preserve">   (0.009576576, legga),</t>
  </si>
  <si>
    <t xml:space="preserve">   (0.009294259, ragionamento),</t>
  </si>
  <si>
    <t xml:space="preserve">   (0.009261049, gioco),</t>
  </si>
  <si>
    <t>(0.058664408, parte),</t>
  </si>
  <si>
    <t xml:space="preserve">   (0.05577764, medico),</t>
  </si>
  <si>
    <t xml:space="preserve">   (0.04050022, scuola),</t>
  </si>
  <si>
    <t xml:space="preserve">   (0.032519184, punto),</t>
  </si>
  <si>
    <t xml:space="preserve">   (0.029002387, scienza),</t>
  </si>
  <si>
    <t xml:space="preserve">   (0.028812604, legge),</t>
  </si>
  <si>
    <t xml:space="preserve">   (0.028664177, dubbio),</t>
  </si>
  <si>
    <t xml:space="preserve">   (0.027361631, forma),</t>
  </si>
  <si>
    <t xml:space="preserve">   (0.02211631, berluscone),</t>
  </si>
  <si>
    <t xml:space="preserve">   (0.019311035, genitore),</t>
  </si>
  <si>
    <t xml:space="preserve">   (0.016408222, presenza),</t>
  </si>
  <si>
    <t xml:space="preserve">   (0.012838167, thread),</t>
  </si>
  <si>
    <t xml:space="preserve">   (0.012801316, tampone),</t>
  </si>
  <si>
    <t xml:space="preserve">   (0.012746211, posizione),</t>
  </si>
  <si>
    <t xml:space="preserve">   (0.012402367, considerazione),</t>
  </si>
  <si>
    <t xml:space="preserve">   (0.011758511, nuovo_studio),</t>
  </si>
  <si>
    <t xml:space="preserve">   (0.011722729, futuro),</t>
  </si>
  <si>
    <t xml:space="preserve">   (0.010593356, sport),</t>
  </si>
  <si>
    <t xml:space="preserve">   (0.009719699, cittadino),</t>
  </si>
  <si>
    <t>(0.22394271, sintomo),</t>
  </si>
  <si>
    <t xml:space="preserve">   (0.05562673, tempo),</t>
  </si>
  <si>
    <t xml:space="preserve">   (0.042439017, pandemia),</t>
  </si>
  <si>
    <t xml:space="preserve">   (0.032552008, situazione),</t>
  </si>
  <si>
    <t xml:space="preserve">   (0.025718292, cervello),</t>
  </si>
  <si>
    <t xml:space="preserve">   (0.024812372, incidenza),</t>
  </si>
  <si>
    <t xml:space="preserve">   (0.02133501, fatica),</t>
  </si>
  <si>
    <t xml:space="preserve">   (0.019457383, wuhan_meta),</t>
  </si>
  <si>
    <t xml:space="preserve">   (0.018875727, fronte),</t>
  </si>
  <si>
    <t xml:space="preserve">   (0.018217305, paese),</t>
  </si>
  <si>
    <t xml:space="preserve">   (0.017991465, fascia),</t>
  </si>
  <si>
    <t xml:space="preserve">   (0.014299986, soluzione),</t>
  </si>
  <si>
    <t xml:space="preserve">   (0.012924702, momento),</t>
  </si>
  <si>
    <t xml:space="preserve">   (0.009709244, mano),</t>
  </si>
  <si>
    <t xml:space="preserve">   (0.008995572, malato),</t>
  </si>
  <si>
    <t xml:space="preserve">   (0.008434003, inizio),</t>
  </si>
  <si>
    <t xml:space="preserve">   (0.007770783, trombo),</t>
  </si>
  <si>
    <t xml:space="preserve">   (0.0071900855, video),</t>
  </si>
  <si>
    <t xml:space="preserve">   (0.007063281, fattore),</t>
  </si>
  <si>
    <t>(0.08749475, cura),</t>
  </si>
  <si>
    <t xml:space="preserve">   (0.061342657, milione),</t>
  </si>
  <si>
    <t xml:space="preserve">   (0.050912205, vaccinazione),</t>
  </si>
  <si>
    <t xml:space="preserve">   (0.034132373, patologia),</t>
  </si>
  <si>
    <t xml:space="preserve">   (0.030662024, modo),</t>
  </si>
  <si>
    <t xml:space="preserve">   (0.025986802, lungo_termina),</t>
  </si>
  <si>
    <t xml:space="preserve">   (0.02588589, ragazzo),</t>
  </si>
  <si>
    <t xml:space="preserve">   (0.022760034, settembre),</t>
  </si>
  <si>
    <t xml:space="preserve">   (0.02226407, gennaro),</t>
  </si>
  <si>
    <t xml:space="preserve">   (0.01984003, impatto),</t>
  </si>
  <si>
    <t xml:space="preserve">   (0.019573415, Lungo_termine),</t>
  </si>
  <si>
    <t xml:space="preserve">   (0.017554278, ragione),</t>
  </si>
  <si>
    <t xml:space="preserve">   (0.017501054, tema),</t>
  </si>
  <si>
    <t xml:space="preserve">   (0.016487181, governo),</t>
  </si>
  <si>
    <t xml:space="preserve">   (0.012443584, amico),</t>
  </si>
  <si>
    <t xml:space="preserve">   (0.011104909, donna),</t>
  </si>
  <si>
    <t xml:space="preserve">   (0.010753185, salute_pubblica),</t>
  </si>
  <si>
    <t xml:space="preserve">   (0.010206079, anziano),</t>
  </si>
  <si>
    <t xml:space="preserve">   (0.009812834, disfunzione),</t>
  </si>
  <si>
    <t>(0.11074912, studio),</t>
  </si>
  <si>
    <t xml:space="preserve">   (0.10983363, vaccino),</t>
  </si>
  <si>
    <t xml:space="preserve">   (0.06042037, infezione),</t>
  </si>
  <si>
    <t xml:space="preserve">   (0.041555002, morto),</t>
  </si>
  <si>
    <t xml:space="preserve">   (0.026237795, terapia),</t>
  </si>
  <si>
    <t xml:space="preserve">   (0.023995109, sindrome),</t>
  </si>
  <si>
    <t xml:space="preserve">   (0.021937616, polmone),</t>
  </si>
  <si>
    <t xml:space="preserve">   (0.020730084, articolo),</t>
  </si>
  <si>
    <t xml:space="preserve">   (0.017674653, decesso),</t>
  </si>
  <si>
    <t xml:space="preserve">   (0.016757576, accordo),</t>
  </si>
  <si>
    <t xml:space="preserve">   (0.0148872575, popolazione),</t>
  </si>
  <si>
    <t xml:space="preserve">   (0.014453956, influenza),</t>
  </si>
  <si>
    <t xml:space="preserve">   (0.013077499, fonte),</t>
  </si>
  <si>
    <t xml:space="preserve">   (0.012222582, esperienza),</t>
  </si>
  <si>
    <t xml:space="preserve">   (0.012211444, centinaio),</t>
  </si>
  <si>
    <t xml:space="preserve">   (0.010845555, reazione),</t>
  </si>
  <si>
    <t xml:space="preserve">   (0.009305368, strategia),</t>
  </si>
  <si>
    <t xml:space="preserve">   (0.00885357, essere),</t>
  </si>
  <si>
    <t xml:space="preserve">   (0.008634879, protezione),</t>
  </si>
  <si>
    <t>(0.107271686, anno),</t>
  </si>
  <si>
    <t xml:space="preserve">   (0.07062189, caso),</t>
  </si>
  <si>
    <t xml:space="preserve">   (0.07052473, rischio),</t>
  </si>
  <si>
    <t xml:space="preserve">   (0.06876902, danno),</t>
  </si>
  <si>
    <t xml:space="preserve">   (0.056864798, cosa),</t>
  </si>
  <si>
    <t xml:space="preserve">   (0.02095309, causa),</t>
  </si>
  <si>
    <t xml:space="preserve">   (0.01211434, dolore),</t>
  </si>
  <si>
    <t xml:space="preserve">   (0.011140434, questione),</t>
  </si>
  <si>
    <t xml:space="preserve">   (0.010189833, domanda),</t>
  </si>
  <si>
    <t xml:space="preserve">   (0.0089691635, settimana),</t>
  </si>
  <si>
    <t xml:space="preserve">   (0.008826505, strascico),</t>
  </si>
  <si>
    <t xml:space="preserve">   (0.007874475, differenza),</t>
  </si>
  <si>
    <t xml:space="preserve">   (0.007624692, morte),</t>
  </si>
  <si>
    <t xml:space="preserve">   (0.00743307, contatto),</t>
  </si>
  <si>
    <t xml:space="preserve">   (0.0071260394, febbre),</t>
  </si>
  <si>
    <t xml:space="preserve">   (0.0071032513, realta),</t>
  </si>
  <si>
    <t xml:space="preserve">   (0.006979607, risposta),</t>
  </si>
  <si>
    <t xml:space="preserve">   (0.006809588, evento),</t>
  </si>
  <si>
    <t xml:space="preserve">   (0.00672447, attenzione),</t>
  </si>
  <si>
    <t>(0.11579769, effetto),</t>
  </si>
  <si>
    <t xml:space="preserve">   (0.09756272, malattia),</t>
  </si>
  <si>
    <t xml:space="preserve">   (0.07809455, conseguenza),</t>
  </si>
  <si>
    <t xml:space="preserve">   (0.045449648, contagio),</t>
  </si>
  <si>
    <t xml:space="preserve">   (0.029948678, giorno),</t>
  </si>
  <si>
    <t xml:space="preserve">   (0.027039852, farmaco),</t>
  </si>
  <si>
    <t xml:space="preserve">   (0.02058334, volta),</t>
  </si>
  <si>
    <t xml:space="preserve">   (0.014385619, stanchezza),</t>
  </si>
  <si>
    <t xml:space="preserve">   (0.013891074, complicanza),</t>
  </si>
  <si>
    <t xml:space="preserve">   (0.012281979, condizione),</t>
  </si>
  <si>
    <t xml:space="preserve">   (0.0110990135, medicina),</t>
  </si>
  <si>
    <t xml:space="preserve">   (0.010918477, organo),</t>
  </si>
  <si>
    <t xml:space="preserve">   (0.010513915, periodo),</t>
  </si>
  <si>
    <t xml:space="preserve">   (0.010219908, testa),</t>
  </si>
  <si>
    <t xml:space="preserve">   (0.009936806, miliardo),</t>
  </si>
  <si>
    <t xml:space="preserve">   (0.009930055, prevenzione),</t>
  </si>
  <si>
    <t xml:space="preserve">   (0.009171, conseguenze_grave),</t>
  </si>
  <si>
    <t xml:space="preserve">   (0.008803834, molte_persone),</t>
  </si>
  <si>
    <t xml:space="preserve">   (0.008769982, parola),</t>
  </si>
  <si>
    <t>(0.12811498, mese),</t>
  </si>
  <si>
    <t xml:space="preserve">   (0.09386418, problema),</t>
  </si>
  <si>
    <t xml:space="preserve">   (0.08232351, persona),</t>
  </si>
  <si>
    <t xml:space="preserve">   (0.04562193, vita),</t>
  </si>
  <si>
    <t xml:space="preserve">   (0.03517732, ospedale),</t>
  </si>
  <si>
    <t xml:space="preserve">   (0.026003363, distanza),</t>
  </si>
  <si>
    <t xml:space="preserve">   (0.025278471, disturbo),</t>
  </si>
  <si>
    <t xml:space="preserve">   (0.017804325, figlio),</t>
  </si>
  <si>
    <t xml:space="preserve">   (0.017633751, stato),</t>
  </si>
  <si>
    <t xml:space="preserve">   (0.017216565, ricerca),</t>
  </si>
  <si>
    <t xml:space="preserve">   (0.017055787, percentuale),</t>
  </si>
  <si>
    <t xml:space="preserve">   (0.015830792, resto),</t>
  </si>
  <si>
    <t xml:space="preserve">   (0.014522877, misura),</t>
  </si>
  <si>
    <t xml:space="preserve">   (0.014200155, bimbo),</t>
  </si>
  <si>
    <t xml:space="preserve">   (0.010639378, costo),</t>
  </si>
  <si>
    <t xml:space="preserve">   (0.010555969, ricovero),</t>
  </si>
  <si>
    <t xml:space="preserve">   (0.010440207, risultato),</t>
  </si>
  <si>
    <t xml:space="preserve">   (0.009882441, parente),</t>
  </si>
  <si>
    <t xml:space="preserve">   (0.007707964, perdita),</t>
  </si>
  <si>
    <t xml:space="preserve"> grazie</t>
  </si>
  <si>
    <t xml:space="preserve"> paziente</t>
  </si>
  <si>
    <t xml:space="preserve"> giovane</t>
  </si>
  <si>
    <t xml:space="preserve"> senso</t>
  </si>
  <si>
    <t xml:space="preserve"> centro</t>
  </si>
  <si>
    <t xml:space="preserve"> manifestazione</t>
  </si>
  <si>
    <t xml:space="preserve"> bambino</t>
  </si>
  <si>
    <t xml:space="preserve"> salute</t>
  </si>
  <si>
    <t xml:space="preserve"> conto</t>
  </si>
  <si>
    <t xml:space="preserve"> mondo</t>
  </si>
  <si>
    <t xml:space="preserve"> idea</t>
  </si>
  <si>
    <t xml:space="preserve"> esempio</t>
  </si>
  <si>
    <t xml:space="preserve"> dato</t>
  </si>
  <si>
    <t xml:space="preserve"> termine</t>
  </si>
  <si>
    <t xml:space="preserve"> storia</t>
  </si>
  <si>
    <t xml:space="preserve"> paura</t>
  </si>
  <si>
    <t xml:space="preserve"> notizia</t>
  </si>
  <si>
    <t xml:space="preserve"> argomento</t>
  </si>
  <si>
    <t xml:space="preserve"> quotidiano</t>
  </si>
  <si>
    <t xml:space="preserve"> evidenza</t>
  </si>
  <si>
    <t xml:space="preserve"> parte</t>
  </si>
  <si>
    <t xml:space="preserve"> medico</t>
  </si>
  <si>
    <t xml:space="preserve"> scuola</t>
  </si>
  <si>
    <t xml:space="preserve"> punto</t>
  </si>
  <si>
    <t xml:space="preserve"> scienza</t>
  </si>
  <si>
    <t xml:space="preserve"> legge</t>
  </si>
  <si>
    <t xml:space="preserve"> dubbio</t>
  </si>
  <si>
    <t xml:space="preserve"> forma</t>
  </si>
  <si>
    <t xml:space="preserve"> berluscone</t>
  </si>
  <si>
    <t xml:space="preserve"> sintomo</t>
  </si>
  <si>
    <t xml:space="preserve"> tempo</t>
  </si>
  <si>
    <t xml:space="preserve"> pandemia</t>
  </si>
  <si>
    <t xml:space="preserve"> situazione</t>
  </si>
  <si>
    <t xml:space="preserve"> cervello</t>
  </si>
  <si>
    <t xml:space="preserve"> paese</t>
  </si>
  <si>
    <t xml:space="preserve"> malato</t>
  </si>
  <si>
    <t xml:space="preserve"> cura</t>
  </si>
  <si>
    <t xml:space="preserve"> milione</t>
  </si>
  <si>
    <t xml:space="preserve"> vaccinazione</t>
  </si>
  <si>
    <t xml:space="preserve"> modo</t>
  </si>
  <si>
    <t xml:space="preserve"> ragazzo</t>
  </si>
  <si>
    <t xml:space="preserve"> gennaro</t>
  </si>
  <si>
    <t xml:space="preserve"> Lungo_termine</t>
  </si>
  <si>
    <t xml:space="preserve"> studio</t>
  </si>
  <si>
    <t xml:space="preserve"> vaccino</t>
  </si>
  <si>
    <t xml:space="preserve"> infezione</t>
  </si>
  <si>
    <t xml:space="preserve"> morto</t>
  </si>
  <si>
    <t xml:space="preserve"> terapia</t>
  </si>
  <si>
    <t xml:space="preserve"> sindrome</t>
  </si>
  <si>
    <t xml:space="preserve"> decesso</t>
  </si>
  <si>
    <t xml:space="preserve"> accordo</t>
  </si>
  <si>
    <t xml:space="preserve"> influenza</t>
  </si>
  <si>
    <t xml:space="preserve"> anno</t>
  </si>
  <si>
    <t xml:space="preserve"> caso</t>
  </si>
  <si>
    <t xml:space="preserve"> rischio</t>
  </si>
  <si>
    <t xml:space="preserve"> danno</t>
  </si>
  <si>
    <t xml:space="preserve"> cosa</t>
  </si>
  <si>
    <t xml:space="preserve"> causa</t>
  </si>
  <si>
    <t xml:space="preserve"> questione</t>
  </si>
  <si>
    <t xml:space="preserve"> domanda</t>
  </si>
  <si>
    <t xml:space="preserve"> strascico</t>
  </si>
  <si>
    <t xml:space="preserve"> risposta</t>
  </si>
  <si>
    <t xml:space="preserve"> effetto</t>
  </si>
  <si>
    <t xml:space="preserve"> malattia</t>
  </si>
  <si>
    <t xml:space="preserve"> conseguenza</t>
  </si>
  <si>
    <t xml:space="preserve"> contagio</t>
  </si>
  <si>
    <t xml:space="preserve"> giorno</t>
  </si>
  <si>
    <t xml:space="preserve"> farmaco</t>
  </si>
  <si>
    <t xml:space="preserve"> stanchezza</t>
  </si>
  <si>
    <t xml:space="preserve"> complicanza</t>
  </si>
  <si>
    <t xml:space="preserve"> organo</t>
  </si>
  <si>
    <t xml:space="preserve"> mese</t>
  </si>
  <si>
    <t xml:space="preserve"> problema</t>
  </si>
  <si>
    <t xml:space="preserve"> persona</t>
  </si>
  <si>
    <t xml:space="preserve"> vita</t>
  </si>
  <si>
    <t xml:space="preserve"> ospedale</t>
  </si>
  <si>
    <t xml:space="preserve"> disturbo</t>
  </si>
  <si>
    <t xml:space="preserve"> figlio</t>
  </si>
  <si>
    <t xml:space="preserve"> ricerca</t>
  </si>
  <si>
    <t xml:space="preserve"> percentuale</t>
  </si>
  <si>
    <t xml:space="preserve">   (0.008722747, luce),</t>
  </si>
  <si>
    <t xml:space="preserve">   (0.007198385, fondo),</t>
  </si>
  <si>
    <t xml:space="preserve">   (0.00903585, scienziato),</t>
  </si>
  <si>
    <t xml:space="preserve">   (0.009555697, emergenza),</t>
  </si>
  <si>
    <t xml:space="preserve">   (0.0068191397, raffreddore),</t>
  </si>
  <si>
    <t xml:space="preserve">   (0.00930796, genere),</t>
  </si>
  <si>
    <t xml:space="preserve">   (0.008482373, contago),</t>
  </si>
  <si>
    <t xml:space="preserve">   (0.006696915, twitter),</t>
  </si>
  <si>
    <t xml:space="preserve">   (0.008652092, memoria),</t>
  </si>
  <si>
    <t xml:space="preserve">   (0.007673429, guarigione),</t>
  </si>
  <si>
    <t xml:space="preserve">  0.5133913572707176)</t>
  </si>
  <si>
    <t>only words</t>
  </si>
  <si>
    <t>patient</t>
  </si>
  <si>
    <t>baby</t>
  </si>
  <si>
    <t>given</t>
  </si>
  <si>
    <t>part</t>
  </si>
  <si>
    <t>symptom</t>
  </si>
  <si>
    <t>treatment</t>
  </si>
  <si>
    <t>study</t>
  </si>
  <si>
    <t>term</t>
  </si>
  <si>
    <t xml:space="preserve"> damage</t>
  </si>
  <si>
    <t>vaccine</t>
  </si>
  <si>
    <t>consequence</t>
  </si>
  <si>
    <t>[([(0.020107528</t>
  </si>
  <si>
    <t xml:space="preserve">   (0.019706402</t>
  </si>
  <si>
    <t xml:space="preserve">   (0.01311741</t>
  </si>
  <si>
    <t xml:space="preserve">   (0.012296905</t>
  </si>
  <si>
    <t xml:space="preserve">   (0.011560564</t>
  </si>
  <si>
    <t xml:space="preserve">   (0.011468199</t>
  </si>
  <si>
    <t xml:space="preserve">   (0.010899546</t>
  </si>
  <si>
    <t xml:space="preserve">   (0.010703507</t>
  </si>
  <si>
    <t xml:space="preserve">   (0.010283571</t>
  </si>
  <si>
    <t xml:space="preserve">   (0.009879158</t>
  </si>
  <si>
    <t xml:space="preserve">   (0.009742181</t>
  </si>
  <si>
    <t xml:space="preserve">   (0.00794091</t>
  </si>
  <si>
    <t xml:space="preserve">   (0.0077189333</t>
  </si>
  <si>
    <t xml:space="preserve">   (0.0071618715</t>
  </si>
  <si>
    <t xml:space="preserve">   (0.007154354</t>
  </si>
  <si>
    <t xml:space="preserve">   (0.00692158</t>
  </si>
  <si>
    <t xml:space="preserve">   (0.0069102854</t>
  </si>
  <si>
    <t xml:space="preserve">   (0.0064501516</t>
  </si>
  <si>
    <t xml:space="preserve">   (0.005369909</t>
  </si>
  <si>
    <t xml:space="preserve">   (0.005213759</t>
  </si>
  <si>
    <t xml:space="preserve">  0.6621052344916275)</t>
  </si>
  <si>
    <t xml:space="preserve"> ([(0.032487713</t>
  </si>
  <si>
    <t xml:space="preserve">   (0.024243109</t>
  </si>
  <si>
    <t xml:space="preserve">   (0.020284092</t>
  </si>
  <si>
    <t xml:space="preserve">   (0.014607948</t>
  </si>
  <si>
    <t xml:space="preserve">   (0.013411705</t>
  </si>
  <si>
    <t xml:space="preserve">   (0.012598579</t>
  </si>
  <si>
    <t xml:space="preserve">   (0.011554794</t>
  </si>
  <si>
    <t xml:space="preserve">   (0.010180527</t>
  </si>
  <si>
    <t xml:space="preserve">   (0.009107004</t>
  </si>
  <si>
    <t xml:space="preserve">   (0.008543528</t>
  </si>
  <si>
    <t xml:space="preserve">   (0.008218496</t>
  </si>
  <si>
    <t xml:space="preserve">   (0.00755931</t>
  </si>
  <si>
    <t xml:space="preserve">   (0.006922067</t>
  </si>
  <si>
    <t xml:space="preserve">   (0.006812264</t>
  </si>
  <si>
    <t xml:space="preserve">   (0.0065782103</t>
  </si>
  <si>
    <t xml:space="preserve">   (0.0059581683</t>
  </si>
  <si>
    <t xml:space="preserve">   (0.005843039</t>
  </si>
  <si>
    <t xml:space="preserve">   (0.005598547</t>
  </si>
  <si>
    <t xml:space="preserve">   (0.0055861366</t>
  </si>
  <si>
    <t xml:space="preserve">   (0.0055080126</t>
  </si>
  <si>
    <t xml:space="preserve">  0.5660125683891633)</t>
  </si>
  <si>
    <t xml:space="preserve"> ([(0.050141506</t>
  </si>
  <si>
    <t xml:space="preserve">   (0.038873803</t>
  </si>
  <si>
    <t xml:space="preserve">   (0.028917268</t>
  </si>
  <si>
    <t xml:space="preserve">   (0.027834963</t>
  </si>
  <si>
    <t xml:space="preserve">   (0.012196897</t>
  </si>
  <si>
    <t xml:space="preserve">   (0.011646451</t>
  </si>
  <si>
    <t xml:space="preserve">   (0.010932491</t>
  </si>
  <si>
    <t xml:space="preserve">   (0.010917571</t>
  </si>
  <si>
    <t xml:space="preserve">   (0.009769348</t>
  </si>
  <si>
    <t xml:space="preserve">   (0.009618141</t>
  </si>
  <si>
    <t xml:space="preserve">   (0.009102808</t>
  </si>
  <si>
    <t xml:space="preserve">   (0.008752144</t>
  </si>
  <si>
    <t xml:space="preserve">   (0.0082745105</t>
  </si>
  <si>
    <t xml:space="preserve">   (0.008243748</t>
  </si>
  <si>
    <t xml:space="preserve">   (0.007583616</t>
  </si>
  <si>
    <t xml:space="preserve">   (0.0071258177</t>
  </si>
  <si>
    <t xml:space="preserve">   (0.0069028344</t>
  </si>
  <si>
    <t xml:space="preserve">   (0.006740969</t>
  </si>
  <si>
    <t xml:space="preserve">   (0.0067040552</t>
  </si>
  <si>
    <t xml:space="preserve">   (0.006664419</t>
  </si>
  <si>
    <t xml:space="preserve">  0.45434861654383496)</t>
  </si>
  <si>
    <t xml:space="preserve"> ([(0.047489416</t>
  </si>
  <si>
    <t xml:space="preserve">   (0.03081979</t>
  </si>
  <si>
    <t xml:space="preserve">   (0.029319663</t>
  </si>
  <si>
    <t xml:space="preserve">   (0.027788278</t>
  </si>
  <si>
    <t xml:space="preserve">   (0.019912038</t>
  </si>
  <si>
    <t xml:space="preserve">   (0.019514544</t>
  </si>
  <si>
    <t xml:space="preserve">   (0.016901186</t>
  </si>
  <si>
    <t xml:space="preserve">   (0.01146601</t>
  </si>
  <si>
    <t xml:space="preserve">   (0.010224931</t>
  </si>
  <si>
    <t xml:space="preserve">   (0.009396571</t>
  </si>
  <si>
    <t xml:space="preserve">   (0.009329778</t>
  </si>
  <si>
    <t xml:space="preserve">   (0.00920384</t>
  </si>
  <si>
    <t xml:space="preserve">   (0.008246447</t>
  </si>
  <si>
    <t xml:space="preserve">   (0.00816432</t>
  </si>
  <si>
    <t xml:space="preserve">   (0.008036037</t>
  </si>
  <si>
    <t xml:space="preserve">   (0.007950567</t>
  </si>
  <si>
    <t xml:space="preserve">   (0.0076629804</t>
  </si>
  <si>
    <t xml:space="preserve">   (0.007509602</t>
  </si>
  <si>
    <t xml:space="preserve">   (0.0074278093</t>
  </si>
  <si>
    <t xml:space="preserve">   (0.0073785763</t>
  </si>
  <si>
    <t xml:space="preserve">  0.36934454396421973)</t>
  </si>
  <si>
    <t xml:space="preserve"> ([(0.07203519</t>
  </si>
  <si>
    <t xml:space="preserve">   (0.046951286</t>
  </si>
  <si>
    <t xml:space="preserve">   (0.029593512</t>
  </si>
  <si>
    <t xml:space="preserve">   (0.027349047</t>
  </si>
  <si>
    <t xml:space="preserve">   (0.020134503</t>
  </si>
  <si>
    <t xml:space="preserve">   (0.01415868</t>
  </si>
  <si>
    <t xml:space="preserve">   (0.013206028</t>
  </si>
  <si>
    <t xml:space="preserve">   (0.012592858</t>
  </si>
  <si>
    <t xml:space="preserve">   (0.012090561</t>
  </si>
  <si>
    <t xml:space="preserve">   (0.011057867</t>
  </si>
  <si>
    <t xml:space="preserve">   (0.010471279</t>
  </si>
  <si>
    <t xml:space="preserve">   (0.009937597</t>
  </si>
  <si>
    <t xml:space="preserve">   (0.00978985</t>
  </si>
  <si>
    <t xml:space="preserve">   (0.0089583155</t>
  </si>
  <si>
    <t xml:space="preserve">   (0.008231804</t>
  </si>
  <si>
    <t xml:space="preserve">   (0.007991075</t>
  </si>
  <si>
    <t xml:space="preserve">   (0.0075716465</t>
  </si>
  <si>
    <t xml:space="preserve">   (0.007316818</t>
  </si>
  <si>
    <t xml:space="preserve">   (0.007182769</t>
  </si>
  <si>
    <t xml:space="preserve">   (0.006809346</t>
  </si>
  <si>
    <t xml:space="preserve">  0.34997704090369064)</t>
  </si>
  <si>
    <t xml:space="preserve"> ([(0.09979237</t>
  </si>
  <si>
    <t xml:space="preserve">   (0.04669455</t>
  </si>
  <si>
    <t xml:space="preserve">   (0.03503657</t>
  </si>
  <si>
    <t xml:space="preserve">   (0.033194095</t>
  </si>
  <si>
    <t xml:space="preserve">   (0.01609407</t>
  </si>
  <si>
    <t xml:space="preserve">   (0.015809506</t>
  </si>
  <si>
    <t xml:space="preserve">   (0.015407855</t>
  </si>
  <si>
    <t xml:space="preserve">   (0.013487266</t>
  </si>
  <si>
    <t xml:space="preserve">   (0.012568612</t>
  </si>
  <si>
    <t xml:space="preserve">   (0.01223771</t>
  </si>
  <si>
    <t xml:space="preserve">   (0.011901927</t>
  </si>
  <si>
    <t xml:space="preserve">   (0.011660531</t>
  </si>
  <si>
    <t xml:space="preserve">   (0.0107385535</t>
  </si>
  <si>
    <t xml:space="preserve">   (0.009125214</t>
  </si>
  <si>
    <t xml:space="preserve">   (0.0084237475</t>
  </si>
  <si>
    <t xml:space="preserve">   (0.008090084</t>
  </si>
  <si>
    <t xml:space="preserve">   (0.007987292</t>
  </si>
  <si>
    <t xml:space="preserve">   (0.007253128</t>
  </si>
  <si>
    <t xml:space="preserve">   (0.0070988447</t>
  </si>
  <si>
    <t xml:space="preserve">   (0.006537934</t>
  </si>
  <si>
    <t xml:space="preserve">  0.24112527816080362)]</t>
  </si>
  <si>
    <t xml:space="preserve"> zangrillo</t>
  </si>
  <si>
    <t xml:space="preserve"> cuore</t>
  </si>
  <si>
    <t xml:space="preserve"> riabilitazione_esperienza</t>
  </si>
  <si>
    <t xml:space="preserve"> comunicazione]</t>
  </si>
  <si>
    <t xml:space="preserve"> sfogo</t>
  </si>
  <si>
    <t xml:space="preserve"> corpo</t>
  </si>
  <si>
    <t xml:space="preserve"> fortuna</t>
  </si>
  <si>
    <t xml:space="preserve"> delle_persone</t>
  </si>
  <si>
    <t xml:space="preserve"> gruppo]</t>
  </si>
  <si>
    <t xml:space="preserve"> fronte]</t>
  </si>
  <si>
    <t xml:space="preserve"> settembre]</t>
  </si>
  <si>
    <t xml:space="preserve"> misura]</t>
  </si>
  <si>
    <t xml:space="preserve"> genitore]</t>
  </si>
  <si>
    <t>fear</t>
  </si>
  <si>
    <t>effect</t>
  </si>
  <si>
    <t>disease</t>
  </si>
  <si>
    <t>month</t>
  </si>
  <si>
    <t>english translation</t>
  </si>
  <si>
    <t>theme</t>
  </si>
  <si>
    <t>Gennaro (Dr. Luigi De Gennaro, researched impact of covid on Sleep, specifically nightmares)</t>
  </si>
  <si>
    <t>Silvio Berlusconi (media tycoon, former PM; admitted to hospital for long-term covid i.e. long covid effects)</t>
  </si>
  <si>
    <t>1424840881358659587</t>
  </si>
  <si>
    <t>C'è uno studio a riguardo condotto proprio sui più giovani che identifica il long covid alla stregua di ogni strascico di malattie infettive polmonari. Il long covid è dannoso come una polmonite in quanto a effetti a lungo termine.  Se lo ritrovo te lo passo, ora sono fuori...</t>
  </si>
  <si>
    <t>1437766771373756416</t>
  </si>
  <si>
    <t xml:space="preserve">PerchÃ©, lâ€™unica conseguenza da temere Ã¨ la morte ?  Ha idea di quanti organi puÃ² danneggiare il covid ?  Mai stato in terapia intensiva?  Mai sentito parlare di #LongCovid ?
</t>
  </si>
  <si>
    <t>1428726141997699077</t>
  </si>
  <si>
    <t>Long covid malattia strana. Berlusconi Ã¨ affetto dalla forma piÃ¹ lunga denominata Ruby ter</t>
  </si>
  <si>
    <t>Why, is death the only consequence to fear? Do you have any idea how many organs the covid can damage? Ever been to ICU? Ever heard of #LongCovid?</t>
  </si>
  <si>
    <t>There is a study in this regard conducted on the very young that identifies the long covid as any aftermath of pulmonary infectious diseases. Long covid is as harmful as pneumonia in long-term effects. If I find it I'll pass it to you, now I'm out …</t>
  </si>
  <si>
    <t>Long covid strange disease. Berlusconi is affected by the longer form called Ruby ter</t>
  </si>
  <si>
    <t>Mio cugino Ã¨ guarito dal covid dopo 4 mesi di ospedale,  di cui  piÃ¹ di 2 intubato, grazie alla testardaggine dei medici che hanno fatto di tutto per salvargli la vita a 57 anni. Ora Ã¨ nella fase long covid per recuperare i danni fisici riportati</t>
  </si>
  <si>
    <t>My cousin recovered from the covid after 4 months in hospital, of which more than 2 intubated, thanks to the stubbornness of the doctors who did everything to save his life at 57 years old. He is now in the long covid phase to recover from his physical damage</t>
  </si>
  <si>
    <t>words: years (anno) and life</t>
  </si>
  <si>
    <t>1427479264941809665</t>
  </si>
  <si>
    <t>Ãˆ importante parlare di #LongCovid e sensibilizzare tutti, giovani compresi, che non Ã¨ un gioco ma una malattia debilitante/invalidante che puÃ² stravolgere la vita. Io 39 anni e #LongCovid da 18 mesi (con 4 figli piccoli). #countlongcovid</t>
  </si>
  <si>
    <t>It is important to talk about #LongCovid and make everyone aware, including young people, that it is not a game but a debilitating / disabling disease that can turn life upside down. I am 39 years old and #LongCovid for 18 months (with 4 young children). #countlongcovid</t>
  </si>
  <si>
    <t>1426161566114779136</t>
  </si>
  <si>
    <t>Anxiety about pandemic and the info about it; specific people involved w.r.t. long-covid</t>
  </si>
  <si>
    <t>Treatment scenario</t>
  </si>
  <si>
    <t>Il Long Covid Ã¨ una diretta conseguenza di quelli che nei primi tempi sono stati abbandonati a se stessi giorni e giorni e curati solo quando molto aggravati, in ospedale. Se ti curi tempestivamente non hai nessuna conseguenza.</t>
  </si>
  <si>
    <t>The Long Covid is a direct consequence of those who in the early days were left to themselves for days and days and treated only when very aggravated, in the hospital. If you cure yourself promptly, you have no consequences.</t>
  </si>
  <si>
    <t>1426099283879673856</t>
  </si>
  <si>
    <t>Discussing LC impact on patient life (i.e. impact on life so far or scope for lifelong impact)</t>
  </si>
  <si>
    <t>Discussing LC impact in terms of time periods</t>
  </si>
  <si>
    <t>Non sai di cosa parli sono stato un mese attaccato ad un respiratore e sono salvo per miracolo. Ma questo Ã¨ niente in confronto con il #LongCovid che mi porto dietro da mesi e mesi. Siete dei criminali a pensare ch'Ã¨ meglio curare che prevenire. Dei pazzi da rinchiudere</t>
  </si>
  <si>
    <t>You don't know what you're talking about, I was attached to a respirator for a month and I'm saved by a miracle. But that's nothing compared to the #LongCovid I've been carrying around for months and months. You are criminals to think that it is better to cure than to prevent. Fools to lock up</t>
  </si>
  <si>
    <t>1425711954207907843</t>
  </si>
  <si>
    <t>baby (contextual meaning: children)</t>
  </si>
  <si>
    <t>/ A chi dice ""Il COVID è innocuo per i bambini"".   Oltre ad alcuni decessi 500+ bambini sono morti di COVID negli USA 2020)  c'è #LongCOVID.  Se ne parla in questo studio:   ""Studio inglese rileva che il COVID a lungo colpisce fino a 1 bambino su 7 mesi dopo l'infezione</t>
  </si>
  <si>
    <t>/ To those who say "" COVID is harmless to children "". In addition to a few deaths 500+ children have died of COVID in the USA 2020), there is #LongCOVID. This is discussed in this study: "" English study finds that COVID affects up to 1 child in 7 months after infection for a long time</t>
  </si>
  <si>
    <t>1437808537183428611</t>
  </si>
  <si>
    <t>contagion (contextual meaning: contagious disease)</t>
  </si>
  <si>
    <t>top_topics topic model no.</t>
  </si>
  <si>
    <t>default topic model no.</t>
  </si>
  <si>
    <t>pyLDAvis topic no.</t>
  </si>
  <si>
    <t>bambino</t>
  </si>
  <si>
    <t>problema</t>
  </si>
  <si>
    <t>caso</t>
  </si>
  <si>
    <t>malattia</t>
  </si>
  <si>
    <t>cura</t>
  </si>
  <si>
    <t>paziente</t>
  </si>
  <si>
    <t>conseguenza</t>
  </si>
  <si>
    <t>notizia</t>
  </si>
  <si>
    <t>medico</t>
  </si>
  <si>
    <t>vaccinazione</t>
  </si>
  <si>
    <t>studio</t>
  </si>
  <si>
    <t>vaccino</t>
  </si>
  <si>
    <t>colpa</t>
  </si>
  <si>
    <t>anno</t>
  </si>
  <si>
    <t>problem</t>
  </si>
  <si>
    <t>case</t>
  </si>
  <si>
    <t>news</t>
  </si>
  <si>
    <t>doctor</t>
  </si>
  <si>
    <t>vaccination</t>
  </si>
  <si>
    <t>fault</t>
  </si>
  <si>
    <t>year</t>
  </si>
  <si>
    <t>sintomo</t>
  </si>
  <si>
    <t>eng translation</t>
  </si>
  <si>
    <t>top 10 terms for timeslice 3</t>
  </si>
  <si>
    <t>effetto</t>
  </si>
  <si>
    <t>persona</t>
  </si>
  <si>
    <t>person</t>
  </si>
  <si>
    <t>damage</t>
  </si>
  <si>
    <t>million</t>
  </si>
  <si>
    <t>omicron</t>
  </si>
  <si>
    <t>What</t>
  </si>
  <si>
    <t>risk</t>
  </si>
  <si>
    <t>infection</t>
  </si>
  <si>
    <t>variant</t>
  </si>
  <si>
    <t>item</t>
  </si>
  <si>
    <t>Research</t>
  </si>
  <si>
    <t>people</t>
  </si>
  <si>
    <t>time</t>
  </si>
  <si>
    <t>son</t>
  </si>
  <si>
    <t>life</t>
  </si>
  <si>
    <t>increase</t>
  </si>
  <si>
    <t>rooster</t>
  </si>
  <si>
    <t>syndrome</t>
  </si>
  <si>
    <t>project</t>
  </si>
  <si>
    <t>emergency</t>
  </si>
  <si>
    <t>factor</t>
  </si>
  <si>
    <t>influence</t>
  </si>
  <si>
    <t>I disturb</t>
  </si>
  <si>
    <t>it causes</t>
  </si>
  <si>
    <t>brain</t>
  </si>
  <si>
    <t>day</t>
  </si>
  <si>
    <t>mese</t>
  </si>
  <si>
    <t>danno</t>
  </si>
  <si>
    <t>milione</t>
  </si>
  <si>
    <t>cosa</t>
  </si>
  <si>
    <t>dato</t>
  </si>
  <si>
    <t>rischio</t>
  </si>
  <si>
    <t>infezione</t>
  </si>
  <si>
    <t>variante</t>
  </si>
  <si>
    <t>articolo</t>
  </si>
  <si>
    <t>ricerca</t>
  </si>
  <si>
    <t>gente</t>
  </si>
  <si>
    <t>bimbo</t>
  </si>
  <si>
    <t>termine</t>
  </si>
  <si>
    <t>volta</t>
  </si>
  <si>
    <t>contagio</t>
  </si>
  <si>
    <t>figlio</t>
  </si>
  <si>
    <t>vita</t>
  </si>
  <si>
    <t>aumento</t>
  </si>
  <si>
    <t>gallo</t>
  </si>
  <si>
    <t>sindrome</t>
  </si>
  <si>
    <t>progetto</t>
  </si>
  <si>
    <t>emergenza</t>
  </si>
  <si>
    <t>fattore</t>
  </si>
  <si>
    <t>influenza</t>
  </si>
  <si>
    <t>disturbo</t>
  </si>
  <si>
    <t>causa</t>
  </si>
  <si>
    <t>cervello</t>
  </si>
  <si>
    <t>giorno</t>
  </si>
  <si>
    <t>Translation lookup table</t>
  </si>
  <si>
    <t/>
  </si>
  <si>
    <t>diedsuddenly</t>
  </si>
  <si>
    <t>italian word</t>
  </si>
  <si>
    <t>top topic no. ldaseq model on pretrained lda model</t>
  </si>
  <si>
    <t>salute</t>
  </si>
  <si>
    <t>stanchezza</t>
  </si>
  <si>
    <t>informazione</t>
  </si>
  <si>
    <t>ragazzo</t>
  </si>
  <si>
    <t>correlazione</t>
  </si>
  <si>
    <t>reazione</t>
  </si>
  <si>
    <t>perdita</t>
  </si>
  <si>
    <t>numero</t>
  </si>
  <si>
    <t>modo</t>
  </si>
  <si>
    <t>raffreddore</t>
  </si>
  <si>
    <t>morto</t>
  </si>
  <si>
    <t>impatto</t>
  </si>
  <si>
    <t>cuore</t>
  </si>
  <si>
    <t>Noted that from base LDASeq model, there was a lot of overlap between words across topics, much more than pure LDA, so it is unreliable for checking/assigning topic distribution for any document.</t>
  </si>
  <si>
    <t>health</t>
  </si>
  <si>
    <t>tiredness</t>
  </si>
  <si>
    <t>information</t>
  </si>
  <si>
    <t>lad</t>
  </si>
  <si>
    <t>lad (contextual meaning: usually children)</t>
  </si>
  <si>
    <t>correlation</t>
  </si>
  <si>
    <t>reason</t>
  </si>
  <si>
    <t>reaction</t>
  </si>
  <si>
    <t>lost</t>
  </si>
  <si>
    <t>number</t>
  </si>
  <si>
    <t>way</t>
  </si>
  <si>
    <t>Not a suitable distribution. No mention of baby/evidence or impacts on a person or of variants. Should have had more weightage for 2 (contains science, study).</t>
  </si>
  <si>
    <t>top 10 italian words per topic</t>
  </si>
  <si>
    <t>translated word</t>
  </si>
  <si>
    <t>scuola</t>
  </si>
  <si>
    <t>esempio</t>
  </si>
  <si>
    <t>grazie</t>
  </si>
  <si>
    <t>giovane</t>
  </si>
  <si>
    <t>scienza</t>
  </si>
  <si>
    <t>protezione</t>
  </si>
  <si>
    <t>base</t>
  </si>
  <si>
    <t>pandemia</t>
  </si>
  <si>
    <t>decesso</t>
  </si>
  <si>
    <t>ragione</t>
  </si>
  <si>
    <t>forma</t>
  </si>
  <si>
    <t>misc</t>
  </si>
  <si>
    <t>patologia</t>
  </si>
  <si>
    <t>strascico</t>
  </si>
  <si>
    <t>momento</t>
  </si>
  <si>
    <t>fatto</t>
  </si>
  <si>
    <t>pericolo</t>
  </si>
  <si>
    <t>resto</t>
  </si>
  <si>
    <t>genitore</t>
  </si>
  <si>
    <t>senso</t>
  </si>
  <si>
    <t>evidenza</t>
  </si>
  <si>
    <t>guarigione</t>
  </si>
  <si>
    <t>dolore</t>
  </si>
  <si>
    <t>testa</t>
  </si>
  <si>
    <t>esperienza</t>
  </si>
  <si>
    <t>postumo</t>
  </si>
  <si>
    <t>school</t>
  </si>
  <si>
    <t>cold</t>
  </si>
  <si>
    <t>example</t>
  </si>
  <si>
    <t>thank you</t>
  </si>
  <si>
    <t xml:space="preserve">young </t>
  </si>
  <si>
    <t xml:space="preserve">science </t>
  </si>
  <si>
    <t>protection</t>
  </si>
  <si>
    <t xml:space="preserve">information </t>
  </si>
  <si>
    <t>pandemic</t>
  </si>
  <si>
    <t>death</t>
  </si>
  <si>
    <t>form</t>
  </si>
  <si>
    <t>pathology</t>
  </si>
  <si>
    <t>train</t>
  </si>
  <si>
    <t>moment</t>
  </si>
  <si>
    <t>done</t>
  </si>
  <si>
    <t>danger</t>
  </si>
  <si>
    <t>rest</t>
  </si>
  <si>
    <t>parent</t>
  </si>
  <si>
    <t>sense</t>
  </si>
  <si>
    <t>evidence</t>
  </si>
  <si>
    <t>healing</t>
  </si>
  <si>
    <t>ache</t>
  </si>
  <si>
    <t>head</t>
  </si>
  <si>
    <t>experience</t>
  </si>
  <si>
    <t>posthumous</t>
  </si>
  <si>
    <t>LdaSeqModel function does not allow specification of: alpha, eta, per_word_topics=True, update_every=1</t>
  </si>
  <si>
    <t>died</t>
  </si>
  <si>
    <t>impact</t>
  </si>
  <si>
    <t>heart</t>
  </si>
  <si>
    <t>Discussing aftermath or information</t>
  </si>
  <si>
    <t>Aspect of children being affected</t>
  </si>
  <si>
    <t>Discussing impact on patient life</t>
  </si>
  <si>
    <t>Treatment+research</t>
  </si>
  <si>
    <t>Discussion about vaccines, maybe including their impact</t>
  </si>
  <si>
    <t>1505703634474000384</t>
  </si>
  <si>
    <t>In addition to the papers cited above on vaccines and #LongCOVID and given the large numbers deriving from contagious + variants, there are many other studies on the pediatric population + vulnerable x poor access to vaccine, there are many vulnerable, and vaccination coverage in 🇮🇹: NEW DISASTER "</t>
  </si>
  <si>
    <t>Oltre paper citati sopra su vaccini e #LongCOVID e considerati i grandi numeri derivanti da varianti +contagiose e copertura vaccinale in 🇮🇹 : NUOVO DISASTRO"</t>
  </si>
  <si>
    <t>Direi, più che long covid effeto vaccino. Ma questa seconda ipotesi stranamente viene scartata a priori. La scienza già sa.</t>
  </si>
  <si>
    <t>I would say, more than that long covid vaccine effect. But this second hypothesis is strangely discarded a priori. Science already knows.</t>
  </si>
  <si>
    <t>1503375592338694151</t>
  </si>
  <si>
    <t>Si infatti. Come mamma di un ragazzo long covid, sto cercando di fare sensibilizzazione proprio su questo aspetto. Non so come sarebbe andata, se non avessi avuto la possibilità di portarlo a Roma.</t>
  </si>
  <si>
    <t>Yes indeed. As the mother of a long covid boy, I am trying to raise awareness on this very aspect. I don't know how it would have gone if I hadn't had the chance to take him to Rome.</t>
  </si>
  <si>
    <t>1512753616922177544</t>
  </si>
  <si>
    <t>Long Covid e trombosi. La correlazione è spiegata da Giovanni Esposito, Presidente GISE, in un articolo sul sito  https://t.co/8TdI9nhDHY e avvalorata da uno studio svedese pubblicato sul British Medical Journal.  https://t.co/UebaXUtfbz</t>
  </si>
  <si>
    <t>1512040386872717322</t>
  </si>
  <si>
    <t>Secondo me non è una nuova variante, sono sintomi da long covid unite a pizza e birra fredda dopo aver dormito a lungo per aver Spalato la neve con troppa enfasi...e con un pizzico di nessuna correlazione ovviamente</t>
  </si>
  <si>
    <t>1511978840389783554</t>
  </si>
  <si>
    <t>In my opinion it is not a new variant, they are long covid symptoms combined with pizza and cold beer after sleeping for a long time for shoving the snow with too much emphasis ... and with a hint of no correlation of course</t>
  </si>
  <si>
    <t>Situazione attuale #Covid: alta circolazione del virus. Ne parliamo a Focus Pandemia con Matteo Bassetti:  ✅Sintomi Omicron 2 ✅Mutazioni delle varianti ✅Long covid e quarta dose ✅Aggiornamento dei vaccini  🎧Vi aspettiamo alle 15 su #radioleopolda!</t>
  </si>
  <si>
    <t>Current situation #Covid: high circulation of the virus. We talk about it at Focus Pandemia with Matteo Bassetti: ✅Symptoms Omicron 2 ✅Mutations of variants ✅Long covid and fourth dose ✅Vaccine update 🎧We are waiting for you at 3pm on #radioleopolda!</t>
  </si>
  <si>
    <t>1511675093771902981</t>
  </si>
  <si>
    <t>In pazienti Long COVID con evidenze TFN molto alti ed alterati si potrebbe pensare a questo trattamento? @LongCovidItalia sta cercando di collaborare con vari studiosi italiani per capire possibili trattamenti o spronare possibili trial di ricerca. Grazie.</t>
  </si>
  <si>
    <t>Could this treatment be considered in Long COVID patients with very high and altered TFN evidence? @LongCovidItalia is trying to collaborate with various Italian scholars to understand possible treatments or spur possible research trials. Thank you.</t>
  </si>
  <si>
    <t>1511320501574115337</t>
  </si>
  <si>
    <t>Peccato che il ""long COVID"" che è proprio ciò di cui parla l'esimio dottore citato determini una alterazione o soppressione del sistema immunitario di cui si sa ancora poco ma che può portare a conseguenze fatali per il paziente.</t>
  </si>
  <si>
    <t>Too bad that the "" long COVID "" which is exactly what the aforementioned doctor talks about determines an alteration or suppression of the immune system of which little is known yet but which can lead to fatal consequences for the patient.</t>
  </si>
  <si>
    <t>1542916028434464776</t>
  </si>
  <si>
    <t>Un bimbo in Israele su 900 ha una malattia severa  quindi il gioco vale la candela. Nei bimbi c'è una malattia nuova che è il long covid e anche con una malattia con sintomi lievi c'è il Mit, cioè l'infiammazione multipla."" #Shahar #quartarepubblica</t>
  </si>
  <si>
    <t>One in 900 children in Israel has a severe disease so the game is worth the candle. In children there is a new disease that is long covid and even with a disease with mild symptoms there is MIT, that is multiple inflammation. "" #Shahar #quartarepubblica</t>
  </si>
  <si>
    <t>1467972653688500225</t>
  </si>
  <si>
    <t>However, passing pretrained LDA model to LDAseq model provided newer words across multiple topics, so the scope for extreme overlap is minimal (i.e. this result might be better.)</t>
  </si>
  <si>
    <t>Test Tweet ID</t>
  </si>
  <si>
    <t>Test Tweet (original tweet in Italian)</t>
  </si>
  <si>
    <t>Translated Test Tweet</t>
  </si>
  <si>
    <t>Topic distribution for this tweet was great!</t>
  </si>
  <si>
    <t>Topic distribution for this tweet was excellent, for e.g. model found latent topic presence which even I had not realized before testing!</t>
  </si>
  <si>
    <t>Colour code of tweet</t>
  </si>
  <si>
    <t>Test result (i.e. verdict on topic distribution)</t>
  </si>
  <si>
    <t>word for topic</t>
  </si>
  <si>
    <t xml:space="preserve">top 10 words for each topic </t>
  </si>
  <si>
    <t>Topic distribution for this tweet was good but not great.</t>
  </si>
  <si>
    <t>Topic model</t>
  </si>
  <si>
    <t>word weight in topic</t>
  </si>
  <si>
    <t>theme of topic</t>
  </si>
  <si>
    <t>top 10 words for each topic</t>
  </si>
  <si>
    <t>Timeslice 1 (Q2 data)</t>
  </si>
  <si>
    <t>Eng translation</t>
  </si>
  <si>
    <t>Timeslice 2 (Q3 data)</t>
  </si>
  <si>
    <t>Timeslice 3 (Q4 data)</t>
  </si>
  <si>
    <t>LDA SEQ model output when unable to pass pretrained ldamodel hyperparameters.</t>
  </si>
  <si>
    <t>Consequently, difference in quality of results between LDA model and LDASeq model is expected.</t>
  </si>
  <si>
    <t>Potential theme(s) based on top 10 words of topic</t>
  </si>
  <si>
    <t>1485627820579639296</t>
  </si>
  <si>
    <t>Tweet ID</t>
  </si>
  <si>
    <t>1485592563851706368</t>
  </si>
  <si>
    <t>1484858582239698944</t>
  </si>
  <si>
    <t>Main topics expected based on dist</t>
  </si>
  <si>
    <t>LdaModel results (i.e. topic model) on using num_topics as per elbow value for u_mass coherence (approx. -10), num_topics=6. The topic model and tested tweets are checked.</t>
  </si>
  <si>
    <t>English translation of tweet</t>
  </si>
  <si>
    <t>The tests on tweets showed that most topic distributions by the model for these tweets were not suitable (i.e., irrelevant topics given more weight, important topics not captured.)</t>
  </si>
  <si>
    <t>MIS-C (multisystem inflammation in children)</t>
  </si>
  <si>
    <t>parent&amp;child+scientific info</t>
  </si>
  <si>
    <t>train (contextual meaning: in the same way as)</t>
  </si>
  <si>
    <t>baby (contextual meaning: usually children)</t>
  </si>
  <si>
    <t>paura</t>
  </si>
  <si>
    <t>gennaro</t>
  </si>
  <si>
    <t>argomento</t>
  </si>
  <si>
    <t>dubbio</t>
  </si>
  <si>
    <t>Lungo_termine</t>
  </si>
  <si>
    <t>berluscone</t>
  </si>
  <si>
    <t>conto</t>
  </si>
  <si>
    <t>punto</t>
  </si>
  <si>
    <t>situazione</t>
  </si>
  <si>
    <t>storia</t>
  </si>
  <si>
    <t>mondo</t>
  </si>
  <si>
    <t>terapia</t>
  </si>
  <si>
    <t>paese</t>
  </si>
  <si>
    <t>ospedale</t>
  </si>
  <si>
    <t>topic</t>
  </si>
  <si>
    <t>doubt</t>
  </si>
  <si>
    <t>Longterm</t>
  </si>
  <si>
    <t>Icount</t>
  </si>
  <si>
    <t>point</t>
  </si>
  <si>
    <t>train (contextual meaning: similar to any)</t>
  </si>
  <si>
    <t>lad (contextual meaning: children, especially since lemmatized)</t>
  </si>
  <si>
    <t>situation</t>
  </si>
  <si>
    <t>history</t>
  </si>
  <si>
    <t>world</t>
  </si>
  <si>
    <t>country</t>
  </si>
  <si>
    <t>young</t>
  </si>
  <si>
    <t>therapy (contextual meaning: often used to describe ICU 'terapia intensiva')</t>
  </si>
  <si>
    <t>hospital</t>
  </si>
  <si>
    <t>translated, only top 10 words per topic</t>
  </si>
  <si>
    <t xml:space="preserve">LdaModel results (i.e. topic model) on using num_topics as per elbow value for c_v coherence (too difficult to work with 25, 30 topics that gave 0.6 coherence. </t>
  </si>
  <si>
    <t>Thus, chose 10 topics which gave lower coherence but was still an elbow point)</t>
  </si>
  <si>
    <t>ruolo</t>
  </si>
  <si>
    <t>anticorpo</t>
  </si>
  <si>
    <t>linea</t>
  </si>
  <si>
    <t>centro</t>
  </si>
  <si>
    <t>ordine</t>
  </si>
  <si>
    <t>intenzione</t>
  </si>
  <si>
    <t>manifestazione</t>
  </si>
  <si>
    <t>cifra</t>
  </si>
  <si>
    <t>sintomio</t>
  </si>
  <si>
    <t>supporto</t>
  </si>
  <si>
    <t>condivisione</t>
  </si>
  <si>
    <t>terapie_intensiva</t>
  </si>
  <si>
    <t>efficacia</t>
  </si>
  <si>
    <t>luce</t>
  </si>
  <si>
    <t>idea</t>
  </si>
  <si>
    <t>bisogno</t>
  </si>
  <si>
    <t>compenso</t>
  </si>
  <si>
    <t>tipo</t>
  </si>
  <si>
    <t>maniera</t>
  </si>
  <si>
    <t>aiuto</t>
  </si>
  <si>
    <t>livello</t>
  </si>
  <si>
    <t>vaccinatevio</t>
  </si>
  <si>
    <t>fase</t>
  </si>
  <si>
    <t>compagno</t>
  </si>
  <si>
    <t>scala</t>
  </si>
  <si>
    <t>sicurezza</t>
  </si>
  <si>
    <t>prossimi_anne</t>
  </si>
  <si>
    <t>fondo</t>
  </si>
  <si>
    <t>casa</t>
  </si>
  <si>
    <t>lavoro</t>
  </si>
  <si>
    <t>motivo</t>
  </si>
  <si>
    <t>coglione</t>
  </si>
  <si>
    <t>quotidiano</t>
  </si>
  <si>
    <t>ogni_caso</t>
  </si>
  <si>
    <t>ignoranza</t>
  </si>
  <si>
    <t>stop</t>
  </si>
  <si>
    <t>legga</t>
  </si>
  <si>
    <t>ragionamento</t>
  </si>
  <si>
    <t>gioco</t>
  </si>
  <si>
    <t>scienziato</t>
  </si>
  <si>
    <t>parte</t>
  </si>
  <si>
    <t>legge</t>
  </si>
  <si>
    <t>presenza</t>
  </si>
  <si>
    <t>thread</t>
  </si>
  <si>
    <t>tampone</t>
  </si>
  <si>
    <t>posizione</t>
  </si>
  <si>
    <t>considerazione</t>
  </si>
  <si>
    <t>nuovo_studio</t>
  </si>
  <si>
    <t>futuro</t>
  </si>
  <si>
    <t>sport</t>
  </si>
  <si>
    <t>cittadino</t>
  </si>
  <si>
    <t>tempo</t>
  </si>
  <si>
    <t>incidenza</t>
  </si>
  <si>
    <t>fatica</t>
  </si>
  <si>
    <t>wuhan_meta</t>
  </si>
  <si>
    <t>fronte</t>
  </si>
  <si>
    <t>fascia</t>
  </si>
  <si>
    <t>soluzione</t>
  </si>
  <si>
    <t>mano</t>
  </si>
  <si>
    <t>malato</t>
  </si>
  <si>
    <t>inizio</t>
  </si>
  <si>
    <t>trombo</t>
  </si>
  <si>
    <t>video</t>
  </si>
  <si>
    <t>lungo_termina</t>
  </si>
  <si>
    <t>settembre</t>
  </si>
  <si>
    <t>tema</t>
  </si>
  <si>
    <t>governo</t>
  </si>
  <si>
    <t>amico</t>
  </si>
  <si>
    <t>donna</t>
  </si>
  <si>
    <t>salute_pubblica</t>
  </si>
  <si>
    <t>anziano</t>
  </si>
  <si>
    <t>disfunzione</t>
  </si>
  <si>
    <t>genere</t>
  </si>
  <si>
    <t>polmone</t>
  </si>
  <si>
    <t>accordo</t>
  </si>
  <si>
    <t>popolazione</t>
  </si>
  <si>
    <t>fonte</t>
  </si>
  <si>
    <t>centinaio</t>
  </si>
  <si>
    <t>strategia</t>
  </si>
  <si>
    <t>essere</t>
  </si>
  <si>
    <t>contago</t>
  </si>
  <si>
    <t>questione</t>
  </si>
  <si>
    <t>domanda</t>
  </si>
  <si>
    <t>settimana</t>
  </si>
  <si>
    <t>differenza</t>
  </si>
  <si>
    <t>morte</t>
  </si>
  <si>
    <t>contatto</t>
  </si>
  <si>
    <t>febbre</t>
  </si>
  <si>
    <t>realta</t>
  </si>
  <si>
    <t>risposta</t>
  </si>
  <si>
    <t>evento</t>
  </si>
  <si>
    <t>attenzione</t>
  </si>
  <si>
    <t>twitter</t>
  </si>
  <si>
    <t>farmaco</t>
  </si>
  <si>
    <t>complicanza</t>
  </si>
  <si>
    <t>condizione</t>
  </si>
  <si>
    <t>medicina</t>
  </si>
  <si>
    <t>organo</t>
  </si>
  <si>
    <t>periodo</t>
  </si>
  <si>
    <t>miliardo</t>
  </si>
  <si>
    <t>prevenzione</t>
  </si>
  <si>
    <t>conseguenze_grave</t>
  </si>
  <si>
    <t>molte_persone</t>
  </si>
  <si>
    <t>parola</t>
  </si>
  <si>
    <t>memoria</t>
  </si>
  <si>
    <t>distanza</t>
  </si>
  <si>
    <t>stato</t>
  </si>
  <si>
    <t>percentuale</t>
  </si>
  <si>
    <t>misura</t>
  </si>
  <si>
    <t>costo</t>
  </si>
  <si>
    <t>ricovero</t>
  </si>
  <si>
    <t>risultato</t>
  </si>
  <si>
    <t>parente</t>
  </si>
  <si>
    <t>thankyou</t>
  </si>
  <si>
    <t>role</t>
  </si>
  <si>
    <t>antibody</t>
  </si>
  <si>
    <t>line</t>
  </si>
  <si>
    <t>center</t>
  </si>
  <si>
    <t>need</t>
  </si>
  <si>
    <t>compensation</t>
  </si>
  <si>
    <t>guy</t>
  </si>
  <si>
    <t>home</t>
  </si>
  <si>
    <t>work</t>
  </si>
  <si>
    <t>science</t>
  </si>
  <si>
    <t>law</t>
  </si>
  <si>
    <t>incidence</t>
  </si>
  <si>
    <t>fatigue</t>
  </si>
  <si>
    <t>wuhan_half</t>
  </si>
  <si>
    <t>front</t>
  </si>
  <si>
    <t>long_termin</t>
  </si>
  <si>
    <t>September</t>
  </si>
  <si>
    <t>therapy</t>
  </si>
  <si>
    <t>lung</t>
  </si>
  <si>
    <t>agreement</t>
  </si>
  <si>
    <t>itcauses</t>
  </si>
  <si>
    <t>question</t>
  </si>
  <si>
    <t>request</t>
  </si>
  <si>
    <t>week</t>
  </si>
  <si>
    <t>drug</t>
  </si>
  <si>
    <t>complication</t>
  </si>
  <si>
    <t>condition</t>
  </si>
  <si>
    <t>distance</t>
  </si>
  <si>
    <t>Idisturb</t>
  </si>
  <si>
    <t>state</t>
  </si>
  <si>
    <t>Note: Most topics are confusing plus extreme overlap in topic distance viz so did not test sample tweets on this topic model.</t>
  </si>
  <si>
    <t>Some tweets are tested on this mode. Test Results Key shown below.</t>
  </si>
  <si>
    <t>LdaModel run on only Q1 data.</t>
  </si>
  <si>
    <t>Test tweet ID</t>
  </si>
  <si>
    <t xml:space="preserve">probability in topic </t>
  </si>
  <si>
    <t>Discussion about scientific studies</t>
  </si>
  <si>
    <t>Impact/Consequences on children</t>
  </si>
  <si>
    <t>NOTE: Could not verify test tweets because random_state was not set to int and model had not been saved (i.e, non reproducible model). Although, can take a look at below topics.</t>
  </si>
  <si>
    <t>Variant + Time periods</t>
  </si>
  <si>
    <t>We can check if the result of this lda_seq model is better than lda model. Conclusion: its not much better (first few topics seem jumbled, last 2 topics quite odd). So we should try to pass LDA model itself that was pretrained on Q1 data becaause it inherently contains the hyperparameters we specified as per our needs and led to good results on Q1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</si>
</sst>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rgb="FF000000"/>
      <name val="Consolas"/>
      <family val="3"/>
    </font>
    <font>
      <sz val="11"/>
      <color rgb="FF000000"/>
      <name val="Calibri"/>
      <family val="2"/>
      <scheme val="minor"/>
    </font>
    <font>
      <b/>
      <u/>
      <sz val="11"/>
      <color theme="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7"/>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bgColor indexed="64"/>
      </patternFill>
    </fill>
  </fills>
  <borders count="18">
    <border>
      <left/>
      <right/>
      <top/>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diagonal/>
    </border>
    <border>
      <left/>
      <right style="thin">
        <color theme="1"/>
      </right>
      <top/>
      <bottom/>
      <diagonal/>
    </border>
    <border>
      <left style="thin">
        <color theme="1"/>
      </left>
      <right/>
      <top/>
      <bottom/>
      <diagonal/>
    </border>
    <border>
      <left/>
      <right/>
      <top style="thin">
        <color theme="1"/>
      </top>
      <bottom style="thin">
        <color theme="1"/>
      </bottom>
      <diagonal/>
    </border>
    <border>
      <left/>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thin">
        <color theme="1"/>
      </right>
      <top/>
      <bottom style="thin">
        <color indexed="64"/>
      </bottom>
      <diagonal/>
    </border>
    <border>
      <left style="thin">
        <color theme="1"/>
      </left>
      <right style="thin">
        <color theme="1"/>
      </right>
      <top style="thin">
        <color indexed="64"/>
      </top>
      <bottom/>
      <diagonal/>
    </border>
  </borders>
  <cellStyleXfs count="1">
    <xf numFmtId="0" fontId="0" fillId="0" borderId="0"/>
  </cellStyleXfs>
  <cellXfs count="96">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0" borderId="0" xfId="0" quotePrefix="1"/>
    <xf numFmtId="0" fontId="0" fillId="0" borderId="0" xfId="0" applyAlignment="1">
      <alignment vertical="center"/>
    </xf>
    <xf numFmtId="0" fontId="0" fillId="2" borderId="0" xfId="0" applyFill="1"/>
    <xf numFmtId="0" fontId="0" fillId="3" borderId="0" xfId="0" applyFill="1"/>
    <xf numFmtId="0" fontId="0" fillId="4" borderId="0" xfId="0" applyFill="1"/>
    <xf numFmtId="0" fontId="2" fillId="0" borderId="0" xfId="0" applyFont="1" applyAlignment="1">
      <alignment wrapText="1"/>
    </xf>
    <xf numFmtId="0" fontId="0" fillId="0" borderId="1" xfId="0" applyBorder="1"/>
    <xf numFmtId="0" fontId="1" fillId="6" borderId="0" xfId="0" applyFont="1" applyFill="1"/>
    <xf numFmtId="0" fontId="1" fillId="6" borderId="2" xfId="0" applyFont="1" applyFill="1" applyBorder="1" applyAlignment="1"/>
    <xf numFmtId="0" fontId="1" fillId="6" borderId="2" xfId="0" applyFont="1" applyFill="1" applyBorder="1" applyAlignment="1">
      <alignment wrapText="1"/>
    </xf>
    <xf numFmtId="0" fontId="1" fillId="6" borderId="2" xfId="0" applyFont="1" applyFill="1" applyBorder="1"/>
    <xf numFmtId="0" fontId="0" fillId="0" borderId="7" xfId="0" applyBorder="1"/>
    <xf numFmtId="0" fontId="0" fillId="0" borderId="0" xfId="0" applyBorder="1"/>
    <xf numFmtId="0" fontId="0" fillId="0" borderId="0" xfId="0" applyBorder="1" applyAlignment="1">
      <alignment wrapText="1"/>
    </xf>
    <xf numFmtId="0" fontId="0" fillId="0" borderId="6" xfId="0" applyBorder="1"/>
    <xf numFmtId="0" fontId="2" fillId="0" borderId="0" xfId="0" applyFont="1" applyBorder="1" applyAlignment="1">
      <alignment wrapText="1"/>
    </xf>
    <xf numFmtId="0" fontId="2" fillId="0" borderId="0" xfId="0" applyFont="1" applyBorder="1"/>
    <xf numFmtId="0" fontId="0" fillId="0" borderId="9" xfId="0" applyBorder="1"/>
    <xf numFmtId="0" fontId="0" fillId="0" borderId="14" xfId="0" applyBorder="1"/>
    <xf numFmtId="0" fontId="0" fillId="0" borderId="7" xfId="0" applyBorder="1" applyAlignment="1">
      <alignment horizontal="center" vertical="center"/>
    </xf>
    <xf numFmtId="0" fontId="0" fillId="0" borderId="0" xfId="0" applyBorder="1" applyAlignment="1">
      <alignment horizontal="right"/>
    </xf>
    <xf numFmtId="0" fontId="0" fillId="0" borderId="9" xfId="0" applyBorder="1" applyAlignment="1">
      <alignment horizontal="right"/>
    </xf>
    <xf numFmtId="0" fontId="0" fillId="0" borderId="15" xfId="0" applyBorder="1"/>
    <xf numFmtId="0" fontId="1" fillId="0" borderId="3" xfId="0" applyFont="1" applyBorder="1"/>
    <xf numFmtId="0" fontId="1" fillId="0" borderId="8" xfId="0" applyFont="1" applyBorder="1"/>
    <xf numFmtId="0" fontId="1" fillId="0" borderId="4" xfId="0" applyFont="1" applyBorder="1"/>
    <xf numFmtId="0" fontId="0" fillId="0" borderId="7" xfId="0" quotePrefix="1" applyBorder="1" applyAlignment="1"/>
    <xf numFmtId="0" fontId="0" fillId="0" borderId="0" xfId="0" applyBorder="1" applyAlignment="1"/>
    <xf numFmtId="0" fontId="0" fillId="0" borderId="6" xfId="0" applyBorder="1" applyAlignment="1"/>
    <xf numFmtId="0" fontId="0" fillId="0" borderId="0" xfId="0" quotePrefix="1" applyBorder="1" applyAlignment="1"/>
    <xf numFmtId="0" fontId="0" fillId="0" borderId="13" xfId="0" quotePrefix="1" applyBorder="1" applyAlignment="1"/>
    <xf numFmtId="0" fontId="0" fillId="0" borderId="9" xfId="0" applyBorder="1" applyAlignment="1"/>
    <xf numFmtId="0" fontId="0" fillId="0" borderId="14" xfId="0" applyBorder="1" applyAlignment="1"/>
    <xf numFmtId="0" fontId="1" fillId="0" borderId="3" xfId="0" applyFont="1" applyBorder="1" applyAlignment="1"/>
    <xf numFmtId="0" fontId="1" fillId="0" borderId="8" xfId="0" applyFont="1" applyBorder="1" applyAlignment="1"/>
    <xf numFmtId="0" fontId="1" fillId="0" borderId="4" xfId="0" applyFont="1" applyBorder="1" applyAlignment="1"/>
    <xf numFmtId="0" fontId="1" fillId="7" borderId="2" xfId="0" applyFont="1" applyFill="1" applyBorder="1"/>
    <xf numFmtId="0" fontId="1" fillId="6" borderId="1" xfId="0" applyFont="1" applyFill="1" applyBorder="1"/>
    <xf numFmtId="0" fontId="0" fillId="0" borderId="11" xfId="0" applyBorder="1"/>
    <xf numFmtId="0" fontId="0" fillId="0" borderId="11" xfId="0" applyBorder="1" applyAlignment="1">
      <alignment wrapText="1"/>
    </xf>
    <xf numFmtId="0" fontId="0" fillId="0" borderId="10" xfId="0" applyBorder="1"/>
    <xf numFmtId="0" fontId="0" fillId="0" borderId="12" xfId="0" applyBorder="1" applyAlignment="1">
      <alignment vertical="center"/>
    </xf>
    <xf numFmtId="0" fontId="0" fillId="0" borderId="6" xfId="0" applyBorder="1" applyAlignment="1">
      <alignment vertical="center"/>
    </xf>
    <xf numFmtId="0" fontId="0" fillId="2" borderId="0" xfId="0" applyFill="1" applyAlignme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xf numFmtId="0" fontId="1" fillId="5" borderId="0" xfId="0" applyFont="1" applyFill="1" applyAlignment="1"/>
    <xf numFmtId="0" fontId="1" fillId="5" borderId="0" xfId="0" applyFont="1" applyFill="1" applyAlignment="1">
      <alignment horizontal="left"/>
    </xf>
    <xf numFmtId="0" fontId="0" fillId="0" borderId="11" xfId="0" applyBorder="1" applyAlignment="1">
      <alignment horizontal="center" vertical="center"/>
    </xf>
    <xf numFmtId="0" fontId="1" fillId="5" borderId="0" xfId="0" applyFont="1" applyFill="1" applyAlignment="1">
      <alignment horizontal="left" wrapText="1"/>
    </xf>
    <xf numFmtId="0" fontId="1" fillId="5" borderId="2" xfId="0" applyFont="1" applyFill="1" applyBorder="1" applyAlignment="1">
      <alignment horizontal="left"/>
    </xf>
    <xf numFmtId="0" fontId="4" fillId="5" borderId="2" xfId="0" applyFont="1" applyFill="1" applyBorder="1" applyAlignment="1">
      <alignment horizontal="left"/>
    </xf>
    <xf numFmtId="0" fontId="1" fillId="5" borderId="9" xfId="0" applyFont="1" applyFill="1" applyBorder="1" applyAlignment="1">
      <alignment horizontal="left"/>
    </xf>
    <xf numFmtId="0" fontId="1" fillId="0" borderId="2" xfId="0" applyFont="1" applyBorder="1" applyAlignment="1">
      <alignment horizontal="center" vertical="top" wrapText="1"/>
    </xf>
    <xf numFmtId="0" fontId="0" fillId="0" borderId="0" xfId="0" applyBorder="1" applyAlignment="1">
      <alignment vertical="top" wrapText="1"/>
    </xf>
    <xf numFmtId="0" fontId="0" fillId="0" borderId="6" xfId="0" applyBorder="1" applyAlignment="1">
      <alignment vertical="top" wrapText="1"/>
    </xf>
    <xf numFmtId="0" fontId="0" fillId="0" borderId="0" xfId="0" applyAlignment="1">
      <alignment horizontal="right"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0" xfId="0" applyAlignment="1">
      <alignment vertical="center"/>
    </xf>
    <xf numFmtId="0" fontId="0" fillId="4" borderId="7" xfId="0" applyFill="1" applyBorder="1"/>
    <xf numFmtId="0" fontId="0" fillId="4" borderId="0" xfId="0" applyFill="1" applyBorder="1"/>
    <xf numFmtId="0" fontId="0" fillId="2" borderId="7" xfId="0" applyFill="1" applyBorder="1"/>
    <xf numFmtId="0" fontId="0" fillId="2" borderId="0" xfId="0" applyFill="1" applyBorder="1"/>
    <xf numFmtId="0" fontId="0" fillId="3" borderId="13" xfId="0" applyFill="1" applyBorder="1"/>
    <xf numFmtId="0" fontId="0" fillId="3" borderId="9" xfId="0" applyFill="1" applyBorder="1"/>
    <xf numFmtId="0" fontId="4" fillId="6"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0" borderId="9" xfId="0" applyBorder="1" applyAlignment="1">
      <alignment vertical="top" wrapText="1"/>
    </xf>
    <xf numFmtId="0" fontId="0" fillId="0" borderId="14" xfId="0" applyBorder="1" applyAlignment="1">
      <alignment vertical="top" wrapText="1"/>
    </xf>
    <xf numFmtId="0" fontId="0" fillId="0" borderId="6"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0" fillId="0" borderId="6" xfId="0"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8" xfId="0" applyFont="1" applyFill="1" applyBorder="1" applyAlignment="1">
      <alignment horizontal="center"/>
    </xf>
    <xf numFmtId="0" fontId="4" fillId="6" borderId="4" xfId="0" applyFont="1" applyFill="1" applyBorder="1" applyAlignment="1">
      <alignment horizontal="center"/>
    </xf>
    <xf numFmtId="0" fontId="1" fillId="5" borderId="0" xfId="0" applyFont="1" applyFill="1"/>
    <xf numFmtId="0" fontId="1" fillId="5" borderId="9" xfId="0" applyFont="1" applyFill="1" applyBorder="1"/>
    <xf numFmtId="0" fontId="0" fillId="0" borderId="5" xfId="0" applyBorder="1" applyAlignment="1">
      <alignment horizontal="center" vertical="center" wrapText="1"/>
    </xf>
    <xf numFmtId="0" fontId="0" fillId="0" borderId="16" xfId="0"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wrapText="1"/>
    </xf>
    <xf numFmtId="0" fontId="1" fillId="6"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C901C5-7FCB-4DF4-8F48-771CB752165F}" name="Table14" displayName="Table14" ref="M22:N98" totalsRowShown="0">
  <autoFilter ref="M22:N98" xr:uid="{F0C901C5-7FCB-4DF4-8F48-771CB752165F}"/>
  <tableColumns count="2">
    <tableColumn id="1" xr3:uid="{B15A69D9-FD44-4F98-8B32-B995C9DCFA01}" name="italian word"/>
    <tableColumn id="2" xr3:uid="{876714F8-7393-4F81-8A64-77F288C48346}" name="eng transl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ED9FB0-5071-4DEE-A395-F8D02682AB10}" name="Table1" displayName="Table1" ref="R8:S83" totalsRowShown="0">
  <autoFilter ref="R8:S83" xr:uid="{BAED9FB0-5071-4DEE-A395-F8D02682AB10}"/>
  <tableColumns count="2">
    <tableColumn id="1" xr3:uid="{003432F4-9CCA-44A3-A84C-FBE6A5547BB9}" name="italian word"/>
    <tableColumn id="2" xr3:uid="{AB8F5E1F-C8B6-4118-AD06-501BBEA8EB1A}" name="eng transl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637B5-47AB-44EC-BD21-EA7EA9640CE3}" name="Table13" displayName="Table13" ref="Q6:R81" totalsRowShown="0">
  <autoFilter ref="Q6:R81" xr:uid="{412637B5-47AB-44EC-BD21-EA7EA9640CE3}"/>
  <tableColumns count="2">
    <tableColumn id="1" xr3:uid="{78F6D795-AD6F-4C55-A8C7-46E3B36499AA}" name="italian word"/>
    <tableColumn id="2" xr3:uid="{28F3FAC6-3FF0-4452-8C77-EE832CBB1110}" name="eng trans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9"/>
  <sheetViews>
    <sheetView zoomScale="70" zoomScaleNormal="70" workbookViewId="0">
      <selection activeCell="I13" sqref="I13"/>
    </sheetView>
  </sheetViews>
  <sheetFormatPr defaultRowHeight="14.4" x14ac:dyDescent="0.3"/>
  <cols>
    <col min="2" max="2" width="29" customWidth="1"/>
    <col min="3" max="3" width="26.44140625" customWidth="1"/>
    <col min="5" max="5" width="20.109375" customWidth="1"/>
    <col min="6" max="6" width="37" customWidth="1"/>
    <col min="7" max="7" width="31.21875" customWidth="1"/>
    <col min="8" max="8" width="25.77734375" customWidth="1"/>
    <col min="9" max="9" width="26.5546875" customWidth="1"/>
    <col min="12" max="12" width="12.21875" customWidth="1"/>
  </cols>
  <sheetData>
    <row r="1" spans="1:12" x14ac:dyDescent="0.3">
      <c r="A1" s="52" t="s">
        <v>966</v>
      </c>
      <c r="B1" s="52"/>
      <c r="C1" s="52"/>
      <c r="D1" s="52"/>
      <c r="E1" s="52"/>
      <c r="F1" s="52"/>
      <c r="G1" s="52"/>
    </row>
    <row r="2" spans="1:12" x14ac:dyDescent="0.3">
      <c r="A2" s="52" t="s">
        <v>968</v>
      </c>
      <c r="B2" s="52"/>
      <c r="C2" s="52"/>
      <c r="D2" s="52"/>
      <c r="E2" s="52"/>
      <c r="F2" s="52"/>
      <c r="G2" s="52"/>
    </row>
    <row r="3" spans="1:12" x14ac:dyDescent="0.3">
      <c r="A3" s="12" t="s">
        <v>256</v>
      </c>
      <c r="B3" s="12" t="s">
        <v>182</v>
      </c>
      <c r="C3" s="12" t="s">
        <v>146</v>
      </c>
      <c r="D3" s="12" t="s">
        <v>256</v>
      </c>
      <c r="E3" s="12" t="s">
        <v>851</v>
      </c>
      <c r="F3" s="12" t="s">
        <v>852</v>
      </c>
      <c r="G3" s="12" t="s">
        <v>960</v>
      </c>
    </row>
    <row r="4" spans="1:12" x14ac:dyDescent="0.3">
      <c r="A4" s="49">
        <v>0</v>
      </c>
      <c r="B4" t="s">
        <v>0</v>
      </c>
      <c r="C4" t="s">
        <v>126</v>
      </c>
      <c r="D4" s="49">
        <v>0</v>
      </c>
      <c r="E4" t="s">
        <v>765</v>
      </c>
      <c r="F4" t="str">
        <f>VLOOKUP($E4,Table14[],2,FALSE)</f>
        <v>effect</v>
      </c>
      <c r="G4" s="51" t="s">
        <v>238</v>
      </c>
    </row>
    <row r="5" spans="1:12" x14ac:dyDescent="0.3">
      <c r="A5" s="49"/>
      <c r="B5" t="s">
        <v>1</v>
      </c>
      <c r="C5" t="s">
        <v>127</v>
      </c>
      <c r="D5" s="49"/>
      <c r="E5" t="s">
        <v>742</v>
      </c>
      <c r="F5" t="str">
        <f>VLOOKUP($E5,Table14[],2,FALSE)</f>
        <v>problem</v>
      </c>
      <c r="G5" s="51"/>
    </row>
    <row r="6" spans="1:12" x14ac:dyDescent="0.3">
      <c r="A6" s="49"/>
      <c r="B6" t="s">
        <v>2</v>
      </c>
      <c r="C6" t="s">
        <v>128</v>
      </c>
      <c r="D6" s="49"/>
      <c r="E6" t="s">
        <v>792</v>
      </c>
      <c r="F6" t="str">
        <f>VLOOKUP($E6,Table14[],2,FALSE)</f>
        <v>month</v>
      </c>
      <c r="G6" s="51"/>
    </row>
    <row r="7" spans="1:12" x14ac:dyDescent="0.3">
      <c r="A7" s="49"/>
      <c r="B7" t="s">
        <v>3</v>
      </c>
      <c r="C7" t="s">
        <v>129</v>
      </c>
      <c r="D7" s="49"/>
      <c r="E7" t="s">
        <v>743</v>
      </c>
      <c r="F7" t="str">
        <f>VLOOKUP($E7,Table14[],2,FALSE)</f>
        <v>case</v>
      </c>
      <c r="G7" s="51"/>
    </row>
    <row r="8" spans="1:12" x14ac:dyDescent="0.3">
      <c r="A8" s="49"/>
      <c r="B8" t="s">
        <v>4</v>
      </c>
      <c r="C8" t="s">
        <v>130</v>
      </c>
      <c r="D8" s="49"/>
      <c r="E8" t="s">
        <v>766</v>
      </c>
      <c r="F8" t="str">
        <f>VLOOKUP($E8,Table14[],2,FALSE)</f>
        <v>person</v>
      </c>
      <c r="G8" s="51"/>
    </row>
    <row r="9" spans="1:12" x14ac:dyDescent="0.3">
      <c r="A9" s="49"/>
      <c r="B9" t="s">
        <v>5</v>
      </c>
      <c r="C9" t="s">
        <v>131</v>
      </c>
      <c r="D9" s="49"/>
      <c r="E9" t="s">
        <v>795</v>
      </c>
      <c r="F9" t="str">
        <f>VLOOKUP($E9,Table14[],2,FALSE)</f>
        <v>What</v>
      </c>
      <c r="G9" s="51"/>
    </row>
    <row r="10" spans="1:12" x14ac:dyDescent="0.3">
      <c r="A10" s="49"/>
      <c r="B10" t="s">
        <v>6</v>
      </c>
      <c r="C10" t="s">
        <v>132</v>
      </c>
      <c r="D10" s="49"/>
      <c r="E10" t="s">
        <v>793</v>
      </c>
      <c r="F10" t="str">
        <f>VLOOKUP($E10,Table14[],2,FALSE)</f>
        <v>damage</v>
      </c>
      <c r="G10" s="51"/>
      <c r="H10" s="38" t="s">
        <v>962</v>
      </c>
      <c r="I10" s="39" t="s">
        <v>967</v>
      </c>
      <c r="J10" s="39" t="s">
        <v>246</v>
      </c>
      <c r="K10" s="39" t="s">
        <v>965</v>
      </c>
      <c r="L10" s="40" t="s">
        <v>257</v>
      </c>
    </row>
    <row r="11" spans="1:12" x14ac:dyDescent="0.3">
      <c r="A11" s="49"/>
      <c r="B11" t="s">
        <v>7</v>
      </c>
      <c r="C11" t="s">
        <v>133</v>
      </c>
      <c r="D11" s="49"/>
      <c r="E11" t="s">
        <v>746</v>
      </c>
      <c r="F11" t="str">
        <f>VLOOKUP($E11,Table14[],2,FALSE)</f>
        <v>patient</v>
      </c>
      <c r="G11" s="51"/>
      <c r="H11" s="31" t="s">
        <v>961</v>
      </c>
      <c r="I11" s="32" t="s">
        <v>245</v>
      </c>
      <c r="J11" s="32" t="s">
        <v>244</v>
      </c>
      <c r="K11" s="32" t="s">
        <v>247</v>
      </c>
      <c r="L11" s="33" t="s">
        <v>248</v>
      </c>
    </row>
    <row r="12" spans="1:12" x14ac:dyDescent="0.3">
      <c r="A12" s="49"/>
      <c r="B12" t="s">
        <v>8</v>
      </c>
      <c r="C12" t="s">
        <v>134</v>
      </c>
      <c r="D12" s="49"/>
      <c r="E12" t="s">
        <v>796</v>
      </c>
      <c r="F12" t="str">
        <f>VLOOKUP($E12,Table14[],2,FALSE)</f>
        <v>given</v>
      </c>
      <c r="G12" s="51"/>
      <c r="H12" s="31" t="s">
        <v>963</v>
      </c>
      <c r="I12" s="34" t="s">
        <v>249</v>
      </c>
      <c r="J12" s="32" t="s">
        <v>250</v>
      </c>
      <c r="K12" s="32" t="s">
        <v>251</v>
      </c>
      <c r="L12" s="33" t="s">
        <v>252</v>
      </c>
    </row>
    <row r="13" spans="1:12" x14ac:dyDescent="0.3">
      <c r="A13" s="49"/>
      <c r="B13" t="s">
        <v>9</v>
      </c>
      <c r="C13" t="s">
        <v>135</v>
      </c>
      <c r="D13" s="49"/>
      <c r="E13" t="s">
        <v>819</v>
      </c>
      <c r="F13" t="str">
        <f>VLOOKUP($E13,Table14[],2,FALSE)</f>
        <v>day</v>
      </c>
      <c r="G13" s="51"/>
      <c r="H13" s="35" t="s">
        <v>964</v>
      </c>
      <c r="I13" s="36" t="s">
        <v>253</v>
      </c>
      <c r="J13" s="36" t="s">
        <v>254</v>
      </c>
      <c r="K13" s="36" t="s">
        <v>255</v>
      </c>
      <c r="L13" s="37" t="s">
        <v>850</v>
      </c>
    </row>
    <row r="14" spans="1:12" x14ac:dyDescent="0.3">
      <c r="A14" s="49"/>
      <c r="B14" t="s">
        <v>10</v>
      </c>
      <c r="C14" t="s">
        <v>136</v>
      </c>
      <c r="E14" t="s">
        <v>821</v>
      </c>
    </row>
    <row r="15" spans="1:12" x14ac:dyDescent="0.3">
      <c r="A15" s="49"/>
      <c r="B15" t="s">
        <v>11</v>
      </c>
      <c r="C15" t="s">
        <v>137</v>
      </c>
      <c r="D15" s="49">
        <v>1</v>
      </c>
      <c r="E15" t="s">
        <v>754</v>
      </c>
      <c r="F15" t="str">
        <f>VLOOKUP($E15,Table14[],2,FALSE)</f>
        <v>year</v>
      </c>
      <c r="G15" s="50" t="s">
        <v>237</v>
      </c>
    </row>
    <row r="16" spans="1:12" x14ac:dyDescent="0.3">
      <c r="A16" s="49"/>
      <c r="B16" t="s">
        <v>12</v>
      </c>
      <c r="C16" t="s">
        <v>138</v>
      </c>
      <c r="D16" s="49"/>
      <c r="E16" t="s">
        <v>752</v>
      </c>
      <c r="F16" t="str">
        <f>VLOOKUP($E16,Table14[],2,FALSE)</f>
        <v>vaccine</v>
      </c>
      <c r="G16" s="50"/>
    </row>
    <row r="17" spans="1:14" x14ac:dyDescent="0.3">
      <c r="A17" s="49"/>
      <c r="B17" t="s">
        <v>13</v>
      </c>
      <c r="C17" t="s">
        <v>139</v>
      </c>
      <c r="D17" s="49"/>
      <c r="E17" t="s">
        <v>747</v>
      </c>
      <c r="F17" t="str">
        <f>VLOOKUP($E17,Table14[],2,FALSE)</f>
        <v>consequence</v>
      </c>
      <c r="G17" s="50"/>
    </row>
    <row r="18" spans="1:14" x14ac:dyDescent="0.3">
      <c r="A18" s="49"/>
      <c r="B18" t="s">
        <v>14</v>
      </c>
      <c r="C18" t="s">
        <v>140</v>
      </c>
      <c r="D18" s="49"/>
      <c r="E18" t="s">
        <v>802</v>
      </c>
      <c r="F18" t="str">
        <f>VLOOKUP($E18,Table14[],2,FALSE)</f>
        <v>people</v>
      </c>
      <c r="G18" s="50"/>
    </row>
    <row r="19" spans="1:14" x14ac:dyDescent="0.3">
      <c r="A19" s="49"/>
      <c r="B19" t="s">
        <v>15</v>
      </c>
      <c r="C19" t="s">
        <v>141</v>
      </c>
      <c r="D19" s="49"/>
      <c r="E19" t="s">
        <v>807</v>
      </c>
      <c r="F19" t="str">
        <f>VLOOKUP($E19,Table14[],2,FALSE)</f>
        <v>son</v>
      </c>
      <c r="G19" s="50"/>
    </row>
    <row r="20" spans="1:14" x14ac:dyDescent="0.3">
      <c r="A20" s="49"/>
      <c r="B20" t="s">
        <v>16</v>
      </c>
      <c r="C20" t="s">
        <v>142</v>
      </c>
      <c r="D20" s="49"/>
      <c r="E20" t="s">
        <v>818</v>
      </c>
      <c r="F20" t="str">
        <f>VLOOKUP($E20,Table14[],2,FALSE)</f>
        <v>brain</v>
      </c>
      <c r="G20" s="50"/>
    </row>
    <row r="21" spans="1:14" x14ac:dyDescent="0.3">
      <c r="A21" s="49"/>
      <c r="B21" t="s">
        <v>17</v>
      </c>
      <c r="C21" t="s">
        <v>143</v>
      </c>
      <c r="D21" s="49"/>
      <c r="E21" t="s">
        <v>833</v>
      </c>
      <c r="F21" s="2" t="s">
        <v>849</v>
      </c>
      <c r="G21" s="50"/>
      <c r="M21" s="1" t="s">
        <v>820</v>
      </c>
    </row>
    <row r="22" spans="1:14" x14ac:dyDescent="0.3">
      <c r="A22" s="49"/>
      <c r="B22" t="s">
        <v>18</v>
      </c>
      <c r="C22" t="s">
        <v>144</v>
      </c>
      <c r="D22" s="49"/>
      <c r="E22" t="s">
        <v>853</v>
      </c>
      <c r="F22" t="s">
        <v>879</v>
      </c>
      <c r="G22" s="50"/>
      <c r="M22" t="s">
        <v>823</v>
      </c>
      <c r="N22" t="s">
        <v>763</v>
      </c>
    </row>
    <row r="23" spans="1:14" x14ac:dyDescent="0.3">
      <c r="A23" s="49"/>
      <c r="B23" t="s">
        <v>19</v>
      </c>
      <c r="C23" t="s">
        <v>145</v>
      </c>
      <c r="D23" s="49"/>
      <c r="E23" t="s">
        <v>834</v>
      </c>
      <c r="F23" t="s">
        <v>880</v>
      </c>
      <c r="G23" s="50"/>
      <c r="M23" t="s">
        <v>741</v>
      </c>
      <c r="N23" t="s">
        <v>550</v>
      </c>
    </row>
    <row r="24" spans="1:14" x14ac:dyDescent="0.3">
      <c r="A24" s="49"/>
      <c r="B24" t="s">
        <v>20</v>
      </c>
      <c r="D24" s="49"/>
      <c r="E24" t="s">
        <v>854</v>
      </c>
      <c r="F24" t="s">
        <v>881</v>
      </c>
      <c r="G24" s="50"/>
      <c r="M24" t="s">
        <v>792</v>
      </c>
      <c r="N24" t="s">
        <v>702</v>
      </c>
    </row>
    <row r="25" spans="1:14" x14ac:dyDescent="0.3">
      <c r="A25" s="49">
        <v>1</v>
      </c>
      <c r="B25" t="s">
        <v>21</v>
      </c>
      <c r="C25" t="s">
        <v>147</v>
      </c>
      <c r="E25" t="s">
        <v>821</v>
      </c>
      <c r="M25" t="s">
        <v>766</v>
      </c>
      <c r="N25" t="s">
        <v>767</v>
      </c>
    </row>
    <row r="26" spans="1:14" x14ac:dyDescent="0.3">
      <c r="A26" s="49"/>
      <c r="B26" t="s">
        <v>22</v>
      </c>
      <c r="C26" t="s">
        <v>148</v>
      </c>
      <c r="D26" s="49">
        <v>2</v>
      </c>
      <c r="E26" t="s">
        <v>744</v>
      </c>
      <c r="F26" t="str">
        <f>VLOOKUP($E26,Table14[],2,FALSE)</f>
        <v>disease</v>
      </c>
      <c r="G26" s="51" t="s">
        <v>243</v>
      </c>
      <c r="M26" t="s">
        <v>754</v>
      </c>
      <c r="N26" t="s">
        <v>761</v>
      </c>
    </row>
    <row r="27" spans="1:14" x14ac:dyDescent="0.3">
      <c r="A27" s="49"/>
      <c r="B27" t="s">
        <v>23</v>
      </c>
      <c r="C27" t="s">
        <v>149</v>
      </c>
      <c r="D27" s="49"/>
      <c r="E27" t="s">
        <v>797</v>
      </c>
      <c r="F27" t="str">
        <f>VLOOKUP($E27,Table14[],2,FALSE)</f>
        <v>risk</v>
      </c>
      <c r="G27" s="51"/>
      <c r="M27" t="s">
        <v>743</v>
      </c>
      <c r="N27" t="s">
        <v>756</v>
      </c>
    </row>
    <row r="28" spans="1:14" x14ac:dyDescent="0.3">
      <c r="A28" s="49"/>
      <c r="B28" t="s">
        <v>24</v>
      </c>
      <c r="C28" t="s">
        <v>150</v>
      </c>
      <c r="D28" s="49"/>
      <c r="E28" t="s">
        <v>751</v>
      </c>
      <c r="F28" t="str">
        <f>VLOOKUP($E28,Table14[],2,FALSE)</f>
        <v>study</v>
      </c>
      <c r="G28" s="51"/>
      <c r="M28" t="s">
        <v>793</v>
      </c>
      <c r="N28" t="s">
        <v>768</v>
      </c>
    </row>
    <row r="29" spans="1:14" x14ac:dyDescent="0.3">
      <c r="A29" s="49"/>
      <c r="B29" t="s">
        <v>25</v>
      </c>
      <c r="C29" t="s">
        <v>151</v>
      </c>
      <c r="D29" s="49"/>
      <c r="E29" t="s">
        <v>855</v>
      </c>
      <c r="F29" t="s">
        <v>882</v>
      </c>
      <c r="G29" s="51"/>
      <c r="M29" t="s">
        <v>794</v>
      </c>
      <c r="N29" t="s">
        <v>769</v>
      </c>
    </row>
    <row r="30" spans="1:14" x14ac:dyDescent="0.3">
      <c r="A30" s="49"/>
      <c r="B30" t="s">
        <v>26</v>
      </c>
      <c r="C30" t="s">
        <v>152</v>
      </c>
      <c r="D30" s="49"/>
      <c r="E30" t="s">
        <v>806</v>
      </c>
      <c r="F30" t="str">
        <f>VLOOKUP($E30,Table14[],2,FALSE)</f>
        <v>infection</v>
      </c>
      <c r="G30" s="51"/>
      <c r="M30" t="s">
        <v>770</v>
      </c>
      <c r="N30" t="s">
        <v>770</v>
      </c>
    </row>
    <row r="31" spans="1:14" x14ac:dyDescent="0.3">
      <c r="A31" s="49"/>
      <c r="B31" t="s">
        <v>27</v>
      </c>
      <c r="C31" t="s">
        <v>153</v>
      </c>
      <c r="D31" s="49"/>
      <c r="E31" t="s">
        <v>856</v>
      </c>
      <c r="F31" s="2" t="s">
        <v>883</v>
      </c>
      <c r="G31" s="51"/>
      <c r="M31" t="s">
        <v>742</v>
      </c>
      <c r="N31" t="s">
        <v>755</v>
      </c>
    </row>
    <row r="32" spans="1:14" x14ac:dyDescent="0.3">
      <c r="A32" s="49"/>
      <c r="B32" t="s">
        <v>28</v>
      </c>
      <c r="C32" t="s">
        <v>154</v>
      </c>
      <c r="D32" s="49"/>
      <c r="E32" t="s">
        <v>857</v>
      </c>
      <c r="F32" t="s">
        <v>884</v>
      </c>
      <c r="G32" s="51"/>
      <c r="M32" t="s">
        <v>762</v>
      </c>
      <c r="N32" t="s">
        <v>553</v>
      </c>
    </row>
    <row r="33" spans="1:14" x14ac:dyDescent="0.3">
      <c r="A33" s="49"/>
      <c r="B33" t="s">
        <v>29</v>
      </c>
      <c r="C33" t="s">
        <v>155</v>
      </c>
      <c r="D33" s="49"/>
      <c r="E33" t="s">
        <v>858</v>
      </c>
      <c r="F33" t="s">
        <v>885</v>
      </c>
      <c r="G33" s="51"/>
      <c r="M33" t="s">
        <v>744</v>
      </c>
      <c r="N33" t="s">
        <v>701</v>
      </c>
    </row>
    <row r="34" spans="1:14" x14ac:dyDescent="0.3">
      <c r="A34" s="49"/>
      <c r="B34" t="s">
        <v>30</v>
      </c>
      <c r="C34" t="s">
        <v>156</v>
      </c>
      <c r="D34" s="49"/>
      <c r="E34" t="s">
        <v>827</v>
      </c>
      <c r="F34" t="s">
        <v>886</v>
      </c>
      <c r="G34" s="51"/>
      <c r="M34" t="s">
        <v>745</v>
      </c>
      <c r="N34" t="s">
        <v>554</v>
      </c>
    </row>
    <row r="35" spans="1:14" x14ac:dyDescent="0.3">
      <c r="A35" s="49"/>
      <c r="B35" t="s">
        <v>31</v>
      </c>
      <c r="C35" t="s">
        <v>31</v>
      </c>
      <c r="D35" s="49"/>
      <c r="E35" t="s">
        <v>859</v>
      </c>
      <c r="F35" t="s">
        <v>859</v>
      </c>
      <c r="G35" s="51"/>
      <c r="M35" t="s">
        <v>746</v>
      </c>
      <c r="N35" t="s">
        <v>549</v>
      </c>
    </row>
    <row r="36" spans="1:14" x14ac:dyDescent="0.3">
      <c r="A36" s="49"/>
      <c r="B36" t="s">
        <v>32</v>
      </c>
      <c r="C36" t="s">
        <v>157</v>
      </c>
      <c r="E36" t="s">
        <v>821</v>
      </c>
      <c r="M36" t="s">
        <v>747</v>
      </c>
      <c r="N36" t="s">
        <v>559</v>
      </c>
    </row>
    <row r="37" spans="1:14" x14ac:dyDescent="0.3">
      <c r="A37" s="49"/>
      <c r="B37" t="s">
        <v>33</v>
      </c>
      <c r="C37" t="s">
        <v>158</v>
      </c>
      <c r="D37" s="49">
        <v>3</v>
      </c>
      <c r="E37" t="s">
        <v>804</v>
      </c>
      <c r="F37" t="str">
        <f>VLOOKUP($E37,Table14[],2,FALSE)</f>
        <v>term</v>
      </c>
      <c r="G37" s="50" t="s">
        <v>240</v>
      </c>
      <c r="M37" t="s">
        <v>748</v>
      </c>
      <c r="N37" t="s">
        <v>757</v>
      </c>
    </row>
    <row r="38" spans="1:14" x14ac:dyDescent="0.3">
      <c r="A38" s="49"/>
      <c r="B38" t="s">
        <v>34</v>
      </c>
      <c r="C38" t="s">
        <v>159</v>
      </c>
      <c r="D38" s="49"/>
      <c r="E38" t="s">
        <v>770</v>
      </c>
      <c r="F38" t="str">
        <f>VLOOKUP($E38,Table14[],2,FALSE)</f>
        <v>omicron</v>
      </c>
      <c r="G38" s="50"/>
      <c r="M38" t="s">
        <v>749</v>
      </c>
      <c r="N38" t="s">
        <v>758</v>
      </c>
    </row>
    <row r="39" spans="1:14" x14ac:dyDescent="0.3">
      <c r="A39" s="49"/>
      <c r="B39" t="s">
        <v>35</v>
      </c>
      <c r="C39" t="s">
        <v>160</v>
      </c>
      <c r="D39" s="49"/>
      <c r="E39" t="s">
        <v>815</v>
      </c>
      <c r="F39" t="str">
        <f>VLOOKUP($E39,Table14[],2,FALSE)</f>
        <v>influence</v>
      </c>
      <c r="G39" s="50"/>
      <c r="M39" t="s">
        <v>750</v>
      </c>
      <c r="N39" t="s">
        <v>759</v>
      </c>
    </row>
    <row r="40" spans="1:14" x14ac:dyDescent="0.3">
      <c r="A40" s="49"/>
      <c r="B40" t="s">
        <v>36</v>
      </c>
      <c r="C40" t="s">
        <v>161</v>
      </c>
      <c r="D40" s="49"/>
      <c r="E40" t="s">
        <v>805</v>
      </c>
      <c r="F40" t="str">
        <f>VLOOKUP($E40,Table14[],2,FALSE)</f>
        <v>time</v>
      </c>
      <c r="G40" s="50"/>
      <c r="M40" t="s">
        <v>751</v>
      </c>
      <c r="N40" t="s">
        <v>555</v>
      </c>
    </row>
    <row r="41" spans="1:14" x14ac:dyDescent="0.3">
      <c r="A41" s="49"/>
      <c r="B41" t="s">
        <v>37</v>
      </c>
      <c r="C41" t="s">
        <v>162</v>
      </c>
      <c r="D41" s="49"/>
      <c r="E41" t="s">
        <v>860</v>
      </c>
      <c r="F41" t="s">
        <v>887</v>
      </c>
      <c r="G41" s="50"/>
      <c r="M41" t="s">
        <v>795</v>
      </c>
      <c r="N41" t="s">
        <v>771</v>
      </c>
    </row>
    <row r="42" spans="1:14" x14ac:dyDescent="0.3">
      <c r="A42" s="49"/>
      <c r="B42" t="s">
        <v>38</v>
      </c>
      <c r="C42" t="s">
        <v>163</v>
      </c>
      <c r="D42" s="49"/>
      <c r="E42" t="s">
        <v>816</v>
      </c>
      <c r="F42" t="str">
        <f>VLOOKUP($E42,Table14[],2,FALSE)</f>
        <v>I disturb</v>
      </c>
      <c r="G42" s="50"/>
      <c r="M42" t="s">
        <v>796</v>
      </c>
      <c r="N42" t="s">
        <v>551</v>
      </c>
    </row>
    <row r="43" spans="1:14" x14ac:dyDescent="0.3">
      <c r="A43" s="49"/>
      <c r="B43" t="s">
        <v>39</v>
      </c>
      <c r="C43" t="s">
        <v>164</v>
      </c>
      <c r="D43" s="49"/>
      <c r="E43" t="s">
        <v>861</v>
      </c>
      <c r="F43" t="s">
        <v>888</v>
      </c>
      <c r="G43" s="50"/>
      <c r="M43" t="s">
        <v>797</v>
      </c>
      <c r="N43" t="s">
        <v>772</v>
      </c>
    </row>
    <row r="44" spans="1:14" x14ac:dyDescent="0.3">
      <c r="A44" s="49"/>
      <c r="B44" t="s">
        <v>40</v>
      </c>
      <c r="C44" t="s">
        <v>165</v>
      </c>
      <c r="D44" s="49"/>
      <c r="E44" t="s">
        <v>799</v>
      </c>
      <c r="F44" t="str">
        <f>VLOOKUP($E44,Table14[],2,FALSE)</f>
        <v>variant</v>
      </c>
      <c r="G44" s="50"/>
      <c r="M44" t="s">
        <v>798</v>
      </c>
      <c r="N44" t="s">
        <v>773</v>
      </c>
    </row>
    <row r="45" spans="1:14" x14ac:dyDescent="0.3">
      <c r="A45" s="49"/>
      <c r="B45" t="s">
        <v>41</v>
      </c>
      <c r="D45" s="49"/>
      <c r="E45" t="s">
        <v>862</v>
      </c>
      <c r="F45" t="s">
        <v>845</v>
      </c>
      <c r="G45" s="50"/>
      <c r="M45" t="s">
        <v>799</v>
      </c>
      <c r="N45" t="s">
        <v>774</v>
      </c>
    </row>
    <row r="46" spans="1:14" x14ac:dyDescent="0.3">
      <c r="A46" s="49">
        <v>2</v>
      </c>
      <c r="B46" t="s">
        <v>42</v>
      </c>
      <c r="C46" t="s">
        <v>166</v>
      </c>
      <c r="D46" s="49"/>
      <c r="E46" t="s">
        <v>863</v>
      </c>
      <c r="F46" t="s">
        <v>889</v>
      </c>
      <c r="G46" s="50"/>
      <c r="M46" t="s">
        <v>800</v>
      </c>
      <c r="N46" t="s">
        <v>775</v>
      </c>
    </row>
    <row r="47" spans="1:14" x14ac:dyDescent="0.3">
      <c r="A47" s="49"/>
      <c r="B47" t="s">
        <v>43</v>
      </c>
      <c r="C47" t="s">
        <v>167</v>
      </c>
      <c r="E47" t="s">
        <v>821</v>
      </c>
      <c r="M47" t="s">
        <v>801</v>
      </c>
      <c r="N47" t="s">
        <v>776</v>
      </c>
    </row>
    <row r="48" spans="1:14" x14ac:dyDescent="0.3">
      <c r="A48" s="49"/>
      <c r="B48" t="s">
        <v>44</v>
      </c>
      <c r="C48" t="s">
        <v>44</v>
      </c>
      <c r="D48" s="49">
        <v>4</v>
      </c>
      <c r="E48" t="s">
        <v>741</v>
      </c>
      <c r="F48" t="s">
        <v>972</v>
      </c>
      <c r="G48" s="51" t="s">
        <v>970</v>
      </c>
      <c r="M48" t="s">
        <v>752</v>
      </c>
      <c r="N48" t="s">
        <v>558</v>
      </c>
    </row>
    <row r="49" spans="1:14" ht="28.8" x14ac:dyDescent="0.3">
      <c r="A49" s="49"/>
      <c r="B49" t="s">
        <v>45</v>
      </c>
      <c r="C49" t="s">
        <v>168</v>
      </c>
      <c r="D49" s="49"/>
      <c r="E49" t="s">
        <v>864</v>
      </c>
      <c r="F49" s="2" t="s">
        <v>969</v>
      </c>
      <c r="G49" s="51"/>
      <c r="M49" t="s">
        <v>802</v>
      </c>
      <c r="N49" t="s">
        <v>777</v>
      </c>
    </row>
    <row r="50" spans="1:14" x14ac:dyDescent="0.3">
      <c r="A50" s="49"/>
      <c r="B50" t="s">
        <v>46</v>
      </c>
      <c r="C50" t="s">
        <v>169</v>
      </c>
      <c r="D50" s="49"/>
      <c r="E50" t="s">
        <v>865</v>
      </c>
      <c r="F50" t="s">
        <v>890</v>
      </c>
      <c r="G50" s="51"/>
      <c r="M50" t="s">
        <v>803</v>
      </c>
      <c r="N50" t="s">
        <v>550</v>
      </c>
    </row>
    <row r="51" spans="1:14" x14ac:dyDescent="0.3">
      <c r="A51" s="49"/>
      <c r="B51" t="s">
        <v>47</v>
      </c>
      <c r="C51" t="s">
        <v>170</v>
      </c>
      <c r="D51" s="49"/>
      <c r="E51" t="s">
        <v>866</v>
      </c>
      <c r="F51" t="s">
        <v>971</v>
      </c>
      <c r="G51" s="51"/>
      <c r="M51" t="s">
        <v>804</v>
      </c>
      <c r="N51" t="s">
        <v>556</v>
      </c>
    </row>
    <row r="52" spans="1:14" x14ac:dyDescent="0.3">
      <c r="A52" s="49"/>
      <c r="B52" t="s">
        <v>48</v>
      </c>
      <c r="C52" t="s">
        <v>171</v>
      </c>
      <c r="D52" s="49"/>
      <c r="E52" t="s">
        <v>800</v>
      </c>
      <c r="F52" t="str">
        <f>VLOOKUP($E52,Table14[],2,FALSE)</f>
        <v>item</v>
      </c>
      <c r="G52" s="51"/>
      <c r="M52" t="s">
        <v>805</v>
      </c>
      <c r="N52" t="s">
        <v>778</v>
      </c>
    </row>
    <row r="53" spans="1:14" x14ac:dyDescent="0.3">
      <c r="A53" s="49"/>
      <c r="B53" t="s">
        <v>49</v>
      </c>
      <c r="C53" t="s">
        <v>172</v>
      </c>
      <c r="D53" s="49"/>
      <c r="E53" t="s">
        <v>867</v>
      </c>
      <c r="F53" s="2" t="s">
        <v>892</v>
      </c>
      <c r="G53" s="51"/>
      <c r="M53" t="s">
        <v>806</v>
      </c>
      <c r="N53" t="s">
        <v>773</v>
      </c>
    </row>
    <row r="54" spans="1:14" x14ac:dyDescent="0.3">
      <c r="A54" s="49"/>
      <c r="B54" t="s">
        <v>50</v>
      </c>
      <c r="C54" t="s">
        <v>173</v>
      </c>
      <c r="D54" s="49"/>
      <c r="E54" t="s">
        <v>868</v>
      </c>
      <c r="F54" t="s">
        <v>893</v>
      </c>
      <c r="G54" s="51"/>
      <c r="M54" t="s">
        <v>807</v>
      </c>
      <c r="N54" t="s">
        <v>779</v>
      </c>
    </row>
    <row r="55" spans="1:14" x14ac:dyDescent="0.3">
      <c r="A55" s="49"/>
      <c r="B55" t="s">
        <v>51</v>
      </c>
      <c r="C55" t="s">
        <v>51</v>
      </c>
      <c r="D55" s="49"/>
      <c r="E55" t="s">
        <v>869</v>
      </c>
      <c r="F55" t="s">
        <v>894</v>
      </c>
      <c r="G55" s="51"/>
      <c r="M55" t="s">
        <v>753</v>
      </c>
      <c r="N55" t="s">
        <v>760</v>
      </c>
    </row>
    <row r="56" spans="1:14" x14ac:dyDescent="0.3">
      <c r="A56" s="49"/>
      <c r="B56" t="s">
        <v>52</v>
      </c>
      <c r="C56" t="s">
        <v>174</v>
      </c>
      <c r="D56" s="49"/>
      <c r="E56" t="s">
        <v>870</v>
      </c>
      <c r="F56" t="s">
        <v>895</v>
      </c>
      <c r="G56" s="51"/>
      <c r="M56" t="s">
        <v>808</v>
      </c>
      <c r="N56" t="s">
        <v>780</v>
      </c>
    </row>
    <row r="57" spans="1:14" x14ac:dyDescent="0.3">
      <c r="A57" s="49"/>
      <c r="B57" t="s">
        <v>53</v>
      </c>
      <c r="C57" t="s">
        <v>175</v>
      </c>
      <c r="D57" s="49"/>
      <c r="E57" t="s">
        <v>871</v>
      </c>
      <c r="F57" t="s">
        <v>896</v>
      </c>
      <c r="G57" s="51"/>
      <c r="M57" t="s">
        <v>809</v>
      </c>
      <c r="N57" t="s">
        <v>781</v>
      </c>
    </row>
    <row r="58" spans="1:14" x14ac:dyDescent="0.3">
      <c r="A58" s="49"/>
      <c r="B58" t="s">
        <v>54</v>
      </c>
      <c r="C58" t="s">
        <v>54</v>
      </c>
      <c r="E58" t="s">
        <v>821</v>
      </c>
      <c r="M58" t="s">
        <v>810</v>
      </c>
      <c r="N58" t="s">
        <v>782</v>
      </c>
    </row>
    <row r="59" spans="1:14" x14ac:dyDescent="0.3">
      <c r="A59" s="49"/>
      <c r="B59" t="s">
        <v>55</v>
      </c>
      <c r="C59" t="s">
        <v>176</v>
      </c>
      <c r="D59" s="49">
        <v>5</v>
      </c>
      <c r="E59" t="s">
        <v>762</v>
      </c>
      <c r="F59" t="str">
        <f>VLOOKUP($E59,Table14[],2,FALSE)</f>
        <v>symptom</v>
      </c>
      <c r="G59" s="50" t="s">
        <v>242</v>
      </c>
      <c r="M59" t="s">
        <v>811</v>
      </c>
      <c r="N59" t="s">
        <v>783</v>
      </c>
    </row>
    <row r="60" spans="1:14" x14ac:dyDescent="0.3">
      <c r="A60" s="49"/>
      <c r="B60" t="s">
        <v>56</v>
      </c>
      <c r="C60" t="s">
        <v>177</v>
      </c>
      <c r="D60" s="49"/>
      <c r="E60" t="s">
        <v>803</v>
      </c>
      <c r="F60" t="s">
        <v>972</v>
      </c>
      <c r="G60" s="50"/>
      <c r="M60" t="s">
        <v>812</v>
      </c>
      <c r="N60" t="s">
        <v>784</v>
      </c>
    </row>
    <row r="61" spans="1:14" x14ac:dyDescent="0.3">
      <c r="A61" s="49"/>
      <c r="B61" t="s">
        <v>57</v>
      </c>
      <c r="C61" t="s">
        <v>178</v>
      </c>
      <c r="D61" s="49"/>
      <c r="E61" t="s">
        <v>872</v>
      </c>
      <c r="F61" t="s">
        <v>897</v>
      </c>
      <c r="G61" s="50"/>
      <c r="M61" t="s">
        <v>765</v>
      </c>
      <c r="N61" t="s">
        <v>700</v>
      </c>
    </row>
    <row r="62" spans="1:14" x14ac:dyDescent="0.3">
      <c r="A62" s="49"/>
      <c r="B62" t="s">
        <v>58</v>
      </c>
      <c r="C62" t="s">
        <v>179</v>
      </c>
      <c r="D62" s="49"/>
      <c r="E62" t="s">
        <v>811</v>
      </c>
      <c r="F62" t="str">
        <f>VLOOKUP($E62,Table14[],2,FALSE)</f>
        <v>syndrome</v>
      </c>
      <c r="G62" s="50"/>
      <c r="M62" t="s">
        <v>813</v>
      </c>
      <c r="N62" t="s">
        <v>785</v>
      </c>
    </row>
    <row r="63" spans="1:14" x14ac:dyDescent="0.3">
      <c r="A63" s="49"/>
      <c r="B63" t="s">
        <v>59</v>
      </c>
      <c r="C63" t="s">
        <v>180</v>
      </c>
      <c r="D63" s="49"/>
      <c r="E63" t="s">
        <v>873</v>
      </c>
      <c r="F63" t="s">
        <v>898</v>
      </c>
      <c r="G63" s="50"/>
      <c r="M63" t="s">
        <v>814</v>
      </c>
      <c r="N63" t="s">
        <v>786</v>
      </c>
    </row>
    <row r="64" spans="1:14" x14ac:dyDescent="0.3">
      <c r="A64" s="49"/>
      <c r="B64" t="s">
        <v>60</v>
      </c>
      <c r="C64" t="s">
        <v>60</v>
      </c>
      <c r="D64" s="49"/>
      <c r="E64" t="s">
        <v>874</v>
      </c>
      <c r="F64" t="s">
        <v>899</v>
      </c>
      <c r="G64" s="50"/>
      <c r="M64" t="s">
        <v>815</v>
      </c>
      <c r="N64" t="s">
        <v>787</v>
      </c>
    </row>
    <row r="65" spans="1:14" x14ac:dyDescent="0.3">
      <c r="A65" s="49"/>
      <c r="B65" t="s">
        <v>61</v>
      </c>
      <c r="C65" t="s">
        <v>181</v>
      </c>
      <c r="D65" s="49"/>
      <c r="E65" t="s">
        <v>875</v>
      </c>
      <c r="F65" t="s">
        <v>900</v>
      </c>
      <c r="G65" s="50"/>
      <c r="M65" t="s">
        <v>816</v>
      </c>
      <c r="N65" t="s">
        <v>788</v>
      </c>
    </row>
    <row r="66" spans="1:14" x14ac:dyDescent="0.3">
      <c r="A66" s="49"/>
      <c r="B66" t="s">
        <v>62</v>
      </c>
      <c r="D66" s="49"/>
      <c r="E66" t="s">
        <v>876</v>
      </c>
      <c r="F66" t="s">
        <v>901</v>
      </c>
      <c r="G66" s="50"/>
      <c r="M66" t="s">
        <v>817</v>
      </c>
      <c r="N66" t="s">
        <v>789</v>
      </c>
    </row>
    <row r="67" spans="1:14" x14ac:dyDescent="0.3">
      <c r="A67" s="49">
        <v>3</v>
      </c>
      <c r="B67" t="s">
        <v>63</v>
      </c>
      <c r="C67" t="s">
        <v>183</v>
      </c>
      <c r="D67" s="49"/>
      <c r="E67" t="s">
        <v>877</v>
      </c>
      <c r="F67" t="s">
        <v>902</v>
      </c>
      <c r="G67" s="50"/>
      <c r="M67" t="s">
        <v>818</v>
      </c>
      <c r="N67" t="s">
        <v>790</v>
      </c>
    </row>
    <row r="68" spans="1:14" x14ac:dyDescent="0.3">
      <c r="A68" s="49"/>
      <c r="B68" t="s">
        <v>64</v>
      </c>
      <c r="C68" t="s">
        <v>64</v>
      </c>
      <c r="D68" s="49"/>
      <c r="E68" t="s">
        <v>878</v>
      </c>
      <c r="F68" t="s">
        <v>903</v>
      </c>
      <c r="G68" s="50"/>
      <c r="M68" t="s">
        <v>819</v>
      </c>
      <c r="N68" t="s">
        <v>791</v>
      </c>
    </row>
    <row r="69" spans="1:14" x14ac:dyDescent="0.3">
      <c r="A69" s="49"/>
      <c r="B69" t="s">
        <v>65</v>
      </c>
      <c r="C69" t="s">
        <v>184</v>
      </c>
      <c r="M69" t="s">
        <v>821</v>
      </c>
    </row>
    <row r="70" spans="1:14" x14ac:dyDescent="0.3">
      <c r="A70" s="49"/>
      <c r="B70" t="s">
        <v>66</v>
      </c>
      <c r="C70" t="s">
        <v>185</v>
      </c>
      <c r="M70" t="s">
        <v>833</v>
      </c>
      <c r="N70" t="s">
        <v>849</v>
      </c>
    </row>
    <row r="71" spans="1:14" x14ac:dyDescent="0.3">
      <c r="A71" s="49"/>
      <c r="B71" t="s">
        <v>67</v>
      </c>
      <c r="C71" t="s">
        <v>186</v>
      </c>
      <c r="M71" t="s">
        <v>853</v>
      </c>
      <c r="N71" t="s">
        <v>879</v>
      </c>
    </row>
    <row r="72" spans="1:14" x14ac:dyDescent="0.3">
      <c r="A72" s="49"/>
      <c r="B72" t="s">
        <v>68</v>
      </c>
      <c r="C72" t="s">
        <v>187</v>
      </c>
      <c r="M72" t="s">
        <v>834</v>
      </c>
      <c r="N72" t="s">
        <v>880</v>
      </c>
    </row>
    <row r="73" spans="1:14" x14ac:dyDescent="0.3">
      <c r="A73" s="49"/>
      <c r="B73" t="s">
        <v>69</v>
      </c>
      <c r="C73" t="s">
        <v>188</v>
      </c>
      <c r="M73" t="s">
        <v>854</v>
      </c>
      <c r="N73" t="s">
        <v>881</v>
      </c>
    </row>
    <row r="74" spans="1:14" x14ac:dyDescent="0.3">
      <c r="A74" s="49"/>
      <c r="B74" t="s">
        <v>70</v>
      </c>
      <c r="C74" t="s">
        <v>189</v>
      </c>
      <c r="M74" t="s">
        <v>855</v>
      </c>
      <c r="N74" t="s">
        <v>882</v>
      </c>
    </row>
    <row r="75" spans="1:14" x14ac:dyDescent="0.3">
      <c r="A75" s="49"/>
      <c r="B75" t="s">
        <v>71</v>
      </c>
      <c r="C75" t="s">
        <v>190</v>
      </c>
      <c r="M75" t="s">
        <v>856</v>
      </c>
      <c r="N75" t="s">
        <v>883</v>
      </c>
    </row>
    <row r="76" spans="1:14" x14ac:dyDescent="0.3">
      <c r="A76" s="49"/>
      <c r="B76" t="s">
        <v>72</v>
      </c>
      <c r="C76" t="s">
        <v>191</v>
      </c>
      <c r="M76" t="s">
        <v>857</v>
      </c>
      <c r="N76" t="s">
        <v>884</v>
      </c>
    </row>
    <row r="77" spans="1:14" x14ac:dyDescent="0.3">
      <c r="A77" s="49"/>
      <c r="B77" t="s">
        <v>73</v>
      </c>
      <c r="C77" t="s">
        <v>192</v>
      </c>
      <c r="M77" t="s">
        <v>858</v>
      </c>
      <c r="N77" t="s">
        <v>885</v>
      </c>
    </row>
    <row r="78" spans="1:14" x14ac:dyDescent="0.3">
      <c r="A78" s="49"/>
      <c r="B78" t="s">
        <v>74</v>
      </c>
      <c r="C78" t="s">
        <v>193</v>
      </c>
      <c r="M78" t="s">
        <v>827</v>
      </c>
      <c r="N78" t="s">
        <v>886</v>
      </c>
    </row>
    <row r="79" spans="1:14" x14ac:dyDescent="0.3">
      <c r="A79" s="49"/>
      <c r="B79" t="s">
        <v>75</v>
      </c>
      <c r="C79" t="s">
        <v>194</v>
      </c>
      <c r="M79" t="s">
        <v>859</v>
      </c>
      <c r="N79" t="s">
        <v>859</v>
      </c>
    </row>
    <row r="80" spans="1:14" x14ac:dyDescent="0.3">
      <c r="A80" s="49"/>
      <c r="B80" t="s">
        <v>76</v>
      </c>
      <c r="C80" t="s">
        <v>195</v>
      </c>
      <c r="M80" t="s">
        <v>860</v>
      </c>
      <c r="N80" t="s">
        <v>887</v>
      </c>
    </row>
    <row r="81" spans="1:14" x14ac:dyDescent="0.3">
      <c r="A81" s="49"/>
      <c r="B81" t="s">
        <v>77</v>
      </c>
      <c r="C81" t="s">
        <v>196</v>
      </c>
      <c r="M81" t="s">
        <v>861</v>
      </c>
      <c r="N81" t="s">
        <v>888</v>
      </c>
    </row>
    <row r="82" spans="1:14" x14ac:dyDescent="0.3">
      <c r="A82" s="49"/>
      <c r="B82" t="s">
        <v>78</v>
      </c>
      <c r="C82" t="s">
        <v>197</v>
      </c>
      <c r="M82" t="s">
        <v>862</v>
      </c>
      <c r="N82" t="s">
        <v>845</v>
      </c>
    </row>
    <row r="83" spans="1:14" x14ac:dyDescent="0.3">
      <c r="A83" s="49"/>
      <c r="B83" t="s">
        <v>79</v>
      </c>
      <c r="C83" t="s">
        <v>198</v>
      </c>
      <c r="M83" t="s">
        <v>863</v>
      </c>
      <c r="N83" t="s">
        <v>889</v>
      </c>
    </row>
    <row r="84" spans="1:14" x14ac:dyDescent="0.3">
      <c r="A84" s="49"/>
      <c r="B84" t="s">
        <v>80</v>
      </c>
      <c r="C84" t="s">
        <v>199</v>
      </c>
      <c r="M84" t="s">
        <v>864</v>
      </c>
      <c r="N84" t="s">
        <v>864</v>
      </c>
    </row>
    <row r="85" spans="1:14" x14ac:dyDescent="0.3">
      <c r="A85" s="49"/>
      <c r="B85" t="s">
        <v>81</v>
      </c>
      <c r="C85" t="s">
        <v>200</v>
      </c>
      <c r="M85" t="s">
        <v>865</v>
      </c>
      <c r="N85" t="s">
        <v>890</v>
      </c>
    </row>
    <row r="86" spans="1:14" x14ac:dyDescent="0.3">
      <c r="A86" s="49"/>
      <c r="B86" t="s">
        <v>82</v>
      </c>
      <c r="C86" t="s">
        <v>82</v>
      </c>
      <c r="M86" t="s">
        <v>866</v>
      </c>
      <c r="N86" t="s">
        <v>891</v>
      </c>
    </row>
    <row r="87" spans="1:14" x14ac:dyDescent="0.3">
      <c r="A87" s="49"/>
      <c r="B87" t="s">
        <v>83</v>
      </c>
      <c r="M87" t="s">
        <v>867</v>
      </c>
      <c r="N87" t="s">
        <v>892</v>
      </c>
    </row>
    <row r="88" spans="1:14" x14ac:dyDescent="0.3">
      <c r="A88" s="49">
        <v>4</v>
      </c>
      <c r="B88" t="s">
        <v>84</v>
      </c>
      <c r="C88" t="s">
        <v>201</v>
      </c>
      <c r="M88" t="s">
        <v>868</v>
      </c>
      <c r="N88" t="s">
        <v>893</v>
      </c>
    </row>
    <row r="89" spans="1:14" x14ac:dyDescent="0.3">
      <c r="A89" s="49"/>
      <c r="B89" t="s">
        <v>85</v>
      </c>
      <c r="C89" t="s">
        <v>85</v>
      </c>
      <c r="M89" t="s">
        <v>869</v>
      </c>
      <c r="N89" t="s">
        <v>894</v>
      </c>
    </row>
    <row r="90" spans="1:14" x14ac:dyDescent="0.3">
      <c r="A90" s="49"/>
      <c r="B90" t="s">
        <v>86</v>
      </c>
      <c r="C90" t="s">
        <v>202</v>
      </c>
      <c r="M90" t="s">
        <v>870</v>
      </c>
      <c r="N90" t="s">
        <v>895</v>
      </c>
    </row>
    <row r="91" spans="1:14" x14ac:dyDescent="0.3">
      <c r="A91" s="49"/>
      <c r="B91" t="s">
        <v>87</v>
      </c>
      <c r="C91" t="s">
        <v>239</v>
      </c>
      <c r="M91" t="s">
        <v>871</v>
      </c>
      <c r="N91" t="s">
        <v>896</v>
      </c>
    </row>
    <row r="92" spans="1:14" x14ac:dyDescent="0.3">
      <c r="A92" s="49"/>
      <c r="B92" t="s">
        <v>88</v>
      </c>
      <c r="C92" t="s">
        <v>203</v>
      </c>
      <c r="M92" t="s">
        <v>872</v>
      </c>
      <c r="N92" t="s">
        <v>897</v>
      </c>
    </row>
    <row r="93" spans="1:14" x14ac:dyDescent="0.3">
      <c r="A93" s="49"/>
      <c r="B93" t="s">
        <v>89</v>
      </c>
      <c r="C93" t="s">
        <v>204</v>
      </c>
      <c r="M93" t="s">
        <v>873</v>
      </c>
      <c r="N93" t="s">
        <v>898</v>
      </c>
    </row>
    <row r="94" spans="1:14" x14ac:dyDescent="0.3">
      <c r="A94" s="49"/>
      <c r="B94" t="s">
        <v>90</v>
      </c>
      <c r="C94" t="s">
        <v>205</v>
      </c>
      <c r="M94" t="s">
        <v>874</v>
      </c>
      <c r="N94" t="s">
        <v>899</v>
      </c>
    </row>
    <row r="95" spans="1:14" x14ac:dyDescent="0.3">
      <c r="A95" s="49"/>
      <c r="B95" t="s">
        <v>91</v>
      </c>
      <c r="C95" t="s">
        <v>206</v>
      </c>
      <c r="M95" t="s">
        <v>875</v>
      </c>
      <c r="N95" t="s">
        <v>900</v>
      </c>
    </row>
    <row r="96" spans="1:14" x14ac:dyDescent="0.3">
      <c r="A96" s="49"/>
      <c r="B96" t="s">
        <v>92</v>
      </c>
      <c r="C96" t="s">
        <v>207</v>
      </c>
      <c r="M96" t="s">
        <v>876</v>
      </c>
      <c r="N96" t="s">
        <v>901</v>
      </c>
    </row>
    <row r="97" spans="1:14" x14ac:dyDescent="0.3">
      <c r="A97" s="49"/>
      <c r="B97" t="s">
        <v>93</v>
      </c>
      <c r="C97" t="s">
        <v>208</v>
      </c>
      <c r="M97" t="s">
        <v>877</v>
      </c>
      <c r="N97" t="s">
        <v>902</v>
      </c>
    </row>
    <row r="98" spans="1:14" x14ac:dyDescent="0.3">
      <c r="A98" s="49"/>
      <c r="B98" t="s">
        <v>94</v>
      </c>
      <c r="C98" t="s">
        <v>209</v>
      </c>
      <c r="M98" t="s">
        <v>878</v>
      </c>
      <c r="N98" t="s">
        <v>903</v>
      </c>
    </row>
    <row r="99" spans="1:14" x14ac:dyDescent="0.3">
      <c r="A99" s="49"/>
      <c r="B99" t="s">
        <v>95</v>
      </c>
      <c r="C99" t="s">
        <v>210</v>
      </c>
    </row>
    <row r="100" spans="1:14" x14ac:dyDescent="0.3">
      <c r="A100" s="49"/>
      <c r="B100" t="s">
        <v>96</v>
      </c>
      <c r="C100" t="s">
        <v>211</v>
      </c>
    </row>
    <row r="101" spans="1:14" x14ac:dyDescent="0.3">
      <c r="A101" s="49"/>
      <c r="B101" t="s">
        <v>97</v>
      </c>
      <c r="C101" t="s">
        <v>97</v>
      </c>
    </row>
    <row r="102" spans="1:14" x14ac:dyDescent="0.3">
      <c r="A102" s="49"/>
      <c r="B102" t="s">
        <v>98</v>
      </c>
      <c r="C102" t="s">
        <v>212</v>
      </c>
    </row>
    <row r="103" spans="1:14" x14ac:dyDescent="0.3">
      <c r="A103" s="49"/>
      <c r="B103" t="s">
        <v>99</v>
      </c>
      <c r="C103" t="s">
        <v>213</v>
      </c>
    </row>
    <row r="104" spans="1:14" x14ac:dyDescent="0.3">
      <c r="A104" s="49"/>
      <c r="B104" t="s">
        <v>100</v>
      </c>
      <c r="C104" t="s">
        <v>214</v>
      </c>
    </row>
    <row r="105" spans="1:14" x14ac:dyDescent="0.3">
      <c r="A105" s="49"/>
      <c r="B105" t="s">
        <v>101</v>
      </c>
      <c r="C105" t="s">
        <v>215</v>
      </c>
    </row>
    <row r="106" spans="1:14" x14ac:dyDescent="0.3">
      <c r="A106" s="49"/>
      <c r="B106" t="s">
        <v>102</v>
      </c>
      <c r="C106" t="s">
        <v>216</v>
      </c>
    </row>
    <row r="107" spans="1:14" x14ac:dyDescent="0.3">
      <c r="A107" s="49"/>
      <c r="B107" t="s">
        <v>103</v>
      </c>
      <c r="C107" t="s">
        <v>217</v>
      </c>
    </row>
    <row r="108" spans="1:14" x14ac:dyDescent="0.3">
      <c r="A108" s="49"/>
      <c r="B108" t="s">
        <v>104</v>
      </c>
    </row>
    <row r="109" spans="1:14" x14ac:dyDescent="0.3">
      <c r="A109" s="49">
        <v>5</v>
      </c>
      <c r="B109" t="s">
        <v>105</v>
      </c>
      <c r="C109" t="s">
        <v>218</v>
      </c>
    </row>
    <row r="110" spans="1:14" x14ac:dyDescent="0.3">
      <c r="A110" s="49"/>
      <c r="B110" t="s">
        <v>106</v>
      </c>
      <c r="C110" t="s">
        <v>241</v>
      </c>
    </row>
    <row r="111" spans="1:14" x14ac:dyDescent="0.3">
      <c r="A111" s="49"/>
      <c r="B111" t="s">
        <v>107</v>
      </c>
      <c r="C111" t="s">
        <v>219</v>
      </c>
    </row>
    <row r="112" spans="1:14" x14ac:dyDescent="0.3">
      <c r="A112" s="49"/>
      <c r="B112" t="s">
        <v>108</v>
      </c>
      <c r="C112" t="s">
        <v>220</v>
      </c>
    </row>
    <row r="113" spans="1:3" x14ac:dyDescent="0.3">
      <c r="A113" s="49"/>
      <c r="B113" t="s">
        <v>109</v>
      </c>
      <c r="C113" t="s">
        <v>221</v>
      </c>
    </row>
    <row r="114" spans="1:3" x14ac:dyDescent="0.3">
      <c r="A114" s="49"/>
      <c r="B114" t="s">
        <v>110</v>
      </c>
      <c r="C114" t="s">
        <v>222</v>
      </c>
    </row>
    <row r="115" spans="1:3" x14ac:dyDescent="0.3">
      <c r="A115" s="49"/>
      <c r="B115" t="s">
        <v>111</v>
      </c>
      <c r="C115" t="s">
        <v>223</v>
      </c>
    </row>
    <row r="116" spans="1:3" x14ac:dyDescent="0.3">
      <c r="A116" s="49"/>
      <c r="B116" t="s">
        <v>112</v>
      </c>
      <c r="C116" t="s">
        <v>224</v>
      </c>
    </row>
    <row r="117" spans="1:3" x14ac:dyDescent="0.3">
      <c r="A117" s="49"/>
      <c r="B117" t="s">
        <v>113</v>
      </c>
      <c r="C117" t="s">
        <v>225</v>
      </c>
    </row>
    <row r="118" spans="1:3" x14ac:dyDescent="0.3">
      <c r="A118" s="49"/>
      <c r="B118" t="s">
        <v>114</v>
      </c>
      <c r="C118" t="s">
        <v>226</v>
      </c>
    </row>
    <row r="119" spans="1:3" x14ac:dyDescent="0.3">
      <c r="A119" s="49"/>
      <c r="B119" t="s">
        <v>115</v>
      </c>
      <c r="C119" t="s">
        <v>227</v>
      </c>
    </row>
    <row r="120" spans="1:3" x14ac:dyDescent="0.3">
      <c r="A120" s="49"/>
      <c r="B120" t="s">
        <v>116</v>
      </c>
      <c r="C120" t="s">
        <v>228</v>
      </c>
    </row>
    <row r="121" spans="1:3" x14ac:dyDescent="0.3">
      <c r="A121" s="49"/>
      <c r="B121" t="s">
        <v>117</v>
      </c>
      <c r="C121" t="s">
        <v>229</v>
      </c>
    </row>
    <row r="122" spans="1:3" x14ac:dyDescent="0.3">
      <c r="A122" s="49"/>
      <c r="B122" t="s">
        <v>118</v>
      </c>
      <c r="C122" t="s">
        <v>230</v>
      </c>
    </row>
    <row r="123" spans="1:3" x14ac:dyDescent="0.3">
      <c r="A123" s="49"/>
      <c r="B123" t="s">
        <v>119</v>
      </c>
      <c r="C123" t="s">
        <v>231</v>
      </c>
    </row>
    <row r="124" spans="1:3" x14ac:dyDescent="0.3">
      <c r="A124" s="49"/>
      <c r="B124" t="s">
        <v>120</v>
      </c>
      <c r="C124" t="s">
        <v>232</v>
      </c>
    </row>
    <row r="125" spans="1:3" x14ac:dyDescent="0.3">
      <c r="A125" s="49"/>
      <c r="B125" t="s">
        <v>121</v>
      </c>
      <c r="C125" t="s">
        <v>233</v>
      </c>
    </row>
    <row r="126" spans="1:3" x14ac:dyDescent="0.3">
      <c r="A126" s="49"/>
      <c r="B126" t="s">
        <v>122</v>
      </c>
      <c r="C126" t="s">
        <v>234</v>
      </c>
    </row>
    <row r="127" spans="1:3" x14ac:dyDescent="0.3">
      <c r="A127" s="49"/>
      <c r="B127" t="s">
        <v>123</v>
      </c>
      <c r="C127" t="s">
        <v>235</v>
      </c>
    </row>
    <row r="128" spans="1:3" x14ac:dyDescent="0.3">
      <c r="A128" s="49"/>
      <c r="B128" t="s">
        <v>124</v>
      </c>
      <c r="C128" t="s">
        <v>236</v>
      </c>
    </row>
    <row r="129" spans="1:2" x14ac:dyDescent="0.3">
      <c r="A129" s="49"/>
      <c r="B129" t="s">
        <v>125</v>
      </c>
    </row>
  </sheetData>
  <mergeCells count="20">
    <mergeCell ref="G37:G46"/>
    <mergeCell ref="G48:G57"/>
    <mergeCell ref="G59:G68"/>
    <mergeCell ref="A2:G2"/>
    <mergeCell ref="A1:G1"/>
    <mergeCell ref="A4:A24"/>
    <mergeCell ref="D59:D68"/>
    <mergeCell ref="D48:D57"/>
    <mergeCell ref="D37:D46"/>
    <mergeCell ref="D26:D35"/>
    <mergeCell ref="D15:D24"/>
    <mergeCell ref="D4:D13"/>
    <mergeCell ref="G4:G13"/>
    <mergeCell ref="G15:G24"/>
    <mergeCell ref="G26:G35"/>
    <mergeCell ref="A109:A129"/>
    <mergeCell ref="A88:A108"/>
    <mergeCell ref="A67:A87"/>
    <mergeCell ref="A46:A66"/>
    <mergeCell ref="A25:A4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5F5AC-FECA-46D8-8D4C-09A331F9AE95}">
  <dimension ref="A1:E214"/>
  <sheetViews>
    <sheetView workbookViewId="0">
      <selection activeCell="B118" sqref="B118"/>
    </sheetView>
  </sheetViews>
  <sheetFormatPr defaultRowHeight="14.4" x14ac:dyDescent="0.3"/>
  <cols>
    <col min="2" max="3" width="32.44140625" customWidth="1"/>
    <col min="4" max="4" width="35.21875" customWidth="1"/>
    <col min="5" max="5" width="31.5546875" customWidth="1"/>
  </cols>
  <sheetData>
    <row r="1" spans="1:5" ht="14.4" customHeight="1" x14ac:dyDescent="0.3">
      <c r="A1" s="53" t="s">
        <v>1002</v>
      </c>
      <c r="B1" s="53"/>
      <c r="C1" s="53"/>
      <c r="D1" s="53"/>
      <c r="E1" s="53"/>
    </row>
    <row r="2" spans="1:5" ht="14.4" customHeight="1" x14ac:dyDescent="0.3">
      <c r="A2" s="53" t="s">
        <v>1003</v>
      </c>
      <c r="B2" s="53"/>
      <c r="C2" s="53"/>
      <c r="D2" s="53"/>
      <c r="E2" s="53"/>
    </row>
    <row r="3" spans="1:5" ht="14.4" customHeight="1" x14ac:dyDescent="0.3">
      <c r="A3" s="55" t="s">
        <v>1148</v>
      </c>
      <c r="B3" s="55"/>
      <c r="C3" s="55"/>
      <c r="D3" s="55"/>
      <c r="E3" s="55"/>
    </row>
    <row r="4" spans="1:5" x14ac:dyDescent="0.3">
      <c r="A4" s="41" t="s">
        <v>256</v>
      </c>
      <c r="B4" s="41" t="s">
        <v>182</v>
      </c>
      <c r="C4" s="41" t="s">
        <v>548</v>
      </c>
      <c r="D4" s="41" t="s">
        <v>1001</v>
      </c>
    </row>
    <row r="5" spans="1:5" x14ac:dyDescent="0.3">
      <c r="A5" s="54">
        <v>0</v>
      </c>
      <c r="B5" s="4" t="s">
        <v>267</v>
      </c>
      <c r="C5" s="4" t="s">
        <v>746</v>
      </c>
      <c r="D5" t="s">
        <v>549</v>
      </c>
    </row>
    <row r="6" spans="1:5" x14ac:dyDescent="0.3">
      <c r="A6" s="49"/>
      <c r="B6" t="s">
        <v>268</v>
      </c>
      <c r="C6" t="s">
        <v>855</v>
      </c>
      <c r="D6" t="s">
        <v>1117</v>
      </c>
    </row>
    <row r="7" spans="1:5" x14ac:dyDescent="0.3">
      <c r="A7" s="49"/>
      <c r="B7" t="s">
        <v>269</v>
      </c>
      <c r="C7" t="s">
        <v>856</v>
      </c>
      <c r="D7" t="s">
        <v>998</v>
      </c>
    </row>
    <row r="8" spans="1:5" x14ac:dyDescent="0.3">
      <c r="A8" s="49"/>
      <c r="B8" t="s">
        <v>270</v>
      </c>
      <c r="C8" t="s">
        <v>872</v>
      </c>
      <c r="D8" t="s">
        <v>897</v>
      </c>
    </row>
    <row r="9" spans="1:5" x14ac:dyDescent="0.3">
      <c r="A9" s="49"/>
      <c r="B9" t="s">
        <v>271</v>
      </c>
      <c r="C9" t="s">
        <v>1004</v>
      </c>
      <c r="D9" t="s">
        <v>1118</v>
      </c>
    </row>
    <row r="10" spans="1:5" x14ac:dyDescent="0.3">
      <c r="A10" s="49"/>
      <c r="B10" t="s">
        <v>272</v>
      </c>
      <c r="C10" t="s">
        <v>868</v>
      </c>
      <c r="D10" t="s">
        <v>893</v>
      </c>
    </row>
    <row r="11" spans="1:5" x14ac:dyDescent="0.3">
      <c r="A11" s="49"/>
      <c r="B11" t="s">
        <v>273</v>
      </c>
      <c r="C11" t="s">
        <v>1005</v>
      </c>
      <c r="D11" t="s">
        <v>1119</v>
      </c>
    </row>
    <row r="12" spans="1:5" x14ac:dyDescent="0.3">
      <c r="A12" s="49"/>
      <c r="B12" t="s">
        <v>274</v>
      </c>
      <c r="C12" t="s">
        <v>1006</v>
      </c>
      <c r="D12" t="s">
        <v>1120</v>
      </c>
    </row>
    <row r="13" spans="1:5" x14ac:dyDescent="0.3">
      <c r="A13" s="49"/>
      <c r="B13" t="s">
        <v>275</v>
      </c>
      <c r="C13" t="s">
        <v>827</v>
      </c>
      <c r="D13" t="s">
        <v>841</v>
      </c>
    </row>
    <row r="14" spans="1:5" x14ac:dyDescent="0.3">
      <c r="A14" s="49"/>
      <c r="B14" t="s">
        <v>276</v>
      </c>
      <c r="C14" t="s">
        <v>1007</v>
      </c>
      <c r="D14" t="s">
        <v>1121</v>
      </c>
    </row>
    <row r="15" spans="1:5" x14ac:dyDescent="0.3">
      <c r="A15" s="49"/>
      <c r="B15" t="s">
        <v>277</v>
      </c>
      <c r="C15" t="s">
        <v>1008</v>
      </c>
      <c r="D15" s="50"/>
    </row>
    <row r="16" spans="1:5" x14ac:dyDescent="0.3">
      <c r="A16" s="49"/>
      <c r="B16" t="s">
        <v>278</v>
      </c>
      <c r="C16" t="s">
        <v>1009</v>
      </c>
      <c r="D16" s="50"/>
    </row>
    <row r="17" spans="1:4" x14ac:dyDescent="0.3">
      <c r="A17" s="49"/>
      <c r="B17" t="s">
        <v>279</v>
      </c>
      <c r="C17" t="s">
        <v>1010</v>
      </c>
      <c r="D17" s="50"/>
    </row>
    <row r="18" spans="1:4" x14ac:dyDescent="0.3">
      <c r="A18" s="49"/>
      <c r="B18" t="s">
        <v>280</v>
      </c>
      <c r="C18" t="s">
        <v>1011</v>
      </c>
      <c r="D18" s="50"/>
    </row>
    <row r="19" spans="1:4" x14ac:dyDescent="0.3">
      <c r="A19" s="49"/>
      <c r="B19" t="s">
        <v>281</v>
      </c>
      <c r="C19" t="s">
        <v>1012</v>
      </c>
      <c r="D19" s="50"/>
    </row>
    <row r="20" spans="1:4" x14ac:dyDescent="0.3">
      <c r="A20" s="49"/>
      <c r="B20" t="s">
        <v>282</v>
      </c>
      <c r="C20" t="s">
        <v>1013</v>
      </c>
      <c r="D20" s="50"/>
    </row>
    <row r="21" spans="1:4" x14ac:dyDescent="0.3">
      <c r="A21" s="49"/>
      <c r="B21" t="s">
        <v>283</v>
      </c>
      <c r="C21" t="s">
        <v>1014</v>
      </c>
      <c r="D21" s="50"/>
    </row>
    <row r="22" spans="1:4" x14ac:dyDescent="0.3">
      <c r="A22" s="49"/>
      <c r="B22" t="s">
        <v>284</v>
      </c>
      <c r="C22" t="s">
        <v>1015</v>
      </c>
      <c r="D22" s="50"/>
    </row>
    <row r="23" spans="1:4" x14ac:dyDescent="0.3">
      <c r="A23" s="49"/>
      <c r="B23" t="s">
        <v>285</v>
      </c>
      <c r="C23" t="s">
        <v>1016</v>
      </c>
      <c r="D23" s="50"/>
    </row>
    <row r="24" spans="1:4" x14ac:dyDescent="0.3">
      <c r="A24" s="49"/>
      <c r="B24" t="s">
        <v>537</v>
      </c>
      <c r="C24" t="s">
        <v>1017</v>
      </c>
      <c r="D24" s="50"/>
    </row>
    <row r="25" spans="1:4" x14ac:dyDescent="0.3">
      <c r="A25" s="49"/>
      <c r="B25" t="s">
        <v>258</v>
      </c>
      <c r="D25" s="50"/>
    </row>
    <row r="26" spans="1:4" x14ac:dyDescent="0.3">
      <c r="A26" s="49">
        <v>1</v>
      </c>
      <c r="B26" t="s">
        <v>286</v>
      </c>
      <c r="C26" t="s">
        <v>741</v>
      </c>
      <c r="D26" t="s">
        <v>550</v>
      </c>
    </row>
    <row r="27" spans="1:4" x14ac:dyDescent="0.3">
      <c r="A27" s="49"/>
      <c r="B27" t="s">
        <v>287</v>
      </c>
      <c r="C27" t="s">
        <v>825</v>
      </c>
      <c r="D27" t="s">
        <v>839</v>
      </c>
    </row>
    <row r="28" spans="1:4" x14ac:dyDescent="0.3">
      <c r="A28" s="49"/>
      <c r="B28" t="s">
        <v>288</v>
      </c>
      <c r="C28" t="s">
        <v>979</v>
      </c>
      <c r="D28" t="s">
        <v>990</v>
      </c>
    </row>
    <row r="29" spans="1:4" x14ac:dyDescent="0.3">
      <c r="A29" s="49"/>
      <c r="B29" t="s">
        <v>289</v>
      </c>
      <c r="C29" t="s">
        <v>802</v>
      </c>
      <c r="D29" t="s">
        <v>777</v>
      </c>
    </row>
    <row r="30" spans="1:4" x14ac:dyDescent="0.3">
      <c r="A30" s="49"/>
      <c r="B30" t="s">
        <v>290</v>
      </c>
      <c r="C30" t="s">
        <v>983</v>
      </c>
      <c r="D30" t="s">
        <v>996</v>
      </c>
    </row>
    <row r="31" spans="1:4" x14ac:dyDescent="0.3">
      <c r="A31" s="49"/>
      <c r="B31" t="s">
        <v>291</v>
      </c>
      <c r="C31" t="s">
        <v>1018</v>
      </c>
      <c r="D31" t="s">
        <v>1018</v>
      </c>
    </row>
    <row r="32" spans="1:4" x14ac:dyDescent="0.3">
      <c r="A32" s="49"/>
      <c r="B32" t="s">
        <v>292</v>
      </c>
      <c r="C32" t="s">
        <v>1019</v>
      </c>
      <c r="D32" t="s">
        <v>1122</v>
      </c>
    </row>
    <row r="33" spans="1:4" x14ac:dyDescent="0.3">
      <c r="A33" s="49"/>
      <c r="B33" t="s">
        <v>293</v>
      </c>
      <c r="C33" t="s">
        <v>854</v>
      </c>
      <c r="D33" t="s">
        <v>881</v>
      </c>
    </row>
    <row r="34" spans="1:4" x14ac:dyDescent="0.3">
      <c r="A34" s="49"/>
      <c r="B34" t="s">
        <v>294</v>
      </c>
      <c r="C34" t="s">
        <v>1020</v>
      </c>
      <c r="D34" t="s">
        <v>1123</v>
      </c>
    </row>
    <row r="35" spans="1:4" x14ac:dyDescent="0.3">
      <c r="A35" s="49"/>
      <c r="B35" t="s">
        <v>295</v>
      </c>
      <c r="C35" t="s">
        <v>1021</v>
      </c>
      <c r="D35" t="s">
        <v>1124</v>
      </c>
    </row>
    <row r="36" spans="1:4" x14ac:dyDescent="0.3">
      <c r="A36" s="49"/>
      <c r="B36" t="s">
        <v>296</v>
      </c>
      <c r="C36" t="s">
        <v>1022</v>
      </c>
      <c r="D36" s="50"/>
    </row>
    <row r="37" spans="1:4" x14ac:dyDescent="0.3">
      <c r="A37" s="49"/>
      <c r="B37" t="s">
        <v>297</v>
      </c>
      <c r="C37" t="s">
        <v>1023</v>
      </c>
      <c r="D37" s="50"/>
    </row>
    <row r="38" spans="1:4" x14ac:dyDescent="0.3">
      <c r="A38" s="49"/>
      <c r="B38" t="s">
        <v>298</v>
      </c>
      <c r="C38" t="s">
        <v>1024</v>
      </c>
      <c r="D38" s="50"/>
    </row>
    <row r="39" spans="1:4" x14ac:dyDescent="0.3">
      <c r="A39" s="49"/>
      <c r="B39" t="s">
        <v>299</v>
      </c>
      <c r="C39" t="s">
        <v>1025</v>
      </c>
      <c r="D39" s="50"/>
    </row>
    <row r="40" spans="1:4" x14ac:dyDescent="0.3">
      <c r="A40" s="49"/>
      <c r="B40" t="s">
        <v>300</v>
      </c>
      <c r="C40" t="s">
        <v>1026</v>
      </c>
      <c r="D40" s="50"/>
    </row>
    <row r="41" spans="1:4" x14ac:dyDescent="0.3">
      <c r="A41" s="49"/>
      <c r="B41" t="s">
        <v>301</v>
      </c>
      <c r="C41" t="s">
        <v>1027</v>
      </c>
      <c r="D41" s="50"/>
    </row>
    <row r="42" spans="1:4" x14ac:dyDescent="0.3">
      <c r="A42" s="49"/>
      <c r="B42" t="s">
        <v>302</v>
      </c>
      <c r="C42" t="s">
        <v>1028</v>
      </c>
      <c r="D42" s="50"/>
    </row>
    <row r="43" spans="1:4" x14ac:dyDescent="0.3">
      <c r="A43" s="49"/>
      <c r="B43" t="s">
        <v>303</v>
      </c>
      <c r="C43" t="s">
        <v>1029</v>
      </c>
      <c r="D43" s="50"/>
    </row>
    <row r="44" spans="1:4" x14ac:dyDescent="0.3">
      <c r="A44" s="49"/>
      <c r="B44" t="s">
        <v>304</v>
      </c>
      <c r="C44" t="s">
        <v>1030</v>
      </c>
      <c r="D44" s="50"/>
    </row>
    <row r="45" spans="1:4" x14ac:dyDescent="0.3">
      <c r="A45" s="49"/>
      <c r="B45" t="s">
        <v>538</v>
      </c>
      <c r="C45" t="s">
        <v>1031</v>
      </c>
      <c r="D45" s="50"/>
    </row>
    <row r="46" spans="1:4" x14ac:dyDescent="0.3">
      <c r="A46" s="49"/>
      <c r="B46" t="s">
        <v>259</v>
      </c>
      <c r="D46" s="50"/>
    </row>
    <row r="47" spans="1:4" x14ac:dyDescent="0.3">
      <c r="A47" s="49">
        <v>2</v>
      </c>
      <c r="B47" t="s">
        <v>305</v>
      </c>
      <c r="C47" t="s">
        <v>796</v>
      </c>
      <c r="D47" s="2" t="s">
        <v>551</v>
      </c>
    </row>
    <row r="48" spans="1:4" x14ac:dyDescent="0.3">
      <c r="A48" s="49"/>
      <c r="B48" t="s">
        <v>306</v>
      </c>
      <c r="C48" t="s">
        <v>804</v>
      </c>
      <c r="D48" t="s">
        <v>556</v>
      </c>
    </row>
    <row r="49" spans="1:4" x14ac:dyDescent="0.3">
      <c r="A49" s="49"/>
      <c r="B49" t="s">
        <v>307</v>
      </c>
      <c r="C49" t="s">
        <v>832</v>
      </c>
      <c r="D49" t="s">
        <v>848</v>
      </c>
    </row>
    <row r="50" spans="1:4" x14ac:dyDescent="0.3">
      <c r="A50" s="49"/>
      <c r="B50" t="s">
        <v>308</v>
      </c>
      <c r="C50" t="s">
        <v>1032</v>
      </c>
      <c r="D50" t="s">
        <v>1125</v>
      </c>
    </row>
    <row r="51" spans="1:4" x14ac:dyDescent="0.3">
      <c r="A51" s="49"/>
      <c r="B51" t="s">
        <v>309</v>
      </c>
      <c r="C51" t="s">
        <v>982</v>
      </c>
      <c r="D51" t="s">
        <v>995</v>
      </c>
    </row>
    <row r="52" spans="1:4" x14ac:dyDescent="0.3">
      <c r="A52" s="49"/>
      <c r="B52" t="s">
        <v>310</v>
      </c>
      <c r="C52" t="s">
        <v>973</v>
      </c>
      <c r="D52" t="s">
        <v>699</v>
      </c>
    </row>
    <row r="53" spans="1:4" x14ac:dyDescent="0.3">
      <c r="A53" s="49"/>
      <c r="B53" t="s">
        <v>311</v>
      </c>
      <c r="C53" t="s">
        <v>1033</v>
      </c>
      <c r="D53" t="s">
        <v>1126</v>
      </c>
    </row>
    <row r="54" spans="1:4" x14ac:dyDescent="0.3">
      <c r="A54" s="49"/>
      <c r="B54" t="s">
        <v>312</v>
      </c>
      <c r="C54" t="s">
        <v>1034</v>
      </c>
      <c r="D54" t="s">
        <v>845</v>
      </c>
    </row>
    <row r="55" spans="1:4" x14ac:dyDescent="0.3">
      <c r="A55" s="49"/>
      <c r="B55" t="s">
        <v>313</v>
      </c>
      <c r="C55" t="s">
        <v>748</v>
      </c>
      <c r="D55" t="s">
        <v>757</v>
      </c>
    </row>
    <row r="56" spans="1:4" x14ac:dyDescent="0.3">
      <c r="A56" s="49"/>
      <c r="B56" t="s">
        <v>314</v>
      </c>
      <c r="C56" t="s">
        <v>975</v>
      </c>
      <c r="D56" t="s">
        <v>987</v>
      </c>
    </row>
    <row r="57" spans="1:4" x14ac:dyDescent="0.3">
      <c r="A57" s="49"/>
      <c r="B57" t="s">
        <v>315</v>
      </c>
      <c r="C57" t="s">
        <v>1035</v>
      </c>
      <c r="D57" s="50"/>
    </row>
    <row r="58" spans="1:4" x14ac:dyDescent="0.3">
      <c r="A58" s="49"/>
      <c r="B58" t="s">
        <v>316</v>
      </c>
      <c r="C58" t="s">
        <v>1036</v>
      </c>
      <c r="D58" s="50"/>
    </row>
    <row r="59" spans="1:4" x14ac:dyDescent="0.3">
      <c r="A59" s="49"/>
      <c r="B59" t="s">
        <v>317</v>
      </c>
      <c r="C59" t="s">
        <v>1037</v>
      </c>
      <c r="D59" s="50"/>
    </row>
    <row r="60" spans="1:4" x14ac:dyDescent="0.3">
      <c r="A60" s="49"/>
      <c r="B60" t="s">
        <v>318</v>
      </c>
      <c r="C60" t="s">
        <v>1038</v>
      </c>
      <c r="D60" s="50"/>
    </row>
    <row r="61" spans="1:4" x14ac:dyDescent="0.3">
      <c r="A61" s="49"/>
      <c r="B61" t="s">
        <v>319</v>
      </c>
      <c r="C61" t="s">
        <v>1039</v>
      </c>
      <c r="D61" s="50"/>
    </row>
    <row r="62" spans="1:4" x14ac:dyDescent="0.3">
      <c r="A62" s="49"/>
      <c r="B62" t="s">
        <v>320</v>
      </c>
      <c r="C62" t="s">
        <v>873</v>
      </c>
      <c r="D62" s="50"/>
    </row>
    <row r="63" spans="1:4" x14ac:dyDescent="0.3">
      <c r="A63" s="49"/>
      <c r="B63" t="s">
        <v>321</v>
      </c>
      <c r="C63" t="s">
        <v>1040</v>
      </c>
      <c r="D63" s="50"/>
    </row>
    <row r="64" spans="1:4" x14ac:dyDescent="0.3">
      <c r="A64" s="49"/>
      <c r="B64" t="s">
        <v>322</v>
      </c>
      <c r="C64" t="s">
        <v>1041</v>
      </c>
      <c r="D64" s="50"/>
    </row>
    <row r="65" spans="1:4" x14ac:dyDescent="0.3">
      <c r="A65" s="49"/>
      <c r="B65" t="s">
        <v>323</v>
      </c>
      <c r="C65" t="s">
        <v>1042</v>
      </c>
      <c r="D65" s="50"/>
    </row>
    <row r="66" spans="1:4" x14ac:dyDescent="0.3">
      <c r="A66" s="49"/>
      <c r="B66" t="s">
        <v>539</v>
      </c>
      <c r="C66" t="s">
        <v>1043</v>
      </c>
      <c r="D66" s="50"/>
    </row>
    <row r="67" spans="1:4" x14ac:dyDescent="0.3">
      <c r="A67" s="49"/>
      <c r="B67" t="s">
        <v>260</v>
      </c>
      <c r="D67" s="50"/>
    </row>
    <row r="68" spans="1:4" x14ac:dyDescent="0.3">
      <c r="A68" s="49">
        <v>3</v>
      </c>
      <c r="B68" t="s">
        <v>324</v>
      </c>
      <c r="C68" t="s">
        <v>1044</v>
      </c>
      <c r="D68" s="2" t="s">
        <v>552</v>
      </c>
    </row>
    <row r="69" spans="1:4" x14ac:dyDescent="0.3">
      <c r="A69" s="49"/>
      <c r="B69" t="s">
        <v>325</v>
      </c>
      <c r="C69" t="s">
        <v>749</v>
      </c>
      <c r="D69" t="s">
        <v>758</v>
      </c>
    </row>
    <row r="70" spans="1:4" x14ac:dyDescent="0.3">
      <c r="A70" s="49"/>
      <c r="B70" t="s">
        <v>326</v>
      </c>
      <c r="C70" t="s">
        <v>853</v>
      </c>
      <c r="D70" t="s">
        <v>879</v>
      </c>
    </row>
    <row r="71" spans="1:4" x14ac:dyDescent="0.3">
      <c r="A71" s="49"/>
      <c r="B71" t="s">
        <v>327</v>
      </c>
      <c r="C71" t="s">
        <v>980</v>
      </c>
      <c r="D71" t="s">
        <v>991</v>
      </c>
    </row>
    <row r="72" spans="1:4" x14ac:dyDescent="0.3">
      <c r="A72" s="49"/>
      <c r="B72" t="s">
        <v>328</v>
      </c>
      <c r="C72" t="s">
        <v>857</v>
      </c>
      <c r="D72" t="s">
        <v>1127</v>
      </c>
    </row>
    <row r="73" spans="1:4" x14ac:dyDescent="0.3">
      <c r="A73" s="49"/>
      <c r="B73" t="s">
        <v>329</v>
      </c>
      <c r="C73" t="s">
        <v>1045</v>
      </c>
      <c r="D73" t="s">
        <v>1128</v>
      </c>
    </row>
    <row r="74" spans="1:4" x14ac:dyDescent="0.3">
      <c r="A74" s="49"/>
      <c r="B74" t="s">
        <v>330</v>
      </c>
      <c r="C74" t="s">
        <v>976</v>
      </c>
      <c r="D74" t="s">
        <v>988</v>
      </c>
    </row>
    <row r="75" spans="1:4" x14ac:dyDescent="0.3">
      <c r="A75" s="49"/>
      <c r="B75" t="s">
        <v>331</v>
      </c>
      <c r="C75" t="s">
        <v>863</v>
      </c>
      <c r="D75" t="s">
        <v>889</v>
      </c>
    </row>
    <row r="76" spans="1:4" x14ac:dyDescent="0.3">
      <c r="A76" s="49"/>
      <c r="B76" t="s">
        <v>332</v>
      </c>
      <c r="C76" t="s">
        <v>978</v>
      </c>
      <c r="D76" t="s">
        <v>978</v>
      </c>
    </row>
    <row r="77" spans="1:4" x14ac:dyDescent="0.3">
      <c r="A77" s="49"/>
      <c r="B77" t="s">
        <v>333</v>
      </c>
      <c r="C77" t="s">
        <v>871</v>
      </c>
      <c r="D77" t="s">
        <v>896</v>
      </c>
    </row>
    <row r="78" spans="1:4" x14ac:dyDescent="0.3">
      <c r="A78" s="49"/>
      <c r="B78" t="s">
        <v>334</v>
      </c>
      <c r="C78" t="s">
        <v>1046</v>
      </c>
      <c r="D78" s="50"/>
    </row>
    <row r="79" spans="1:4" x14ac:dyDescent="0.3">
      <c r="A79" s="49"/>
      <c r="B79" t="s">
        <v>335</v>
      </c>
      <c r="C79" t="s">
        <v>1047</v>
      </c>
      <c r="D79" s="50"/>
    </row>
    <row r="80" spans="1:4" x14ac:dyDescent="0.3">
      <c r="A80" s="49"/>
      <c r="B80" t="s">
        <v>336</v>
      </c>
      <c r="C80" t="s">
        <v>1048</v>
      </c>
      <c r="D80" s="50"/>
    </row>
    <row r="81" spans="1:4" x14ac:dyDescent="0.3">
      <c r="A81" s="49"/>
      <c r="B81" t="s">
        <v>337</v>
      </c>
      <c r="C81" t="s">
        <v>1049</v>
      </c>
      <c r="D81" s="50"/>
    </row>
    <row r="82" spans="1:4" x14ac:dyDescent="0.3">
      <c r="A82" s="49"/>
      <c r="B82" t="s">
        <v>338</v>
      </c>
      <c r="C82" t="s">
        <v>1050</v>
      </c>
      <c r="D82" s="50"/>
    </row>
    <row r="83" spans="1:4" x14ac:dyDescent="0.3">
      <c r="A83" s="49"/>
      <c r="B83" t="s">
        <v>339</v>
      </c>
      <c r="C83" t="s">
        <v>1051</v>
      </c>
      <c r="D83" s="50"/>
    </row>
    <row r="84" spans="1:4" x14ac:dyDescent="0.3">
      <c r="A84" s="49"/>
      <c r="B84" t="s">
        <v>340</v>
      </c>
      <c r="C84" t="s">
        <v>1052</v>
      </c>
      <c r="D84" s="50"/>
    </row>
    <row r="85" spans="1:4" x14ac:dyDescent="0.3">
      <c r="A85" s="49"/>
      <c r="B85" t="s">
        <v>341</v>
      </c>
      <c r="C85" t="s">
        <v>1053</v>
      </c>
      <c r="D85" s="50"/>
    </row>
    <row r="86" spans="1:4" x14ac:dyDescent="0.3">
      <c r="A86" s="49"/>
      <c r="B86" t="s">
        <v>342</v>
      </c>
      <c r="C86" t="s">
        <v>1054</v>
      </c>
      <c r="D86" s="50"/>
    </row>
    <row r="87" spans="1:4" x14ac:dyDescent="0.3">
      <c r="A87" s="49"/>
      <c r="B87" t="s">
        <v>540</v>
      </c>
      <c r="C87" t="s">
        <v>813</v>
      </c>
      <c r="D87" s="50"/>
    </row>
    <row r="88" spans="1:4" x14ac:dyDescent="0.3">
      <c r="A88" s="49"/>
      <c r="B88" t="s">
        <v>261</v>
      </c>
      <c r="D88" s="50"/>
    </row>
    <row r="89" spans="1:4" x14ac:dyDescent="0.3">
      <c r="A89" s="49">
        <v>4</v>
      </c>
      <c r="B89" t="s">
        <v>343</v>
      </c>
      <c r="C89" t="s">
        <v>762</v>
      </c>
      <c r="D89" s="2" t="s">
        <v>553</v>
      </c>
    </row>
    <row r="90" spans="1:4" x14ac:dyDescent="0.3">
      <c r="A90" s="49"/>
      <c r="B90" t="s">
        <v>344</v>
      </c>
      <c r="C90" t="s">
        <v>1055</v>
      </c>
      <c r="D90" t="s">
        <v>778</v>
      </c>
    </row>
    <row r="91" spans="1:4" x14ac:dyDescent="0.3">
      <c r="A91" s="49"/>
      <c r="B91" t="s">
        <v>345</v>
      </c>
      <c r="C91" t="s">
        <v>860</v>
      </c>
      <c r="D91" t="s">
        <v>887</v>
      </c>
    </row>
    <row r="92" spans="1:4" x14ac:dyDescent="0.3">
      <c r="A92" s="49"/>
      <c r="B92" t="s">
        <v>346</v>
      </c>
      <c r="C92" t="s">
        <v>981</v>
      </c>
      <c r="D92" t="s">
        <v>994</v>
      </c>
    </row>
    <row r="93" spans="1:4" x14ac:dyDescent="0.3">
      <c r="A93" s="49"/>
      <c r="B93" t="s">
        <v>347</v>
      </c>
      <c r="C93" t="s">
        <v>818</v>
      </c>
      <c r="D93" t="s">
        <v>790</v>
      </c>
    </row>
    <row r="94" spans="1:4" x14ac:dyDescent="0.3">
      <c r="A94" s="49"/>
      <c r="B94" t="s">
        <v>348</v>
      </c>
      <c r="C94" t="s">
        <v>1056</v>
      </c>
      <c r="D94" t="s">
        <v>1129</v>
      </c>
    </row>
    <row r="95" spans="1:4" x14ac:dyDescent="0.3">
      <c r="A95" s="49"/>
      <c r="B95" t="s">
        <v>349</v>
      </c>
      <c r="C95" t="s">
        <v>1057</v>
      </c>
      <c r="D95" t="s">
        <v>1130</v>
      </c>
    </row>
    <row r="96" spans="1:4" x14ac:dyDescent="0.3">
      <c r="A96" s="49"/>
      <c r="B96" t="s">
        <v>350</v>
      </c>
      <c r="C96" t="s">
        <v>1058</v>
      </c>
      <c r="D96" t="s">
        <v>1131</v>
      </c>
    </row>
    <row r="97" spans="1:4" x14ac:dyDescent="0.3">
      <c r="A97" s="49"/>
      <c r="B97" t="s">
        <v>351</v>
      </c>
      <c r="C97" t="s">
        <v>1059</v>
      </c>
      <c r="D97" t="s">
        <v>1132</v>
      </c>
    </row>
    <row r="98" spans="1:4" x14ac:dyDescent="0.3">
      <c r="A98" s="49"/>
      <c r="B98" t="s">
        <v>352</v>
      </c>
      <c r="C98" t="s">
        <v>985</v>
      </c>
      <c r="D98" t="s">
        <v>997</v>
      </c>
    </row>
    <row r="99" spans="1:4" x14ac:dyDescent="0.3">
      <c r="A99" s="49"/>
      <c r="B99" t="s">
        <v>353</v>
      </c>
      <c r="C99" t="s">
        <v>1060</v>
      </c>
      <c r="D99" s="50"/>
    </row>
    <row r="100" spans="1:4" x14ac:dyDescent="0.3">
      <c r="A100" s="49"/>
      <c r="B100" t="s">
        <v>354</v>
      </c>
      <c r="C100" t="s">
        <v>1061</v>
      </c>
      <c r="D100" s="50"/>
    </row>
    <row r="101" spans="1:4" x14ac:dyDescent="0.3">
      <c r="A101" s="49"/>
      <c r="B101" t="s">
        <v>355</v>
      </c>
      <c r="C101" t="s">
        <v>867</v>
      </c>
      <c r="D101" s="50"/>
    </row>
    <row r="102" spans="1:4" x14ac:dyDescent="0.3">
      <c r="A102" s="49"/>
      <c r="B102" t="s">
        <v>356</v>
      </c>
      <c r="C102" t="s">
        <v>1062</v>
      </c>
      <c r="D102" s="50"/>
    </row>
    <row r="103" spans="1:4" x14ac:dyDescent="0.3">
      <c r="A103" s="49"/>
      <c r="B103" t="s">
        <v>357</v>
      </c>
      <c r="C103" t="s">
        <v>1063</v>
      </c>
      <c r="D103" s="50"/>
    </row>
    <row r="104" spans="1:4" x14ac:dyDescent="0.3">
      <c r="A104" s="49"/>
      <c r="B104" t="s">
        <v>358</v>
      </c>
      <c r="C104" t="s">
        <v>1064</v>
      </c>
      <c r="D104" s="50"/>
    </row>
    <row r="105" spans="1:4" x14ac:dyDescent="0.3">
      <c r="A105" s="49"/>
      <c r="B105" t="s">
        <v>359</v>
      </c>
      <c r="C105" t="s">
        <v>1065</v>
      </c>
      <c r="D105" s="50"/>
    </row>
    <row r="106" spans="1:4" x14ac:dyDescent="0.3">
      <c r="A106" s="49"/>
      <c r="B106" t="s">
        <v>360</v>
      </c>
      <c r="C106" t="s">
        <v>1066</v>
      </c>
      <c r="D106" s="50"/>
    </row>
    <row r="107" spans="1:4" x14ac:dyDescent="0.3">
      <c r="A107" s="49"/>
      <c r="B107" t="s">
        <v>361</v>
      </c>
      <c r="C107" t="s">
        <v>814</v>
      </c>
      <c r="D107" s="50"/>
    </row>
    <row r="108" spans="1:4" x14ac:dyDescent="0.3">
      <c r="A108" s="49"/>
      <c r="B108" t="s">
        <v>541</v>
      </c>
      <c r="C108" t="s">
        <v>834</v>
      </c>
      <c r="D108" s="50"/>
    </row>
    <row r="109" spans="1:4" x14ac:dyDescent="0.3">
      <c r="A109" s="49"/>
      <c r="B109" t="s">
        <v>262</v>
      </c>
      <c r="D109" s="50"/>
    </row>
    <row r="110" spans="1:4" x14ac:dyDescent="0.3">
      <c r="A110" s="49">
        <v>5</v>
      </c>
      <c r="B110" t="s">
        <v>362</v>
      </c>
      <c r="C110" t="s">
        <v>745</v>
      </c>
      <c r="D110" s="2" t="s">
        <v>554</v>
      </c>
    </row>
    <row r="111" spans="1:4" x14ac:dyDescent="0.3">
      <c r="A111" s="49"/>
      <c r="B111" t="s">
        <v>363</v>
      </c>
      <c r="C111" t="s">
        <v>794</v>
      </c>
      <c r="D111" t="s">
        <v>769</v>
      </c>
    </row>
    <row r="112" spans="1:4" x14ac:dyDescent="0.3">
      <c r="A112" s="49"/>
      <c r="B112" t="s">
        <v>364</v>
      </c>
      <c r="C112" t="s">
        <v>750</v>
      </c>
      <c r="D112" t="s">
        <v>759</v>
      </c>
    </row>
    <row r="113" spans="1:4" x14ac:dyDescent="0.3">
      <c r="A113" s="49"/>
      <c r="B113" t="s">
        <v>365</v>
      </c>
      <c r="C113" t="s">
        <v>865</v>
      </c>
      <c r="D113" t="s">
        <v>890</v>
      </c>
    </row>
    <row r="114" spans="1:4" x14ac:dyDescent="0.3">
      <c r="A114" s="49"/>
      <c r="B114" t="s">
        <v>366</v>
      </c>
      <c r="C114" t="s">
        <v>833</v>
      </c>
      <c r="D114" t="s">
        <v>849</v>
      </c>
    </row>
    <row r="115" spans="1:4" x14ac:dyDescent="0.3">
      <c r="A115" s="49"/>
      <c r="B115" t="s">
        <v>367</v>
      </c>
      <c r="C115" t="s">
        <v>1067</v>
      </c>
      <c r="D115" t="s">
        <v>1133</v>
      </c>
    </row>
    <row r="116" spans="1:4" x14ac:dyDescent="0.3">
      <c r="A116" s="49"/>
      <c r="B116" t="s">
        <v>368</v>
      </c>
      <c r="C116" t="s">
        <v>828</v>
      </c>
      <c r="D116" t="s">
        <v>842</v>
      </c>
    </row>
    <row r="117" spans="1:4" x14ac:dyDescent="0.3">
      <c r="A117" s="49"/>
      <c r="B117" t="s">
        <v>369</v>
      </c>
      <c r="C117" t="s">
        <v>1068</v>
      </c>
      <c r="D117" t="s">
        <v>1134</v>
      </c>
    </row>
    <row r="118" spans="1:4" x14ac:dyDescent="0.3">
      <c r="A118" s="49"/>
      <c r="B118" t="s">
        <v>370</v>
      </c>
      <c r="C118" t="s">
        <v>974</v>
      </c>
      <c r="D118" t="s">
        <v>974</v>
      </c>
    </row>
    <row r="119" spans="1:4" x14ac:dyDescent="0.3">
      <c r="A119" s="49"/>
      <c r="B119" t="s">
        <v>371</v>
      </c>
      <c r="C119" t="s">
        <v>836</v>
      </c>
      <c r="D119" t="s">
        <v>906</v>
      </c>
    </row>
    <row r="120" spans="1:4" x14ac:dyDescent="0.3">
      <c r="A120" s="49"/>
      <c r="B120" t="s">
        <v>372</v>
      </c>
      <c r="C120" t="s">
        <v>977</v>
      </c>
      <c r="D120" s="50"/>
    </row>
    <row r="121" spans="1:4" x14ac:dyDescent="0.3">
      <c r="A121" s="49"/>
      <c r="B121" t="s">
        <v>373</v>
      </c>
      <c r="C121" t="s">
        <v>862</v>
      </c>
      <c r="D121" s="50"/>
    </row>
    <row r="122" spans="1:4" x14ac:dyDescent="0.3">
      <c r="A122" s="49"/>
      <c r="B122" t="s">
        <v>374</v>
      </c>
      <c r="C122" t="s">
        <v>1069</v>
      </c>
      <c r="D122" s="50"/>
    </row>
    <row r="123" spans="1:4" x14ac:dyDescent="0.3">
      <c r="A123" s="49"/>
      <c r="B123" t="s">
        <v>375</v>
      </c>
      <c r="C123" t="s">
        <v>1070</v>
      </c>
      <c r="D123" s="50"/>
    </row>
    <row r="124" spans="1:4" x14ac:dyDescent="0.3">
      <c r="A124" s="49"/>
      <c r="B124" t="s">
        <v>376</v>
      </c>
      <c r="C124" t="s">
        <v>1071</v>
      </c>
      <c r="D124" s="50"/>
    </row>
    <row r="125" spans="1:4" x14ac:dyDescent="0.3">
      <c r="A125" s="49"/>
      <c r="B125" t="s">
        <v>377</v>
      </c>
      <c r="C125" t="s">
        <v>1072</v>
      </c>
      <c r="D125" s="50"/>
    </row>
    <row r="126" spans="1:4" x14ac:dyDescent="0.3">
      <c r="A126" s="49"/>
      <c r="B126" t="s">
        <v>378</v>
      </c>
      <c r="C126" t="s">
        <v>1073</v>
      </c>
      <c r="D126" s="50"/>
    </row>
    <row r="127" spans="1:4" x14ac:dyDescent="0.3">
      <c r="A127" s="49"/>
      <c r="B127" t="s">
        <v>379</v>
      </c>
      <c r="C127" t="s">
        <v>1074</v>
      </c>
      <c r="D127" s="50"/>
    </row>
    <row r="128" spans="1:4" x14ac:dyDescent="0.3">
      <c r="A128" s="49"/>
      <c r="B128" t="s">
        <v>380</v>
      </c>
      <c r="C128" t="s">
        <v>1075</v>
      </c>
      <c r="D128" s="50"/>
    </row>
    <row r="129" spans="1:4" x14ac:dyDescent="0.3">
      <c r="A129" s="49"/>
      <c r="B129" t="s">
        <v>542</v>
      </c>
      <c r="C129" t="s">
        <v>1076</v>
      </c>
      <c r="D129" s="50"/>
    </row>
    <row r="130" spans="1:4" x14ac:dyDescent="0.3">
      <c r="A130" s="49"/>
      <c r="B130" t="s">
        <v>263</v>
      </c>
      <c r="D130" s="50"/>
    </row>
    <row r="131" spans="1:4" x14ac:dyDescent="0.3">
      <c r="A131" s="49">
        <v>6</v>
      </c>
      <c r="B131" t="s">
        <v>381</v>
      </c>
      <c r="C131" t="s">
        <v>751</v>
      </c>
      <c r="D131" s="2" t="s">
        <v>555</v>
      </c>
    </row>
    <row r="132" spans="1:4" x14ac:dyDescent="0.3">
      <c r="A132" s="49"/>
      <c r="B132" t="s">
        <v>382</v>
      </c>
      <c r="C132" t="s">
        <v>752</v>
      </c>
      <c r="D132" t="s">
        <v>558</v>
      </c>
    </row>
    <row r="133" spans="1:4" x14ac:dyDescent="0.3">
      <c r="A133" s="49"/>
      <c r="B133" t="s">
        <v>383</v>
      </c>
      <c r="C133" t="s">
        <v>798</v>
      </c>
      <c r="D133" t="s">
        <v>773</v>
      </c>
    </row>
    <row r="134" spans="1:4" x14ac:dyDescent="0.3">
      <c r="A134" s="49"/>
      <c r="B134" t="s">
        <v>384</v>
      </c>
      <c r="C134" t="s">
        <v>835</v>
      </c>
      <c r="D134" t="s">
        <v>905</v>
      </c>
    </row>
    <row r="135" spans="1:4" x14ac:dyDescent="0.3">
      <c r="A135" s="49"/>
      <c r="B135" t="s">
        <v>385</v>
      </c>
      <c r="C135" t="s">
        <v>984</v>
      </c>
      <c r="D135" t="s">
        <v>1135</v>
      </c>
    </row>
    <row r="136" spans="1:4" x14ac:dyDescent="0.3">
      <c r="A136" s="49"/>
      <c r="B136" t="s">
        <v>386</v>
      </c>
      <c r="C136" t="s">
        <v>811</v>
      </c>
      <c r="D136" t="s">
        <v>783</v>
      </c>
    </row>
    <row r="137" spans="1:4" x14ac:dyDescent="0.3">
      <c r="A137" s="49"/>
      <c r="B137" t="s">
        <v>387</v>
      </c>
      <c r="C137" t="s">
        <v>1077</v>
      </c>
      <c r="D137" t="s">
        <v>1136</v>
      </c>
    </row>
    <row r="138" spans="1:4" x14ac:dyDescent="0.3">
      <c r="A138" s="49"/>
      <c r="B138" t="s">
        <v>388</v>
      </c>
      <c r="C138" t="s">
        <v>800</v>
      </c>
      <c r="D138" t="s">
        <v>775</v>
      </c>
    </row>
    <row r="139" spans="1:4" x14ac:dyDescent="0.3">
      <c r="A139" s="49"/>
      <c r="B139" t="s">
        <v>389</v>
      </c>
      <c r="C139" t="s">
        <v>861</v>
      </c>
      <c r="D139" t="s">
        <v>888</v>
      </c>
    </row>
    <row r="140" spans="1:4" x14ac:dyDescent="0.3">
      <c r="A140" s="49"/>
      <c r="B140" t="s">
        <v>390</v>
      </c>
      <c r="C140" t="s">
        <v>1078</v>
      </c>
      <c r="D140" t="s">
        <v>1137</v>
      </c>
    </row>
    <row r="141" spans="1:4" x14ac:dyDescent="0.3">
      <c r="A141" s="49"/>
      <c r="B141" t="s">
        <v>391</v>
      </c>
      <c r="C141" t="s">
        <v>1079</v>
      </c>
      <c r="D141" s="50"/>
    </row>
    <row r="142" spans="1:4" x14ac:dyDescent="0.3">
      <c r="A142" s="49"/>
      <c r="B142" t="s">
        <v>392</v>
      </c>
      <c r="C142" t="s">
        <v>815</v>
      </c>
      <c r="D142" s="50"/>
    </row>
    <row r="143" spans="1:4" x14ac:dyDescent="0.3">
      <c r="A143" s="49"/>
      <c r="B143" t="s">
        <v>393</v>
      </c>
      <c r="C143" t="s">
        <v>1080</v>
      </c>
      <c r="D143" s="50"/>
    </row>
    <row r="144" spans="1:4" x14ac:dyDescent="0.3">
      <c r="A144" s="49"/>
      <c r="B144" t="s">
        <v>394</v>
      </c>
      <c r="C144" t="s">
        <v>877</v>
      </c>
      <c r="D144" s="50"/>
    </row>
    <row r="145" spans="1:4" x14ac:dyDescent="0.3">
      <c r="A145" s="49"/>
      <c r="B145" t="s">
        <v>395</v>
      </c>
      <c r="C145" t="s">
        <v>1081</v>
      </c>
      <c r="D145" s="50"/>
    </row>
    <row r="146" spans="1:4" x14ac:dyDescent="0.3">
      <c r="A146" s="49"/>
      <c r="B146" t="s">
        <v>396</v>
      </c>
      <c r="C146" t="s">
        <v>830</v>
      </c>
      <c r="D146" s="50"/>
    </row>
    <row r="147" spans="1:4" x14ac:dyDescent="0.3">
      <c r="A147" s="49"/>
      <c r="B147" t="s">
        <v>397</v>
      </c>
      <c r="C147" t="s">
        <v>1082</v>
      </c>
      <c r="D147" s="50"/>
    </row>
    <row r="148" spans="1:4" x14ac:dyDescent="0.3">
      <c r="A148" s="49"/>
      <c r="B148" t="s">
        <v>398</v>
      </c>
      <c r="C148" t="s">
        <v>1083</v>
      </c>
      <c r="D148" s="50"/>
    </row>
    <row r="149" spans="1:4" x14ac:dyDescent="0.3">
      <c r="A149" s="49"/>
      <c r="B149" t="s">
        <v>399</v>
      </c>
      <c r="C149" t="s">
        <v>858</v>
      </c>
      <c r="D149" s="50"/>
    </row>
    <row r="150" spans="1:4" x14ac:dyDescent="0.3">
      <c r="A150" s="49"/>
      <c r="B150" t="s">
        <v>543</v>
      </c>
      <c r="C150" t="s">
        <v>1084</v>
      </c>
      <c r="D150" s="50"/>
    </row>
    <row r="151" spans="1:4" x14ac:dyDescent="0.3">
      <c r="A151" s="49"/>
      <c r="B151" t="s">
        <v>264</v>
      </c>
      <c r="D151" s="50"/>
    </row>
    <row r="152" spans="1:4" x14ac:dyDescent="0.3">
      <c r="A152" s="49">
        <v>7</v>
      </c>
      <c r="B152" t="s">
        <v>400</v>
      </c>
      <c r="C152" t="s">
        <v>754</v>
      </c>
      <c r="D152" t="s">
        <v>761</v>
      </c>
    </row>
    <row r="153" spans="1:4" x14ac:dyDescent="0.3">
      <c r="A153" s="49"/>
      <c r="B153" t="s">
        <v>401</v>
      </c>
      <c r="C153" t="s">
        <v>743</v>
      </c>
      <c r="D153" t="s">
        <v>756</v>
      </c>
    </row>
    <row r="154" spans="1:4" x14ac:dyDescent="0.3">
      <c r="A154" s="49"/>
      <c r="B154" t="s">
        <v>402</v>
      </c>
      <c r="C154" t="s">
        <v>797</v>
      </c>
      <c r="D154" t="s">
        <v>772</v>
      </c>
    </row>
    <row r="155" spans="1:4" x14ac:dyDescent="0.3">
      <c r="A155" s="49"/>
      <c r="B155" t="s">
        <v>403</v>
      </c>
      <c r="C155" t="s">
        <v>793</v>
      </c>
      <c r="D155" t="s">
        <v>768</v>
      </c>
    </row>
    <row r="156" spans="1:4" x14ac:dyDescent="0.3">
      <c r="A156" s="49"/>
      <c r="B156" t="s">
        <v>404</v>
      </c>
      <c r="C156" t="s">
        <v>795</v>
      </c>
      <c r="D156" t="s">
        <v>771</v>
      </c>
    </row>
    <row r="157" spans="1:4" x14ac:dyDescent="0.3">
      <c r="A157" s="49"/>
      <c r="B157" t="s">
        <v>405</v>
      </c>
      <c r="C157" t="s">
        <v>817</v>
      </c>
      <c r="D157" t="s">
        <v>1138</v>
      </c>
    </row>
    <row r="158" spans="1:4" x14ac:dyDescent="0.3">
      <c r="A158" s="49"/>
      <c r="B158" t="s">
        <v>406</v>
      </c>
      <c r="C158" t="s">
        <v>875</v>
      </c>
      <c r="D158" t="s">
        <v>900</v>
      </c>
    </row>
    <row r="159" spans="1:4" x14ac:dyDescent="0.3">
      <c r="A159" s="49"/>
      <c r="B159" t="s">
        <v>407</v>
      </c>
      <c r="C159" t="s">
        <v>1085</v>
      </c>
      <c r="D159" t="s">
        <v>1139</v>
      </c>
    </row>
    <row r="160" spans="1:4" x14ac:dyDescent="0.3">
      <c r="A160" s="49"/>
      <c r="B160" t="s">
        <v>408</v>
      </c>
      <c r="C160" t="s">
        <v>1086</v>
      </c>
      <c r="D160" t="s">
        <v>1140</v>
      </c>
    </row>
    <row r="161" spans="1:4" x14ac:dyDescent="0.3">
      <c r="A161" s="49"/>
      <c r="B161" t="s">
        <v>409</v>
      </c>
      <c r="C161" t="s">
        <v>1087</v>
      </c>
      <c r="D161" t="s">
        <v>1141</v>
      </c>
    </row>
    <row r="162" spans="1:4" x14ac:dyDescent="0.3">
      <c r="A162" s="49"/>
      <c r="B162" t="s">
        <v>410</v>
      </c>
      <c r="C162" t="s">
        <v>866</v>
      </c>
      <c r="D162" s="50"/>
    </row>
    <row r="163" spans="1:4" x14ac:dyDescent="0.3">
      <c r="A163" s="49"/>
      <c r="B163" t="s">
        <v>411</v>
      </c>
      <c r="C163" t="s">
        <v>1088</v>
      </c>
      <c r="D163" s="50"/>
    </row>
    <row r="164" spans="1:4" x14ac:dyDescent="0.3">
      <c r="A164" s="49"/>
      <c r="B164" t="s">
        <v>412</v>
      </c>
      <c r="C164" t="s">
        <v>1089</v>
      </c>
      <c r="D164" s="50"/>
    </row>
    <row r="165" spans="1:4" x14ac:dyDescent="0.3">
      <c r="A165" s="49"/>
      <c r="B165" t="s">
        <v>413</v>
      </c>
      <c r="C165" t="s">
        <v>1090</v>
      </c>
      <c r="D165" s="50"/>
    </row>
    <row r="166" spans="1:4" x14ac:dyDescent="0.3">
      <c r="A166" s="49"/>
      <c r="B166" t="s">
        <v>414</v>
      </c>
      <c r="C166" t="s">
        <v>1091</v>
      </c>
      <c r="D166" s="50"/>
    </row>
    <row r="167" spans="1:4" x14ac:dyDescent="0.3">
      <c r="A167" s="49"/>
      <c r="B167" t="s">
        <v>415</v>
      </c>
      <c r="C167" t="s">
        <v>1092</v>
      </c>
      <c r="D167" s="50"/>
    </row>
    <row r="168" spans="1:4" x14ac:dyDescent="0.3">
      <c r="A168" s="49"/>
      <c r="B168" t="s">
        <v>416</v>
      </c>
      <c r="C168" t="s">
        <v>1093</v>
      </c>
      <c r="D168" s="50"/>
    </row>
    <row r="169" spans="1:4" x14ac:dyDescent="0.3">
      <c r="A169" s="49"/>
      <c r="B169" t="s">
        <v>417</v>
      </c>
      <c r="C169" t="s">
        <v>1094</v>
      </c>
      <c r="D169" s="50"/>
    </row>
    <row r="170" spans="1:4" x14ac:dyDescent="0.3">
      <c r="A170" s="49"/>
      <c r="B170" t="s">
        <v>418</v>
      </c>
      <c r="C170" t="s">
        <v>1095</v>
      </c>
      <c r="D170" s="50"/>
    </row>
    <row r="171" spans="1:4" x14ac:dyDescent="0.3">
      <c r="A171" s="49"/>
      <c r="B171" t="s">
        <v>544</v>
      </c>
      <c r="C171" t="s">
        <v>1096</v>
      </c>
      <c r="D171" s="50"/>
    </row>
    <row r="172" spans="1:4" x14ac:dyDescent="0.3">
      <c r="A172" s="49"/>
      <c r="B172" t="s">
        <v>265</v>
      </c>
      <c r="D172" s="50"/>
    </row>
    <row r="173" spans="1:4" x14ac:dyDescent="0.3">
      <c r="A173" s="49">
        <v>8</v>
      </c>
      <c r="B173" t="s">
        <v>419</v>
      </c>
      <c r="C173" t="s">
        <v>765</v>
      </c>
      <c r="D173" t="s">
        <v>700</v>
      </c>
    </row>
    <row r="174" spans="1:4" x14ac:dyDescent="0.3">
      <c r="A174" s="49"/>
      <c r="B174" t="s">
        <v>420</v>
      </c>
      <c r="C174" t="s">
        <v>744</v>
      </c>
      <c r="D174" t="s">
        <v>701</v>
      </c>
    </row>
    <row r="175" spans="1:4" x14ac:dyDescent="0.3">
      <c r="A175" s="49"/>
      <c r="B175" t="s">
        <v>421</v>
      </c>
      <c r="C175" t="s">
        <v>747</v>
      </c>
      <c r="D175" t="s">
        <v>559</v>
      </c>
    </row>
    <row r="176" spans="1:4" x14ac:dyDescent="0.3">
      <c r="A176" s="49"/>
      <c r="B176" t="s">
        <v>422</v>
      </c>
      <c r="C176" t="s">
        <v>806</v>
      </c>
      <c r="D176" t="s">
        <v>773</v>
      </c>
    </row>
    <row r="177" spans="1:4" x14ac:dyDescent="0.3">
      <c r="A177" s="49"/>
      <c r="B177" t="s">
        <v>423</v>
      </c>
      <c r="C177" t="s">
        <v>819</v>
      </c>
      <c r="D177" t="s">
        <v>791</v>
      </c>
    </row>
    <row r="178" spans="1:4" x14ac:dyDescent="0.3">
      <c r="A178" s="49"/>
      <c r="B178" t="s">
        <v>424</v>
      </c>
      <c r="C178" t="s">
        <v>1097</v>
      </c>
      <c r="D178" t="s">
        <v>1142</v>
      </c>
    </row>
    <row r="179" spans="1:4" x14ac:dyDescent="0.3">
      <c r="A179" s="49"/>
      <c r="B179" t="s">
        <v>425</v>
      </c>
      <c r="C179" t="s">
        <v>805</v>
      </c>
      <c r="D179" t="s">
        <v>778</v>
      </c>
    </row>
    <row r="180" spans="1:4" x14ac:dyDescent="0.3">
      <c r="A180" s="49"/>
      <c r="B180" t="s">
        <v>426</v>
      </c>
      <c r="C180" t="s">
        <v>826</v>
      </c>
      <c r="D180" t="s">
        <v>840</v>
      </c>
    </row>
    <row r="181" spans="1:4" x14ac:dyDescent="0.3">
      <c r="A181" s="49"/>
      <c r="B181" t="s">
        <v>427</v>
      </c>
      <c r="C181" t="s">
        <v>1098</v>
      </c>
      <c r="D181" t="s">
        <v>1143</v>
      </c>
    </row>
    <row r="182" spans="1:4" x14ac:dyDescent="0.3">
      <c r="A182" s="49"/>
      <c r="B182" t="s">
        <v>428</v>
      </c>
      <c r="C182" t="s">
        <v>1099</v>
      </c>
      <c r="D182" t="s">
        <v>1144</v>
      </c>
    </row>
    <row r="183" spans="1:4" x14ac:dyDescent="0.3">
      <c r="A183" s="49"/>
      <c r="B183" t="s">
        <v>429</v>
      </c>
      <c r="C183" t="s">
        <v>1100</v>
      </c>
      <c r="D183" s="50"/>
    </row>
    <row r="184" spans="1:4" x14ac:dyDescent="0.3">
      <c r="A184" s="49"/>
      <c r="B184" t="s">
        <v>430</v>
      </c>
      <c r="C184" t="s">
        <v>1101</v>
      </c>
      <c r="D184" s="50"/>
    </row>
    <row r="185" spans="1:4" x14ac:dyDescent="0.3">
      <c r="A185" s="49"/>
      <c r="B185" t="s">
        <v>431</v>
      </c>
      <c r="C185" t="s">
        <v>1102</v>
      </c>
      <c r="D185" s="50"/>
    </row>
    <row r="186" spans="1:4" x14ac:dyDescent="0.3">
      <c r="A186" s="49"/>
      <c r="B186" t="s">
        <v>432</v>
      </c>
      <c r="C186" t="s">
        <v>876</v>
      </c>
      <c r="D186" s="50"/>
    </row>
    <row r="187" spans="1:4" x14ac:dyDescent="0.3">
      <c r="A187" s="49"/>
      <c r="B187" t="s">
        <v>433</v>
      </c>
      <c r="C187" t="s">
        <v>1103</v>
      </c>
      <c r="D187" s="50"/>
    </row>
    <row r="188" spans="1:4" x14ac:dyDescent="0.3">
      <c r="A188" s="49"/>
      <c r="B188" t="s">
        <v>434</v>
      </c>
      <c r="C188" t="s">
        <v>1104</v>
      </c>
      <c r="D188" s="50"/>
    </row>
    <row r="189" spans="1:4" x14ac:dyDescent="0.3">
      <c r="A189" s="49"/>
      <c r="B189" t="s">
        <v>435</v>
      </c>
      <c r="C189" t="s">
        <v>1105</v>
      </c>
      <c r="D189" s="50"/>
    </row>
    <row r="190" spans="1:4" x14ac:dyDescent="0.3">
      <c r="A190" s="49"/>
      <c r="B190" t="s">
        <v>436</v>
      </c>
      <c r="C190" t="s">
        <v>1106</v>
      </c>
      <c r="D190" s="50"/>
    </row>
    <row r="191" spans="1:4" x14ac:dyDescent="0.3">
      <c r="A191" s="49"/>
      <c r="B191" t="s">
        <v>437</v>
      </c>
      <c r="C191" t="s">
        <v>1107</v>
      </c>
      <c r="D191" s="50"/>
    </row>
    <row r="192" spans="1:4" x14ac:dyDescent="0.3">
      <c r="A192" s="49"/>
      <c r="B192" t="s">
        <v>545</v>
      </c>
      <c r="C192" t="s">
        <v>1108</v>
      </c>
      <c r="D192" s="50"/>
    </row>
    <row r="193" spans="1:4" x14ac:dyDescent="0.3">
      <c r="A193" s="49"/>
      <c r="B193" t="s">
        <v>266</v>
      </c>
      <c r="D193" s="50"/>
    </row>
    <row r="194" spans="1:4" x14ac:dyDescent="0.3">
      <c r="A194" s="49">
        <v>9</v>
      </c>
      <c r="B194" t="s">
        <v>438</v>
      </c>
      <c r="C194" t="s">
        <v>792</v>
      </c>
      <c r="D194" t="s">
        <v>702</v>
      </c>
    </row>
    <row r="195" spans="1:4" x14ac:dyDescent="0.3">
      <c r="A195" s="49"/>
      <c r="B195" t="s">
        <v>439</v>
      </c>
      <c r="C195" t="s">
        <v>742</v>
      </c>
      <c r="D195" t="s">
        <v>755</v>
      </c>
    </row>
    <row r="196" spans="1:4" x14ac:dyDescent="0.3">
      <c r="A196" s="49"/>
      <c r="B196" t="s">
        <v>440</v>
      </c>
      <c r="C196" t="s">
        <v>766</v>
      </c>
      <c r="D196" t="s">
        <v>767</v>
      </c>
    </row>
    <row r="197" spans="1:4" x14ac:dyDescent="0.3">
      <c r="A197" s="49"/>
      <c r="B197" t="s">
        <v>441</v>
      </c>
      <c r="C197" t="s">
        <v>808</v>
      </c>
      <c r="D197" t="s">
        <v>780</v>
      </c>
    </row>
    <row r="198" spans="1:4" x14ac:dyDescent="0.3">
      <c r="A198" s="49"/>
      <c r="B198" t="s">
        <v>442</v>
      </c>
      <c r="C198" t="s">
        <v>986</v>
      </c>
      <c r="D198" t="s">
        <v>1000</v>
      </c>
    </row>
    <row r="199" spans="1:4" x14ac:dyDescent="0.3">
      <c r="A199" s="49"/>
      <c r="B199" t="s">
        <v>443</v>
      </c>
      <c r="C199" t="s">
        <v>1109</v>
      </c>
      <c r="D199" t="s">
        <v>1145</v>
      </c>
    </row>
    <row r="200" spans="1:4" x14ac:dyDescent="0.3">
      <c r="A200" s="49"/>
      <c r="B200" t="s">
        <v>444</v>
      </c>
      <c r="C200" t="s">
        <v>816</v>
      </c>
      <c r="D200" t="s">
        <v>1146</v>
      </c>
    </row>
    <row r="201" spans="1:4" x14ac:dyDescent="0.3">
      <c r="A201" s="49"/>
      <c r="B201" t="s">
        <v>445</v>
      </c>
      <c r="C201" t="s">
        <v>807</v>
      </c>
      <c r="D201" t="s">
        <v>779</v>
      </c>
    </row>
    <row r="202" spans="1:4" x14ac:dyDescent="0.3">
      <c r="A202" s="49"/>
      <c r="B202" t="s">
        <v>446</v>
      </c>
      <c r="C202" t="s">
        <v>1110</v>
      </c>
      <c r="D202" t="s">
        <v>1147</v>
      </c>
    </row>
    <row r="203" spans="1:4" x14ac:dyDescent="0.3">
      <c r="A203" s="49"/>
      <c r="B203" t="s">
        <v>447</v>
      </c>
      <c r="C203" t="s">
        <v>801</v>
      </c>
      <c r="D203" t="s">
        <v>776</v>
      </c>
    </row>
    <row r="204" spans="1:4" x14ac:dyDescent="0.3">
      <c r="A204" s="49"/>
      <c r="B204" t="s">
        <v>448</v>
      </c>
      <c r="C204" t="s">
        <v>1111</v>
      </c>
      <c r="D204" s="50"/>
    </row>
    <row r="205" spans="1:4" x14ac:dyDescent="0.3">
      <c r="A205" s="49"/>
      <c r="B205" t="s">
        <v>449</v>
      </c>
      <c r="C205" t="s">
        <v>870</v>
      </c>
      <c r="D205" s="50"/>
    </row>
    <row r="206" spans="1:4" x14ac:dyDescent="0.3">
      <c r="A206" s="49"/>
      <c r="B206" t="s">
        <v>450</v>
      </c>
      <c r="C206" t="s">
        <v>1112</v>
      </c>
      <c r="D206" s="50"/>
    </row>
    <row r="207" spans="1:4" x14ac:dyDescent="0.3">
      <c r="A207" s="49"/>
      <c r="B207" t="s">
        <v>451</v>
      </c>
      <c r="C207" t="s">
        <v>803</v>
      </c>
      <c r="D207" s="50"/>
    </row>
    <row r="208" spans="1:4" x14ac:dyDescent="0.3">
      <c r="A208" s="49"/>
      <c r="B208" t="s">
        <v>452</v>
      </c>
      <c r="C208" t="s">
        <v>1113</v>
      </c>
      <c r="D208" s="50"/>
    </row>
    <row r="209" spans="1:4" x14ac:dyDescent="0.3">
      <c r="A209" s="49"/>
      <c r="B209" t="s">
        <v>453</v>
      </c>
      <c r="C209" t="s">
        <v>1114</v>
      </c>
      <c r="D209" s="50"/>
    </row>
    <row r="210" spans="1:4" x14ac:dyDescent="0.3">
      <c r="A210" s="49"/>
      <c r="B210" t="s">
        <v>454</v>
      </c>
      <c r="C210" t="s">
        <v>1115</v>
      </c>
      <c r="D210" s="50"/>
    </row>
    <row r="211" spans="1:4" x14ac:dyDescent="0.3">
      <c r="A211" s="49"/>
      <c r="B211" t="s">
        <v>455</v>
      </c>
      <c r="C211" t="s">
        <v>1116</v>
      </c>
      <c r="D211" s="50"/>
    </row>
    <row r="212" spans="1:4" x14ac:dyDescent="0.3">
      <c r="A212" s="49"/>
      <c r="B212" t="s">
        <v>456</v>
      </c>
      <c r="C212" t="s">
        <v>831</v>
      </c>
      <c r="D212" s="50"/>
    </row>
    <row r="213" spans="1:4" x14ac:dyDescent="0.3">
      <c r="A213" s="49"/>
      <c r="B213" t="s">
        <v>546</v>
      </c>
      <c r="C213" t="s">
        <v>874</v>
      </c>
      <c r="D213" s="50"/>
    </row>
    <row r="214" spans="1:4" x14ac:dyDescent="0.3">
      <c r="A214" s="49"/>
      <c r="B214" t="s">
        <v>547</v>
      </c>
      <c r="D214" s="50"/>
    </row>
  </sheetData>
  <mergeCells count="23">
    <mergeCell ref="A1:E1"/>
    <mergeCell ref="A5:A25"/>
    <mergeCell ref="A47:A67"/>
    <mergeCell ref="D15:D25"/>
    <mergeCell ref="D36:D46"/>
    <mergeCell ref="D57:D67"/>
    <mergeCell ref="A3:E3"/>
    <mergeCell ref="A194:A214"/>
    <mergeCell ref="D204:D214"/>
    <mergeCell ref="A2:E2"/>
    <mergeCell ref="A131:A151"/>
    <mergeCell ref="D141:D151"/>
    <mergeCell ref="A152:A172"/>
    <mergeCell ref="D162:D172"/>
    <mergeCell ref="A173:A193"/>
    <mergeCell ref="D183:D193"/>
    <mergeCell ref="A68:A88"/>
    <mergeCell ref="D78:D88"/>
    <mergeCell ref="A89:A109"/>
    <mergeCell ref="D99:D109"/>
    <mergeCell ref="A110:A130"/>
    <mergeCell ref="D120:D130"/>
    <mergeCell ref="A26:A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D01E-101F-4A4C-8464-D6FA27D18799}">
  <dimension ref="A1:N134"/>
  <sheetViews>
    <sheetView topLeftCell="A24" zoomScale="85" zoomScaleNormal="85" workbookViewId="0">
      <selection activeCell="E53" sqref="E53:E62"/>
    </sheetView>
  </sheetViews>
  <sheetFormatPr defaultRowHeight="14.4" x14ac:dyDescent="0.3"/>
  <cols>
    <col min="1" max="1" width="8.5546875" customWidth="1"/>
    <col min="2" max="2" width="13.44140625" customWidth="1"/>
    <col min="3" max="3" width="25.6640625" customWidth="1"/>
    <col min="4" max="4" width="5.88671875" customWidth="1"/>
    <col min="5" max="5" width="14.109375" customWidth="1"/>
    <col min="7" max="7" width="13.109375" customWidth="1"/>
    <col min="8" max="8" width="13.88671875" customWidth="1"/>
    <col min="9" max="9" width="35" customWidth="1"/>
    <col min="10" max="10" width="28.21875" customWidth="1"/>
    <col min="11" max="11" width="21.33203125" customWidth="1"/>
    <col min="12" max="12" width="40" customWidth="1"/>
    <col min="13" max="13" width="19.21875" customWidth="1"/>
  </cols>
  <sheetData>
    <row r="1" spans="1:13" x14ac:dyDescent="0.3">
      <c r="A1" s="58" t="s">
        <v>1150</v>
      </c>
      <c r="B1" s="58"/>
      <c r="C1" s="58"/>
      <c r="D1" s="58"/>
      <c r="E1" s="58"/>
      <c r="F1" s="58"/>
      <c r="G1" s="58"/>
      <c r="H1" s="58"/>
    </row>
    <row r="2" spans="1:13" x14ac:dyDescent="0.3">
      <c r="A2" s="56" t="s">
        <v>1149</v>
      </c>
      <c r="B2" s="57"/>
      <c r="C2" s="57"/>
      <c r="D2" s="57"/>
      <c r="E2" s="57"/>
      <c r="F2" s="57"/>
      <c r="G2" s="57"/>
      <c r="H2" s="57"/>
    </row>
    <row r="3" spans="1:13" x14ac:dyDescent="0.3">
      <c r="A3" s="59" t="s">
        <v>945</v>
      </c>
      <c r="B3" s="59"/>
      <c r="C3" s="59" t="s">
        <v>946</v>
      </c>
      <c r="D3" s="59"/>
      <c r="E3" s="59"/>
      <c r="F3" s="59"/>
      <c r="G3" s="59"/>
      <c r="H3" s="59"/>
    </row>
    <row r="4" spans="1:13" x14ac:dyDescent="0.3">
      <c r="A4" s="69"/>
      <c r="B4" s="70"/>
      <c r="C4" s="60" t="s">
        <v>949</v>
      </c>
      <c r="D4" s="60"/>
      <c r="E4" s="60"/>
      <c r="F4" s="60"/>
      <c r="G4" s="60"/>
      <c r="H4" s="61"/>
    </row>
    <row r="5" spans="1:13" x14ac:dyDescent="0.3">
      <c r="A5" s="71"/>
      <c r="B5" s="72"/>
      <c r="C5" s="60" t="s">
        <v>943</v>
      </c>
      <c r="D5" s="60"/>
      <c r="E5" s="60"/>
      <c r="F5" s="60"/>
      <c r="G5" s="60"/>
      <c r="H5" s="61"/>
    </row>
    <row r="6" spans="1:13" ht="14.4" customHeight="1" x14ac:dyDescent="0.3">
      <c r="A6" s="73"/>
      <c r="B6" s="74"/>
      <c r="C6" s="77" t="s">
        <v>944</v>
      </c>
      <c r="D6" s="77"/>
      <c r="E6" s="77"/>
      <c r="F6" s="77"/>
      <c r="G6" s="77"/>
      <c r="H6" s="78"/>
    </row>
    <row r="7" spans="1:13" ht="14.4" customHeight="1" x14ac:dyDescent="0.3">
      <c r="A7" s="75" t="s">
        <v>950</v>
      </c>
      <c r="B7" s="75"/>
      <c r="C7" s="76"/>
    </row>
    <row r="8" spans="1:13" ht="28.8" customHeight="1" x14ac:dyDescent="0.3">
      <c r="A8" s="14" t="s">
        <v>256</v>
      </c>
      <c r="B8" s="14" t="s">
        <v>951</v>
      </c>
      <c r="C8" s="42" t="s">
        <v>947</v>
      </c>
      <c r="D8" s="1"/>
      <c r="E8" s="14" t="s">
        <v>739</v>
      </c>
      <c r="F8" s="13" t="s">
        <v>738</v>
      </c>
      <c r="G8" s="14" t="s">
        <v>740</v>
      </c>
      <c r="H8" s="14" t="s">
        <v>948</v>
      </c>
      <c r="I8" s="14" t="s">
        <v>703</v>
      </c>
      <c r="J8" s="15" t="s">
        <v>952</v>
      </c>
      <c r="K8" s="15" t="s">
        <v>940</v>
      </c>
      <c r="L8" s="15" t="s">
        <v>941</v>
      </c>
      <c r="M8" s="15" t="s">
        <v>942</v>
      </c>
    </row>
    <row r="9" spans="1:13" x14ac:dyDescent="0.3">
      <c r="A9" s="62">
        <v>0</v>
      </c>
      <c r="B9" t="s">
        <v>560</v>
      </c>
      <c r="C9" t="s">
        <v>472</v>
      </c>
      <c r="E9" s="63">
        <v>1</v>
      </c>
      <c r="F9" s="54">
        <v>0</v>
      </c>
      <c r="G9" s="54">
        <v>6</v>
      </c>
      <c r="H9" s="43" t="s">
        <v>973</v>
      </c>
      <c r="I9" s="44" t="s">
        <v>699</v>
      </c>
      <c r="J9" s="81" t="s">
        <v>723</v>
      </c>
    </row>
    <row r="10" spans="1:13" x14ac:dyDescent="0.3">
      <c r="A10" s="62"/>
      <c r="B10" t="s">
        <v>561</v>
      </c>
      <c r="C10" t="s">
        <v>470</v>
      </c>
      <c r="E10" s="64"/>
      <c r="F10" s="66"/>
      <c r="G10" s="66"/>
      <c r="H10" s="17" t="s">
        <v>804</v>
      </c>
      <c r="I10" s="17" t="s">
        <v>556</v>
      </c>
      <c r="J10" s="79"/>
    </row>
    <row r="11" spans="1:13" x14ac:dyDescent="0.3">
      <c r="A11" s="62"/>
      <c r="B11" t="s">
        <v>562</v>
      </c>
      <c r="C11" t="s">
        <v>535</v>
      </c>
      <c r="E11" s="64"/>
      <c r="F11" s="66"/>
      <c r="G11" s="66"/>
      <c r="H11" s="17" t="s">
        <v>801</v>
      </c>
      <c r="I11" s="17" t="s">
        <v>776</v>
      </c>
      <c r="J11" s="79"/>
    </row>
    <row r="12" spans="1:13" x14ac:dyDescent="0.3">
      <c r="A12" s="62"/>
      <c r="B12" t="s">
        <v>563</v>
      </c>
      <c r="C12" t="s">
        <v>469</v>
      </c>
      <c r="E12" s="64"/>
      <c r="F12" s="66"/>
      <c r="G12" s="66"/>
      <c r="H12" s="17" t="s">
        <v>796</v>
      </c>
      <c r="I12" s="17" t="s">
        <v>551</v>
      </c>
      <c r="J12" s="79"/>
    </row>
    <row r="13" spans="1:13" x14ac:dyDescent="0.3">
      <c r="A13" s="62"/>
      <c r="B13" t="s">
        <v>564</v>
      </c>
      <c r="C13" t="s">
        <v>498</v>
      </c>
      <c r="E13" s="64"/>
      <c r="F13" s="66"/>
      <c r="G13" s="66"/>
      <c r="H13" s="17" t="s">
        <v>974</v>
      </c>
      <c r="I13" s="17" t="s">
        <v>705</v>
      </c>
      <c r="J13" s="79"/>
    </row>
    <row r="14" spans="1:13" x14ac:dyDescent="0.3">
      <c r="A14" s="62"/>
      <c r="B14" t="s">
        <v>565</v>
      </c>
      <c r="C14" t="s">
        <v>474</v>
      </c>
      <c r="E14" s="64"/>
      <c r="F14" s="66"/>
      <c r="G14" s="66"/>
      <c r="H14" s="17" t="s">
        <v>975</v>
      </c>
      <c r="I14" s="17" t="s">
        <v>987</v>
      </c>
      <c r="J14" s="79"/>
      <c r="K14" s="5" t="s">
        <v>707</v>
      </c>
      <c r="L14" s="9" t="s">
        <v>712</v>
      </c>
      <c r="M14" t="s">
        <v>715</v>
      </c>
    </row>
    <row r="15" spans="1:13" x14ac:dyDescent="0.3">
      <c r="A15" s="62"/>
      <c r="B15" t="s">
        <v>566</v>
      </c>
      <c r="C15" t="s">
        <v>488</v>
      </c>
      <c r="E15" s="64"/>
      <c r="F15" s="66"/>
      <c r="G15" s="66"/>
      <c r="H15" s="17" t="s">
        <v>860</v>
      </c>
      <c r="I15" s="17" t="s">
        <v>887</v>
      </c>
      <c r="J15" s="79"/>
    </row>
    <row r="16" spans="1:13" x14ac:dyDescent="0.3">
      <c r="A16" s="62"/>
      <c r="B16" t="s">
        <v>567</v>
      </c>
      <c r="C16" t="s">
        <v>483</v>
      </c>
      <c r="E16" s="64"/>
      <c r="F16" s="66"/>
      <c r="G16" s="66"/>
      <c r="H16" s="17" t="s">
        <v>976</v>
      </c>
      <c r="I16" s="17" t="s">
        <v>988</v>
      </c>
      <c r="J16" s="79"/>
    </row>
    <row r="17" spans="1:10" x14ac:dyDescent="0.3">
      <c r="A17" s="62"/>
      <c r="B17" t="s">
        <v>568</v>
      </c>
      <c r="C17" t="s">
        <v>499</v>
      </c>
      <c r="E17" s="64"/>
      <c r="F17" s="66"/>
      <c r="G17" s="66"/>
      <c r="H17" s="17" t="s">
        <v>977</v>
      </c>
      <c r="I17" s="17" t="s">
        <v>989</v>
      </c>
      <c r="J17" s="79"/>
    </row>
    <row r="18" spans="1:10" x14ac:dyDescent="0.3">
      <c r="A18" s="62"/>
      <c r="B18" t="s">
        <v>569</v>
      </c>
      <c r="C18" t="s">
        <v>485</v>
      </c>
      <c r="E18" s="65"/>
      <c r="F18" s="67"/>
      <c r="G18" s="67"/>
      <c r="H18" s="22" t="s">
        <v>978</v>
      </c>
      <c r="I18" s="22" t="s">
        <v>706</v>
      </c>
      <c r="J18" s="80"/>
    </row>
    <row r="19" spans="1:10" x14ac:dyDescent="0.3">
      <c r="A19" s="62"/>
      <c r="B19" t="s">
        <v>570</v>
      </c>
      <c r="C19" t="s">
        <v>507</v>
      </c>
      <c r="E19" s="45"/>
      <c r="F19" s="43"/>
      <c r="G19" s="43"/>
      <c r="H19" s="43"/>
      <c r="I19" s="43"/>
      <c r="J19" s="46"/>
    </row>
    <row r="20" spans="1:10" x14ac:dyDescent="0.3">
      <c r="A20" s="62"/>
      <c r="B20" t="s">
        <v>571</v>
      </c>
      <c r="C20" t="s">
        <v>475</v>
      </c>
      <c r="E20" s="64">
        <v>0</v>
      </c>
      <c r="F20" s="66">
        <v>1</v>
      </c>
      <c r="G20" s="66">
        <v>5</v>
      </c>
      <c r="H20" s="17" t="s">
        <v>752</v>
      </c>
      <c r="I20" s="18" t="s">
        <v>558</v>
      </c>
      <c r="J20" s="82" t="s">
        <v>1153</v>
      </c>
    </row>
    <row r="21" spans="1:10" x14ac:dyDescent="0.3">
      <c r="A21" s="62"/>
      <c r="B21" t="s">
        <v>572</v>
      </c>
      <c r="C21" t="s">
        <v>686</v>
      </c>
      <c r="E21" s="64"/>
      <c r="F21" s="66"/>
      <c r="G21" s="66"/>
      <c r="H21" s="17" t="s">
        <v>795</v>
      </c>
      <c r="I21" s="17" t="s">
        <v>771</v>
      </c>
      <c r="J21" s="82"/>
    </row>
    <row r="22" spans="1:10" x14ac:dyDescent="0.3">
      <c r="A22" s="62"/>
      <c r="B22" t="s">
        <v>573</v>
      </c>
      <c r="C22" t="s">
        <v>687</v>
      </c>
      <c r="E22" s="64"/>
      <c r="F22" s="66"/>
      <c r="G22" s="66"/>
      <c r="H22" s="17" t="s">
        <v>765</v>
      </c>
      <c r="I22" s="17" t="s">
        <v>700</v>
      </c>
      <c r="J22" s="82"/>
    </row>
    <row r="23" spans="1:10" x14ac:dyDescent="0.3">
      <c r="A23" s="62"/>
      <c r="B23" t="s">
        <v>574</v>
      </c>
      <c r="C23" t="s">
        <v>492</v>
      </c>
      <c r="E23" s="64"/>
      <c r="F23" s="66"/>
      <c r="G23" s="66"/>
      <c r="H23" s="17" t="s">
        <v>979</v>
      </c>
      <c r="I23" s="17" t="s">
        <v>990</v>
      </c>
      <c r="J23" s="82"/>
    </row>
    <row r="24" spans="1:10" x14ac:dyDescent="0.3">
      <c r="A24" s="62"/>
      <c r="B24" t="s">
        <v>575</v>
      </c>
      <c r="C24" t="s">
        <v>460</v>
      </c>
      <c r="E24" s="64"/>
      <c r="F24" s="66"/>
      <c r="G24" s="66"/>
      <c r="H24" s="17" t="s">
        <v>980</v>
      </c>
      <c r="I24" s="17" t="s">
        <v>991</v>
      </c>
      <c r="J24" s="82"/>
    </row>
    <row r="25" spans="1:10" x14ac:dyDescent="0.3">
      <c r="A25" s="62"/>
      <c r="B25" t="s">
        <v>576</v>
      </c>
      <c r="C25" t="s">
        <v>461</v>
      </c>
      <c r="E25" s="64"/>
      <c r="F25" s="66"/>
      <c r="G25" s="66"/>
      <c r="H25" s="17" t="s">
        <v>751</v>
      </c>
      <c r="I25" s="17" t="s">
        <v>555</v>
      </c>
      <c r="J25" s="82"/>
    </row>
    <row r="26" spans="1:10" x14ac:dyDescent="0.3">
      <c r="A26" s="62"/>
      <c r="B26" t="s">
        <v>577</v>
      </c>
      <c r="C26" t="s">
        <v>688</v>
      </c>
      <c r="E26" s="64"/>
      <c r="F26" s="66"/>
      <c r="G26" s="66"/>
      <c r="H26" s="17" t="s">
        <v>866</v>
      </c>
      <c r="I26" s="18" t="s">
        <v>992</v>
      </c>
      <c r="J26" s="82"/>
    </row>
    <row r="27" spans="1:10" x14ac:dyDescent="0.3">
      <c r="A27" s="62"/>
      <c r="B27" t="s">
        <v>578</v>
      </c>
      <c r="C27" t="s">
        <v>468</v>
      </c>
      <c r="E27" s="64"/>
      <c r="F27" s="66"/>
      <c r="G27" s="66"/>
      <c r="H27" s="17" t="s">
        <v>828</v>
      </c>
      <c r="I27" s="17" t="s">
        <v>993</v>
      </c>
      <c r="J27" s="82"/>
    </row>
    <row r="28" spans="1:10" x14ac:dyDescent="0.3">
      <c r="A28" s="62"/>
      <c r="B28" t="s">
        <v>579</v>
      </c>
      <c r="C28" t="s">
        <v>689</v>
      </c>
      <c r="E28" s="64"/>
      <c r="F28" s="66"/>
      <c r="G28" s="66"/>
      <c r="H28" s="17" t="s">
        <v>743</v>
      </c>
      <c r="I28" s="17" t="s">
        <v>756</v>
      </c>
      <c r="J28" s="82"/>
    </row>
    <row r="29" spans="1:10" x14ac:dyDescent="0.3">
      <c r="A29" s="62"/>
      <c r="B29" t="s">
        <v>580</v>
      </c>
      <c r="E29" s="64"/>
      <c r="F29" s="66"/>
      <c r="G29" s="66"/>
      <c r="H29" s="17" t="s">
        <v>873</v>
      </c>
      <c r="I29" s="17" t="s">
        <v>898</v>
      </c>
      <c r="J29" s="82"/>
    </row>
    <row r="30" spans="1:10" x14ac:dyDescent="0.3">
      <c r="A30" s="68">
        <v>1</v>
      </c>
      <c r="B30" t="s">
        <v>581</v>
      </c>
      <c r="C30" t="s">
        <v>501</v>
      </c>
      <c r="E30" s="16"/>
      <c r="F30" s="17"/>
      <c r="G30" s="17"/>
      <c r="H30" s="17"/>
      <c r="I30" s="17"/>
      <c r="J30" s="47"/>
    </row>
    <row r="31" spans="1:10" x14ac:dyDescent="0.3">
      <c r="A31" s="68"/>
      <c r="B31" t="s">
        <v>582</v>
      </c>
      <c r="C31" t="s">
        <v>513</v>
      </c>
      <c r="E31" s="64">
        <v>4</v>
      </c>
      <c r="F31" s="66">
        <v>2</v>
      </c>
      <c r="G31" s="66">
        <v>4</v>
      </c>
      <c r="H31" s="17" t="s">
        <v>765</v>
      </c>
      <c r="I31" s="17" t="s">
        <v>700</v>
      </c>
      <c r="J31" s="82" t="s">
        <v>724</v>
      </c>
    </row>
    <row r="32" spans="1:10" x14ac:dyDescent="0.3">
      <c r="A32" s="68"/>
      <c r="B32" t="s">
        <v>583</v>
      </c>
      <c r="C32" t="s">
        <v>519</v>
      </c>
      <c r="E32" s="64"/>
      <c r="F32" s="66"/>
      <c r="G32" s="66"/>
      <c r="H32" s="17" t="s">
        <v>745</v>
      </c>
      <c r="I32" s="17" t="s">
        <v>554</v>
      </c>
      <c r="J32" s="82"/>
    </row>
    <row r="33" spans="1:13" x14ac:dyDescent="0.3">
      <c r="A33" s="68"/>
      <c r="B33" t="s">
        <v>584</v>
      </c>
      <c r="C33" t="s">
        <v>465</v>
      </c>
      <c r="E33" s="64"/>
      <c r="F33" s="66"/>
      <c r="G33" s="66"/>
      <c r="H33" s="17" t="s">
        <v>766</v>
      </c>
      <c r="I33" s="17" t="s">
        <v>767</v>
      </c>
      <c r="J33" s="82"/>
    </row>
    <row r="34" spans="1:13" x14ac:dyDescent="0.3">
      <c r="A34" s="68"/>
      <c r="B34" t="s">
        <v>585</v>
      </c>
      <c r="C34" t="s">
        <v>480</v>
      </c>
      <c r="E34" s="64"/>
      <c r="F34" s="66"/>
      <c r="G34" s="66"/>
      <c r="H34" s="17" t="s">
        <v>794</v>
      </c>
      <c r="I34" s="17" t="s">
        <v>769</v>
      </c>
      <c r="J34" s="82"/>
      <c r="K34" s="5" t="s">
        <v>711</v>
      </c>
      <c r="L34" s="48" t="s">
        <v>710</v>
      </c>
      <c r="M34" t="s">
        <v>713</v>
      </c>
    </row>
    <row r="35" spans="1:13" x14ac:dyDescent="0.3">
      <c r="A35" s="68"/>
      <c r="B35" t="s">
        <v>586</v>
      </c>
      <c r="C35" t="s">
        <v>500</v>
      </c>
      <c r="E35" s="64"/>
      <c r="F35" s="66"/>
      <c r="G35" s="66"/>
      <c r="H35" s="17" t="s">
        <v>981</v>
      </c>
      <c r="I35" s="17" t="s">
        <v>994</v>
      </c>
      <c r="J35" s="82"/>
    </row>
    <row r="36" spans="1:13" x14ac:dyDescent="0.3">
      <c r="A36" s="68"/>
      <c r="B36" t="s">
        <v>587</v>
      </c>
      <c r="C36" t="s">
        <v>517</v>
      </c>
      <c r="E36" s="64"/>
      <c r="F36" s="66"/>
      <c r="G36" s="66"/>
      <c r="H36" s="17" t="s">
        <v>982</v>
      </c>
      <c r="I36" s="17" t="s">
        <v>995</v>
      </c>
      <c r="J36" s="82"/>
    </row>
    <row r="37" spans="1:13" x14ac:dyDescent="0.3">
      <c r="A37" s="68"/>
      <c r="B37" t="s">
        <v>588</v>
      </c>
      <c r="C37" t="s">
        <v>497</v>
      </c>
      <c r="E37" s="64"/>
      <c r="F37" s="66"/>
      <c r="G37" s="66"/>
      <c r="H37" s="17" t="s">
        <v>983</v>
      </c>
      <c r="I37" s="17" t="s">
        <v>996</v>
      </c>
      <c r="J37" s="82"/>
    </row>
    <row r="38" spans="1:13" x14ac:dyDescent="0.3">
      <c r="A38" s="68"/>
      <c r="B38" t="s">
        <v>589</v>
      </c>
      <c r="C38" t="s">
        <v>510</v>
      </c>
      <c r="E38" s="64"/>
      <c r="F38" s="66"/>
      <c r="G38" s="66"/>
      <c r="H38" s="17" t="s">
        <v>984</v>
      </c>
      <c r="I38" s="17" t="s">
        <v>999</v>
      </c>
      <c r="J38" s="82"/>
    </row>
    <row r="39" spans="1:13" x14ac:dyDescent="0.3">
      <c r="A39" s="68"/>
      <c r="B39" t="s">
        <v>590</v>
      </c>
      <c r="C39" t="s">
        <v>476</v>
      </c>
      <c r="E39" s="64"/>
      <c r="F39" s="66"/>
      <c r="G39" s="66"/>
      <c r="H39" s="17" t="s">
        <v>985</v>
      </c>
      <c r="I39" s="17" t="s">
        <v>997</v>
      </c>
      <c r="J39" s="82"/>
    </row>
    <row r="40" spans="1:13" x14ac:dyDescent="0.3">
      <c r="A40" s="68"/>
      <c r="B40" t="s">
        <v>591</v>
      </c>
      <c r="C40" t="s">
        <v>478</v>
      </c>
      <c r="E40" s="64"/>
      <c r="F40" s="66"/>
      <c r="G40" s="66"/>
      <c r="H40" s="17" t="s">
        <v>811</v>
      </c>
      <c r="I40" s="17" t="s">
        <v>783</v>
      </c>
      <c r="J40" s="82"/>
    </row>
    <row r="41" spans="1:13" x14ac:dyDescent="0.3">
      <c r="A41" s="68"/>
      <c r="B41" t="s">
        <v>592</v>
      </c>
      <c r="C41" t="s">
        <v>516</v>
      </c>
      <c r="E41" s="16"/>
      <c r="F41" s="17"/>
      <c r="G41" s="17"/>
      <c r="H41" s="17"/>
      <c r="I41" s="17"/>
      <c r="J41" s="47"/>
    </row>
    <row r="42" spans="1:13" x14ac:dyDescent="0.3">
      <c r="A42" s="68"/>
      <c r="B42" t="s">
        <v>593</v>
      </c>
      <c r="C42" t="s">
        <v>518</v>
      </c>
      <c r="E42" s="64">
        <v>3</v>
      </c>
      <c r="F42" s="66">
        <v>3</v>
      </c>
      <c r="G42" s="66">
        <v>2</v>
      </c>
      <c r="H42" s="17" t="s">
        <v>744</v>
      </c>
      <c r="I42" s="18" t="s">
        <v>701</v>
      </c>
      <c r="J42" s="79" t="s">
        <v>728</v>
      </c>
    </row>
    <row r="43" spans="1:13" x14ac:dyDescent="0.3">
      <c r="A43" s="68"/>
      <c r="B43" t="s">
        <v>594</v>
      </c>
      <c r="C43" t="s">
        <v>462</v>
      </c>
      <c r="E43" s="64"/>
      <c r="F43" s="66"/>
      <c r="G43" s="66"/>
      <c r="H43" s="17" t="s">
        <v>754</v>
      </c>
      <c r="I43" s="17" t="s">
        <v>761</v>
      </c>
      <c r="J43" s="79"/>
    </row>
    <row r="44" spans="1:13" x14ac:dyDescent="0.3">
      <c r="A44" s="68"/>
      <c r="B44" t="s">
        <v>595</v>
      </c>
      <c r="C44" t="s">
        <v>690</v>
      </c>
      <c r="E44" s="64"/>
      <c r="F44" s="66"/>
      <c r="G44" s="66"/>
      <c r="H44" s="17" t="s">
        <v>797</v>
      </c>
      <c r="I44" s="17" t="s">
        <v>772</v>
      </c>
      <c r="J44" s="79"/>
    </row>
    <row r="45" spans="1:13" x14ac:dyDescent="0.3">
      <c r="A45" s="68"/>
      <c r="B45" t="s">
        <v>596</v>
      </c>
      <c r="C45" t="s">
        <v>526</v>
      </c>
      <c r="E45" s="64"/>
      <c r="F45" s="66"/>
      <c r="G45" s="66"/>
      <c r="H45" s="17" t="s">
        <v>746</v>
      </c>
      <c r="I45" s="17" t="s">
        <v>549</v>
      </c>
      <c r="J45" s="79"/>
    </row>
    <row r="46" spans="1:13" x14ac:dyDescent="0.3">
      <c r="A46" s="68"/>
      <c r="B46" t="s">
        <v>597</v>
      </c>
      <c r="C46" t="s">
        <v>691</v>
      </c>
      <c r="E46" s="64"/>
      <c r="F46" s="66"/>
      <c r="G46" s="66"/>
      <c r="H46" s="17" t="s">
        <v>743</v>
      </c>
      <c r="I46" s="17" t="s">
        <v>756</v>
      </c>
      <c r="J46" s="79"/>
    </row>
    <row r="47" spans="1:13" x14ac:dyDescent="0.3">
      <c r="A47" s="68"/>
      <c r="B47" t="s">
        <v>598</v>
      </c>
      <c r="C47" t="s">
        <v>692</v>
      </c>
      <c r="E47" s="64"/>
      <c r="F47" s="66"/>
      <c r="G47" s="66"/>
      <c r="H47" s="17" t="s">
        <v>808</v>
      </c>
      <c r="I47" s="17" t="s">
        <v>780</v>
      </c>
      <c r="J47" s="79"/>
    </row>
    <row r="48" spans="1:13" x14ac:dyDescent="0.3">
      <c r="A48" s="68"/>
      <c r="B48" t="s">
        <v>599</v>
      </c>
      <c r="C48" t="s">
        <v>693</v>
      </c>
      <c r="E48" s="64"/>
      <c r="F48" s="66"/>
      <c r="G48" s="66"/>
      <c r="H48" s="17" t="s">
        <v>825</v>
      </c>
      <c r="I48" s="17" t="s">
        <v>839</v>
      </c>
      <c r="J48" s="79"/>
      <c r="K48" s="5" t="s">
        <v>709</v>
      </c>
      <c r="L48" s="8" t="s">
        <v>708</v>
      </c>
      <c r="M48" t="s">
        <v>714</v>
      </c>
    </row>
    <row r="49" spans="1:14" x14ac:dyDescent="0.3">
      <c r="A49" s="68"/>
      <c r="B49" t="s">
        <v>600</v>
      </c>
      <c r="C49" t="s">
        <v>694</v>
      </c>
      <c r="E49" s="64"/>
      <c r="F49" s="66"/>
      <c r="G49" s="66"/>
      <c r="H49" s="17" t="s">
        <v>804</v>
      </c>
      <c r="I49" s="17" t="s">
        <v>556</v>
      </c>
      <c r="J49" s="79"/>
      <c r="K49" s="5" t="s">
        <v>719</v>
      </c>
      <c r="L49" s="7" t="s">
        <v>716</v>
      </c>
      <c r="M49" t="s">
        <v>717</v>
      </c>
      <c r="N49" t="s">
        <v>718</v>
      </c>
    </row>
    <row r="50" spans="1:14" x14ac:dyDescent="0.3">
      <c r="A50" s="68"/>
      <c r="B50" t="s">
        <v>601</v>
      </c>
      <c r="E50" s="64"/>
      <c r="F50" s="66"/>
      <c r="G50" s="66"/>
      <c r="H50" s="17" t="s">
        <v>815</v>
      </c>
      <c r="I50" s="17" t="s">
        <v>787</v>
      </c>
      <c r="J50" s="79"/>
      <c r="K50" s="5" t="s">
        <v>722</v>
      </c>
      <c r="L50" s="7" t="s">
        <v>720</v>
      </c>
      <c r="M50" t="s">
        <v>721</v>
      </c>
    </row>
    <row r="51" spans="1:14" x14ac:dyDescent="0.3">
      <c r="A51" s="68">
        <v>2</v>
      </c>
      <c r="B51" t="s">
        <v>602</v>
      </c>
      <c r="C51" t="s">
        <v>519</v>
      </c>
      <c r="E51" s="64"/>
      <c r="F51" s="66"/>
      <c r="G51" s="66"/>
      <c r="H51" s="17" t="s">
        <v>856</v>
      </c>
      <c r="I51" s="17" t="s">
        <v>998</v>
      </c>
      <c r="J51" s="79"/>
    </row>
    <row r="52" spans="1:14" x14ac:dyDescent="0.3">
      <c r="A52" s="68"/>
      <c r="B52" t="s">
        <v>603</v>
      </c>
      <c r="C52" t="s">
        <v>493</v>
      </c>
      <c r="E52" s="16"/>
      <c r="F52" s="17"/>
      <c r="G52" s="17"/>
      <c r="H52" s="17"/>
      <c r="I52" s="17"/>
      <c r="J52" s="47"/>
    </row>
    <row r="53" spans="1:14" x14ac:dyDescent="0.3">
      <c r="A53" s="68"/>
      <c r="B53" t="s">
        <v>604</v>
      </c>
      <c r="C53" t="s">
        <v>530</v>
      </c>
      <c r="E53" s="64">
        <v>2</v>
      </c>
      <c r="F53" s="66">
        <v>4</v>
      </c>
      <c r="G53" s="66">
        <v>3</v>
      </c>
      <c r="H53" s="17" t="s">
        <v>792</v>
      </c>
      <c r="I53" s="18" t="s">
        <v>702</v>
      </c>
      <c r="J53" s="79" t="s">
        <v>729</v>
      </c>
    </row>
    <row r="54" spans="1:14" x14ac:dyDescent="0.3">
      <c r="A54" s="68"/>
      <c r="B54" t="s">
        <v>605</v>
      </c>
      <c r="C54" t="s">
        <v>494</v>
      </c>
      <c r="E54" s="64"/>
      <c r="F54" s="66"/>
      <c r="G54" s="66"/>
      <c r="H54" s="17" t="s">
        <v>742</v>
      </c>
      <c r="I54" s="17" t="s">
        <v>755</v>
      </c>
      <c r="J54" s="79"/>
    </row>
    <row r="55" spans="1:14" x14ac:dyDescent="0.3">
      <c r="A55" s="68"/>
      <c r="B55" t="s">
        <v>606</v>
      </c>
      <c r="C55" t="s">
        <v>489</v>
      </c>
      <c r="E55" s="64"/>
      <c r="F55" s="66"/>
      <c r="G55" s="66"/>
      <c r="H55" s="17" t="s">
        <v>762</v>
      </c>
      <c r="I55" s="17" t="s">
        <v>553</v>
      </c>
      <c r="J55" s="79"/>
      <c r="K55" s="5" t="s">
        <v>727</v>
      </c>
      <c r="L55" s="7" t="s">
        <v>725</v>
      </c>
      <c r="M55" t="s">
        <v>726</v>
      </c>
    </row>
    <row r="56" spans="1:14" x14ac:dyDescent="0.3">
      <c r="A56" s="68"/>
      <c r="B56" t="s">
        <v>607</v>
      </c>
      <c r="C56" t="s">
        <v>471</v>
      </c>
      <c r="E56" s="64"/>
      <c r="F56" s="66"/>
      <c r="G56" s="66"/>
      <c r="H56" s="17" t="s">
        <v>754</v>
      </c>
      <c r="I56" s="17" t="s">
        <v>761</v>
      </c>
      <c r="J56" s="79"/>
      <c r="K56" s="5" t="s">
        <v>732</v>
      </c>
      <c r="L56" s="7" t="s">
        <v>730</v>
      </c>
      <c r="M56" t="s">
        <v>731</v>
      </c>
    </row>
    <row r="57" spans="1:14" x14ac:dyDescent="0.3">
      <c r="A57" s="68"/>
      <c r="B57" t="s">
        <v>608</v>
      </c>
      <c r="C57" t="s">
        <v>466</v>
      </c>
      <c r="E57" s="64"/>
      <c r="F57" s="66"/>
      <c r="G57" s="66"/>
      <c r="H57" s="17" t="s">
        <v>793</v>
      </c>
      <c r="I57" s="17" t="s">
        <v>768</v>
      </c>
      <c r="J57" s="79"/>
    </row>
    <row r="58" spans="1:14" x14ac:dyDescent="0.3">
      <c r="A58" s="68"/>
      <c r="B58" t="s">
        <v>609</v>
      </c>
      <c r="C58" t="s">
        <v>504</v>
      </c>
      <c r="E58" s="64"/>
      <c r="F58" s="66"/>
      <c r="G58" s="66"/>
      <c r="H58" s="17" t="s">
        <v>765</v>
      </c>
      <c r="I58" s="17" t="s">
        <v>700</v>
      </c>
      <c r="J58" s="79"/>
    </row>
    <row r="59" spans="1:14" x14ac:dyDescent="0.3">
      <c r="A59" s="68"/>
      <c r="B59" t="s">
        <v>610</v>
      </c>
      <c r="C59" t="s">
        <v>491</v>
      </c>
      <c r="E59" s="64"/>
      <c r="F59" s="66"/>
      <c r="G59" s="66"/>
      <c r="H59" s="17" t="s">
        <v>986</v>
      </c>
      <c r="I59" s="17" t="s">
        <v>1000</v>
      </c>
      <c r="J59" s="79"/>
    </row>
    <row r="60" spans="1:14" x14ac:dyDescent="0.3">
      <c r="A60" s="68"/>
      <c r="B60" t="s">
        <v>611</v>
      </c>
      <c r="C60" t="s">
        <v>505</v>
      </c>
      <c r="E60" s="64"/>
      <c r="F60" s="66"/>
      <c r="G60" s="66"/>
      <c r="H60" s="17" t="s">
        <v>816</v>
      </c>
      <c r="I60" s="17" t="s">
        <v>788</v>
      </c>
      <c r="J60" s="79"/>
    </row>
    <row r="61" spans="1:14" x14ac:dyDescent="0.3">
      <c r="A61" s="68"/>
      <c r="B61" t="s">
        <v>612</v>
      </c>
      <c r="C61" t="s">
        <v>482</v>
      </c>
      <c r="E61" s="64"/>
      <c r="F61" s="66"/>
      <c r="G61" s="66"/>
      <c r="H61" s="17" t="s">
        <v>819</v>
      </c>
      <c r="I61" s="17" t="s">
        <v>791</v>
      </c>
      <c r="J61" s="79"/>
    </row>
    <row r="62" spans="1:14" x14ac:dyDescent="0.3">
      <c r="A62" s="68"/>
      <c r="B62" t="s">
        <v>613</v>
      </c>
      <c r="C62" t="s">
        <v>457</v>
      </c>
      <c r="E62" s="64"/>
      <c r="F62" s="66"/>
      <c r="G62" s="66"/>
      <c r="H62" s="17" t="s">
        <v>752</v>
      </c>
      <c r="I62" s="17" t="s">
        <v>558</v>
      </c>
      <c r="J62" s="79"/>
    </row>
    <row r="63" spans="1:14" x14ac:dyDescent="0.3">
      <c r="A63" s="68"/>
      <c r="B63" t="s">
        <v>614</v>
      </c>
      <c r="C63" t="s">
        <v>520</v>
      </c>
      <c r="E63" s="16"/>
      <c r="F63" s="17"/>
      <c r="G63" s="17"/>
      <c r="H63" s="17"/>
      <c r="I63" s="17"/>
      <c r="J63" s="47"/>
    </row>
    <row r="64" spans="1:14" x14ac:dyDescent="0.3">
      <c r="A64" s="68"/>
      <c r="B64" t="s">
        <v>615</v>
      </c>
      <c r="C64" t="s">
        <v>513</v>
      </c>
      <c r="E64" s="64">
        <v>5</v>
      </c>
      <c r="F64" s="66">
        <v>5</v>
      </c>
      <c r="G64" s="66">
        <v>1</v>
      </c>
      <c r="H64" s="17" t="s">
        <v>741</v>
      </c>
      <c r="I64" s="32" t="s">
        <v>733</v>
      </c>
      <c r="J64" s="79" t="s">
        <v>1154</v>
      </c>
    </row>
    <row r="65" spans="1:13" x14ac:dyDescent="0.3">
      <c r="A65" s="68"/>
      <c r="B65" t="s">
        <v>616</v>
      </c>
      <c r="C65" t="s">
        <v>503</v>
      </c>
      <c r="E65" s="64"/>
      <c r="F65" s="66"/>
      <c r="G65" s="66"/>
      <c r="H65" s="17" t="s">
        <v>762</v>
      </c>
      <c r="I65" s="17" t="s">
        <v>553</v>
      </c>
      <c r="J65" s="79"/>
    </row>
    <row r="66" spans="1:13" x14ac:dyDescent="0.3">
      <c r="A66" s="68"/>
      <c r="B66" t="s">
        <v>617</v>
      </c>
      <c r="C66" t="s">
        <v>529</v>
      </c>
      <c r="E66" s="64"/>
      <c r="F66" s="66"/>
      <c r="G66" s="66"/>
      <c r="H66" s="17" t="s">
        <v>747</v>
      </c>
      <c r="I66" s="17" t="s">
        <v>559</v>
      </c>
      <c r="J66" s="79"/>
      <c r="K66" s="5" t="s">
        <v>736</v>
      </c>
      <c r="L66" s="8" t="s">
        <v>734</v>
      </c>
      <c r="M66" t="s">
        <v>735</v>
      </c>
    </row>
    <row r="67" spans="1:13" x14ac:dyDescent="0.3">
      <c r="A67" s="68"/>
      <c r="B67" t="s">
        <v>618</v>
      </c>
      <c r="C67" t="s">
        <v>527</v>
      </c>
      <c r="E67" s="64"/>
      <c r="F67" s="66"/>
      <c r="G67" s="66"/>
      <c r="H67" s="17" t="s">
        <v>751</v>
      </c>
      <c r="I67" s="17" t="s">
        <v>555</v>
      </c>
      <c r="J67" s="79"/>
    </row>
    <row r="68" spans="1:13" x14ac:dyDescent="0.3">
      <c r="A68" s="68"/>
      <c r="B68" t="s">
        <v>619</v>
      </c>
      <c r="C68" t="s">
        <v>484</v>
      </c>
      <c r="E68" s="64"/>
      <c r="F68" s="66"/>
      <c r="G68" s="66"/>
      <c r="H68" s="17" t="s">
        <v>798</v>
      </c>
      <c r="I68" s="17" t="s">
        <v>773</v>
      </c>
      <c r="J68" s="79"/>
    </row>
    <row r="69" spans="1:13" x14ac:dyDescent="0.3">
      <c r="A69" s="68"/>
      <c r="B69" t="s">
        <v>620</v>
      </c>
      <c r="C69" t="s">
        <v>488</v>
      </c>
      <c r="E69" s="64"/>
      <c r="F69" s="66"/>
      <c r="G69" s="66"/>
      <c r="H69" s="17" t="s">
        <v>797</v>
      </c>
      <c r="I69" s="17" t="s">
        <v>772</v>
      </c>
      <c r="J69" s="79"/>
    </row>
    <row r="70" spans="1:13" x14ac:dyDescent="0.3">
      <c r="A70" s="68"/>
      <c r="B70" t="s">
        <v>621</v>
      </c>
      <c r="C70" t="s">
        <v>695</v>
      </c>
      <c r="E70" s="64"/>
      <c r="F70" s="66"/>
      <c r="G70" s="66"/>
      <c r="H70" s="17" t="s">
        <v>743</v>
      </c>
      <c r="I70" s="17" t="s">
        <v>756</v>
      </c>
      <c r="J70" s="79"/>
    </row>
    <row r="71" spans="1:13" x14ac:dyDescent="0.3">
      <c r="A71" s="68"/>
      <c r="B71" t="s">
        <v>622</v>
      </c>
      <c r="E71" s="64"/>
      <c r="F71" s="66"/>
      <c r="G71" s="66"/>
      <c r="H71" s="17" t="s">
        <v>793</v>
      </c>
      <c r="I71" s="17" t="s">
        <v>768</v>
      </c>
      <c r="J71" s="79"/>
    </row>
    <row r="72" spans="1:13" x14ac:dyDescent="0.3">
      <c r="A72" s="62">
        <v>3</v>
      </c>
      <c r="B72" t="s">
        <v>623</v>
      </c>
      <c r="C72" t="s">
        <v>520</v>
      </c>
      <c r="E72" s="64"/>
      <c r="F72" s="66"/>
      <c r="G72" s="66"/>
      <c r="H72" s="17" t="s">
        <v>766</v>
      </c>
      <c r="I72" s="17" t="s">
        <v>767</v>
      </c>
      <c r="J72" s="79"/>
    </row>
    <row r="73" spans="1:13" x14ac:dyDescent="0.3">
      <c r="A73" s="62"/>
      <c r="B73" t="s">
        <v>624</v>
      </c>
      <c r="C73" t="s">
        <v>509</v>
      </c>
      <c r="E73" s="65"/>
      <c r="F73" s="67"/>
      <c r="G73" s="67"/>
      <c r="H73" s="22" t="s">
        <v>806</v>
      </c>
      <c r="I73" s="22" t="s">
        <v>737</v>
      </c>
      <c r="J73" s="80"/>
    </row>
    <row r="74" spans="1:13" x14ac:dyDescent="0.3">
      <c r="A74" s="62"/>
      <c r="B74" t="s">
        <v>625</v>
      </c>
      <c r="C74" t="s">
        <v>511</v>
      </c>
      <c r="J74" s="6"/>
    </row>
    <row r="75" spans="1:13" x14ac:dyDescent="0.3">
      <c r="A75" s="62"/>
      <c r="B75" t="s">
        <v>626</v>
      </c>
      <c r="C75" t="s">
        <v>458</v>
      </c>
      <c r="J75" s="6"/>
    </row>
    <row r="76" spans="1:13" x14ac:dyDescent="0.3">
      <c r="A76" s="62"/>
      <c r="B76" t="s">
        <v>627</v>
      </c>
      <c r="C76" t="s">
        <v>510</v>
      </c>
      <c r="J76" s="6"/>
    </row>
    <row r="77" spans="1:13" x14ac:dyDescent="0.3">
      <c r="A77" s="62"/>
      <c r="B77" t="s">
        <v>628</v>
      </c>
      <c r="C77" t="s">
        <v>531</v>
      </c>
      <c r="J77" s="6"/>
    </row>
    <row r="78" spans="1:13" x14ac:dyDescent="0.3">
      <c r="A78" s="62"/>
      <c r="B78" t="s">
        <v>629</v>
      </c>
      <c r="C78" t="s">
        <v>464</v>
      </c>
      <c r="J78" s="6"/>
    </row>
    <row r="79" spans="1:13" x14ac:dyDescent="0.3">
      <c r="A79" s="62"/>
      <c r="B79" t="s">
        <v>630</v>
      </c>
      <c r="C79" t="s">
        <v>470</v>
      </c>
      <c r="J79" s="6"/>
    </row>
    <row r="80" spans="1:13" x14ac:dyDescent="0.3">
      <c r="A80" s="62"/>
      <c r="B80" t="s">
        <v>631</v>
      </c>
      <c r="C80" t="s">
        <v>508</v>
      </c>
      <c r="J80" s="6"/>
    </row>
    <row r="81" spans="1:10" x14ac:dyDescent="0.3">
      <c r="A81" s="62"/>
      <c r="B81" t="s">
        <v>632</v>
      </c>
      <c r="C81" t="s">
        <v>459</v>
      </c>
      <c r="J81" s="6"/>
    </row>
    <row r="82" spans="1:10" x14ac:dyDescent="0.3">
      <c r="A82" s="62"/>
      <c r="B82" t="s">
        <v>633</v>
      </c>
      <c r="C82" t="s">
        <v>496</v>
      </c>
      <c r="J82" s="6"/>
    </row>
    <row r="83" spans="1:10" x14ac:dyDescent="0.3">
      <c r="A83" s="62"/>
      <c r="B83" t="s">
        <v>634</v>
      </c>
      <c r="C83" t="s">
        <v>513</v>
      </c>
      <c r="J83" s="6"/>
    </row>
    <row r="84" spans="1:10" x14ac:dyDescent="0.3">
      <c r="A84" s="62"/>
      <c r="B84" t="s">
        <v>635</v>
      </c>
      <c r="C84" t="s">
        <v>469</v>
      </c>
      <c r="J84" s="6"/>
    </row>
    <row r="85" spans="1:10" x14ac:dyDescent="0.3">
      <c r="A85" s="62"/>
      <c r="B85" t="s">
        <v>636</v>
      </c>
      <c r="C85" t="s">
        <v>529</v>
      </c>
      <c r="J85" s="6"/>
    </row>
    <row r="86" spans="1:10" x14ac:dyDescent="0.3">
      <c r="A86" s="62"/>
      <c r="B86" t="s">
        <v>637</v>
      </c>
      <c r="C86" t="s">
        <v>524</v>
      </c>
      <c r="J86" s="6"/>
    </row>
    <row r="87" spans="1:10" x14ac:dyDescent="0.3">
      <c r="A87" s="62"/>
      <c r="B87" t="s">
        <v>638</v>
      </c>
      <c r="C87" t="s">
        <v>477</v>
      </c>
      <c r="J87" s="6"/>
    </row>
    <row r="88" spans="1:10" x14ac:dyDescent="0.3">
      <c r="A88" s="62"/>
      <c r="B88" t="s">
        <v>639</v>
      </c>
      <c r="C88" t="s">
        <v>512</v>
      </c>
      <c r="J88" s="6"/>
    </row>
    <row r="89" spans="1:10" x14ac:dyDescent="0.3">
      <c r="A89" s="62"/>
      <c r="B89" t="s">
        <v>640</v>
      </c>
      <c r="C89" t="s">
        <v>473</v>
      </c>
      <c r="J89" s="6"/>
    </row>
    <row r="90" spans="1:10" x14ac:dyDescent="0.3">
      <c r="A90" s="62"/>
      <c r="B90" t="s">
        <v>641</v>
      </c>
      <c r="C90" t="s">
        <v>525</v>
      </c>
      <c r="J90" s="6"/>
    </row>
    <row r="91" spans="1:10" x14ac:dyDescent="0.3">
      <c r="A91" s="62"/>
      <c r="B91" t="s">
        <v>642</v>
      </c>
      <c r="C91" t="s">
        <v>696</v>
      </c>
      <c r="J91" s="6"/>
    </row>
    <row r="92" spans="1:10" x14ac:dyDescent="0.3">
      <c r="A92" s="62"/>
      <c r="B92" t="s">
        <v>643</v>
      </c>
      <c r="J92" s="6"/>
    </row>
    <row r="93" spans="1:10" x14ac:dyDescent="0.3">
      <c r="A93" s="62">
        <v>4</v>
      </c>
      <c r="B93" t="s">
        <v>644</v>
      </c>
      <c r="C93" t="s">
        <v>528</v>
      </c>
      <c r="J93" s="6"/>
    </row>
    <row r="94" spans="1:10" x14ac:dyDescent="0.3">
      <c r="A94" s="62"/>
      <c r="B94" t="s">
        <v>645</v>
      </c>
      <c r="C94" t="s">
        <v>529</v>
      </c>
      <c r="J94" s="6"/>
    </row>
    <row r="95" spans="1:10" x14ac:dyDescent="0.3">
      <c r="A95" s="62"/>
      <c r="B95" t="s">
        <v>646</v>
      </c>
      <c r="C95" t="s">
        <v>486</v>
      </c>
      <c r="J95" s="6"/>
    </row>
    <row r="96" spans="1:10" x14ac:dyDescent="0.3">
      <c r="A96" s="62"/>
      <c r="B96" t="s">
        <v>647</v>
      </c>
      <c r="C96" t="s">
        <v>509</v>
      </c>
      <c r="J96" s="6"/>
    </row>
    <row r="97" spans="1:10" x14ac:dyDescent="0.3">
      <c r="A97" s="62"/>
      <c r="B97" t="s">
        <v>648</v>
      </c>
      <c r="C97" t="s">
        <v>512</v>
      </c>
      <c r="J97" s="6"/>
    </row>
    <row r="98" spans="1:10" x14ac:dyDescent="0.3">
      <c r="A98" s="62"/>
      <c r="B98" t="s">
        <v>649</v>
      </c>
      <c r="C98" t="s">
        <v>519</v>
      </c>
      <c r="J98" s="6"/>
    </row>
    <row r="99" spans="1:10" x14ac:dyDescent="0.3">
      <c r="A99" s="62"/>
      <c r="B99" t="s">
        <v>650</v>
      </c>
      <c r="C99" t="s">
        <v>532</v>
      </c>
      <c r="J99" s="6"/>
    </row>
    <row r="100" spans="1:10" x14ac:dyDescent="0.3">
      <c r="A100" s="62"/>
      <c r="B100" t="s">
        <v>651</v>
      </c>
      <c r="C100" t="s">
        <v>533</v>
      </c>
      <c r="J100" s="6"/>
    </row>
    <row r="101" spans="1:10" x14ac:dyDescent="0.3">
      <c r="A101" s="62"/>
      <c r="B101" t="s">
        <v>652</v>
      </c>
      <c r="C101" t="s">
        <v>523</v>
      </c>
      <c r="J101" s="6"/>
    </row>
    <row r="102" spans="1:10" x14ac:dyDescent="0.3">
      <c r="A102" s="62"/>
      <c r="B102" t="s">
        <v>653</v>
      </c>
      <c r="C102" t="s">
        <v>501</v>
      </c>
      <c r="H102" s="3"/>
      <c r="J102" s="6"/>
    </row>
    <row r="103" spans="1:10" x14ac:dyDescent="0.3">
      <c r="A103" s="62"/>
      <c r="B103" t="s">
        <v>654</v>
      </c>
      <c r="C103" t="s">
        <v>530</v>
      </c>
      <c r="J103" s="6"/>
    </row>
    <row r="104" spans="1:10" x14ac:dyDescent="0.3">
      <c r="A104" s="62"/>
      <c r="B104" t="s">
        <v>655</v>
      </c>
      <c r="C104" t="s">
        <v>536</v>
      </c>
      <c r="J104" s="6"/>
    </row>
    <row r="105" spans="1:10" x14ac:dyDescent="0.3">
      <c r="A105" s="62"/>
      <c r="B105" t="s">
        <v>656</v>
      </c>
      <c r="C105" t="s">
        <v>510</v>
      </c>
    </row>
    <row r="106" spans="1:10" x14ac:dyDescent="0.3">
      <c r="A106" s="62"/>
      <c r="B106" t="s">
        <v>657</v>
      </c>
      <c r="C106" t="s">
        <v>534</v>
      </c>
    </row>
    <row r="107" spans="1:10" x14ac:dyDescent="0.3">
      <c r="A107" s="62"/>
      <c r="B107" t="s">
        <v>658</v>
      </c>
      <c r="C107" t="s">
        <v>515</v>
      </c>
    </row>
    <row r="108" spans="1:10" x14ac:dyDescent="0.3">
      <c r="A108" s="62"/>
      <c r="B108" t="s">
        <v>659</v>
      </c>
      <c r="C108" t="s">
        <v>481</v>
      </c>
    </row>
    <row r="109" spans="1:10" x14ac:dyDescent="0.3">
      <c r="A109" s="62"/>
      <c r="B109" t="s">
        <v>660</v>
      </c>
      <c r="C109" t="s">
        <v>513</v>
      </c>
    </row>
    <row r="110" spans="1:10" x14ac:dyDescent="0.3">
      <c r="A110" s="62"/>
      <c r="B110" t="s">
        <v>661</v>
      </c>
      <c r="C110" t="s">
        <v>469</v>
      </c>
    </row>
    <row r="111" spans="1:10" x14ac:dyDescent="0.3">
      <c r="A111" s="62"/>
      <c r="B111" t="s">
        <v>662</v>
      </c>
      <c r="C111" t="s">
        <v>467</v>
      </c>
    </row>
    <row r="112" spans="1:10" x14ac:dyDescent="0.3">
      <c r="A112" s="62"/>
      <c r="B112" t="s">
        <v>663</v>
      </c>
      <c r="C112" t="s">
        <v>697</v>
      </c>
    </row>
    <row r="113" spans="1:3" x14ac:dyDescent="0.3">
      <c r="A113" s="62"/>
      <c r="B113" t="s">
        <v>664</v>
      </c>
    </row>
    <row r="114" spans="1:3" x14ac:dyDescent="0.3">
      <c r="A114" s="62">
        <v>5</v>
      </c>
      <c r="B114" t="s">
        <v>665</v>
      </c>
      <c r="C114" t="s">
        <v>463</v>
      </c>
    </row>
    <row r="115" spans="1:3" x14ac:dyDescent="0.3">
      <c r="A115" s="62"/>
      <c r="B115" t="s">
        <v>666</v>
      </c>
      <c r="C115" t="s">
        <v>486</v>
      </c>
    </row>
    <row r="116" spans="1:3" x14ac:dyDescent="0.3">
      <c r="A116" s="62"/>
      <c r="B116" t="s">
        <v>667</v>
      </c>
      <c r="C116" t="s">
        <v>521</v>
      </c>
    </row>
    <row r="117" spans="1:3" x14ac:dyDescent="0.3">
      <c r="A117" s="62"/>
      <c r="B117" t="s">
        <v>668</v>
      </c>
      <c r="C117" t="s">
        <v>500</v>
      </c>
    </row>
    <row r="118" spans="1:3" x14ac:dyDescent="0.3">
      <c r="A118" s="62"/>
      <c r="B118" t="s">
        <v>669</v>
      </c>
      <c r="C118" t="s">
        <v>502</v>
      </c>
    </row>
    <row r="119" spans="1:3" x14ac:dyDescent="0.3">
      <c r="A119" s="62"/>
      <c r="B119" t="s">
        <v>670</v>
      </c>
      <c r="C119" t="s">
        <v>511</v>
      </c>
    </row>
    <row r="120" spans="1:3" x14ac:dyDescent="0.3">
      <c r="A120" s="62"/>
      <c r="B120" t="s">
        <v>671</v>
      </c>
      <c r="C120" t="s">
        <v>510</v>
      </c>
    </row>
    <row r="121" spans="1:3" x14ac:dyDescent="0.3">
      <c r="A121" s="62"/>
      <c r="B121" t="s">
        <v>672</v>
      </c>
      <c r="C121" t="s">
        <v>512</v>
      </c>
    </row>
    <row r="122" spans="1:3" x14ac:dyDescent="0.3">
      <c r="A122" s="62"/>
      <c r="B122" t="s">
        <v>673</v>
      </c>
      <c r="C122" t="s">
        <v>530</v>
      </c>
    </row>
    <row r="123" spans="1:3" x14ac:dyDescent="0.3">
      <c r="A123" s="62"/>
      <c r="B123" t="s">
        <v>674</v>
      </c>
      <c r="C123" t="s">
        <v>522</v>
      </c>
    </row>
    <row r="124" spans="1:3" x14ac:dyDescent="0.3">
      <c r="A124" s="62"/>
      <c r="B124" t="s">
        <v>675</v>
      </c>
      <c r="C124" t="s">
        <v>479</v>
      </c>
    </row>
    <row r="125" spans="1:3" x14ac:dyDescent="0.3">
      <c r="A125" s="62"/>
      <c r="B125" t="s">
        <v>676</v>
      </c>
      <c r="C125" t="s">
        <v>503</v>
      </c>
    </row>
    <row r="126" spans="1:3" x14ac:dyDescent="0.3">
      <c r="A126" s="62"/>
      <c r="B126" t="s">
        <v>677</v>
      </c>
      <c r="C126" t="s">
        <v>487</v>
      </c>
    </row>
    <row r="127" spans="1:3" x14ac:dyDescent="0.3">
      <c r="A127" s="62"/>
      <c r="B127" t="s">
        <v>678</v>
      </c>
      <c r="C127" t="s">
        <v>509</v>
      </c>
    </row>
    <row r="128" spans="1:3" x14ac:dyDescent="0.3">
      <c r="A128" s="62"/>
      <c r="B128" t="s">
        <v>679</v>
      </c>
      <c r="C128" t="s">
        <v>514</v>
      </c>
    </row>
    <row r="129" spans="1:3" x14ac:dyDescent="0.3">
      <c r="A129" s="62"/>
      <c r="B129" t="s">
        <v>680</v>
      </c>
      <c r="C129" t="s">
        <v>501</v>
      </c>
    </row>
    <row r="130" spans="1:3" x14ac:dyDescent="0.3">
      <c r="A130" s="62"/>
      <c r="B130" t="s">
        <v>681</v>
      </c>
      <c r="C130" t="s">
        <v>495</v>
      </c>
    </row>
    <row r="131" spans="1:3" x14ac:dyDescent="0.3">
      <c r="A131" s="62"/>
      <c r="B131" t="s">
        <v>682</v>
      </c>
      <c r="C131" t="s">
        <v>490</v>
      </c>
    </row>
    <row r="132" spans="1:3" x14ac:dyDescent="0.3">
      <c r="A132" s="62"/>
      <c r="B132" t="s">
        <v>683</v>
      </c>
      <c r="C132" t="s">
        <v>506</v>
      </c>
    </row>
    <row r="133" spans="1:3" x14ac:dyDescent="0.3">
      <c r="A133" s="62"/>
      <c r="B133" t="s">
        <v>684</v>
      </c>
      <c r="C133" t="s">
        <v>698</v>
      </c>
    </row>
    <row r="134" spans="1:3" x14ac:dyDescent="0.3">
      <c r="A134" s="62"/>
      <c r="B134" t="s">
        <v>685</v>
      </c>
    </row>
  </sheetData>
  <mergeCells count="41">
    <mergeCell ref="J64:J73"/>
    <mergeCell ref="J9:J18"/>
    <mergeCell ref="J20:J29"/>
    <mergeCell ref="J31:J40"/>
    <mergeCell ref="J42:J51"/>
    <mergeCell ref="J53:J62"/>
    <mergeCell ref="A51:A71"/>
    <mergeCell ref="A72:A92"/>
    <mergeCell ref="A4:B4"/>
    <mergeCell ref="A5:B5"/>
    <mergeCell ref="A6:B6"/>
    <mergeCell ref="A7:C7"/>
    <mergeCell ref="C6:H6"/>
    <mergeCell ref="G53:G62"/>
    <mergeCell ref="F53:F62"/>
    <mergeCell ref="E53:E62"/>
    <mergeCell ref="G64:G73"/>
    <mergeCell ref="F64:F73"/>
    <mergeCell ref="E64:E73"/>
    <mergeCell ref="A93:A113"/>
    <mergeCell ref="A114:A134"/>
    <mergeCell ref="E9:E18"/>
    <mergeCell ref="F9:F18"/>
    <mergeCell ref="G9:G18"/>
    <mergeCell ref="G20:G29"/>
    <mergeCell ref="F20:F29"/>
    <mergeCell ref="E20:E29"/>
    <mergeCell ref="G31:G40"/>
    <mergeCell ref="F31:F40"/>
    <mergeCell ref="E31:E40"/>
    <mergeCell ref="G42:G51"/>
    <mergeCell ref="F42:F51"/>
    <mergeCell ref="E42:E51"/>
    <mergeCell ref="A9:A29"/>
    <mergeCell ref="A30:A50"/>
    <mergeCell ref="A2:H2"/>
    <mergeCell ref="A1:H1"/>
    <mergeCell ref="C3:H3"/>
    <mergeCell ref="C4:H4"/>
    <mergeCell ref="C5:H5"/>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DDA5-5F8A-43F3-86B2-76355E1020C9}">
  <dimension ref="A1:U83"/>
  <sheetViews>
    <sheetView tabSelected="1" topLeftCell="B1" zoomScale="85" zoomScaleNormal="85" workbookViewId="0">
      <selection activeCell="N11" sqref="N11"/>
    </sheetView>
  </sheetViews>
  <sheetFormatPr defaultRowHeight="14.4" x14ac:dyDescent="0.3"/>
  <cols>
    <col min="1" max="1" width="10" customWidth="1"/>
    <col min="2" max="2" width="23.5546875" customWidth="1"/>
    <col min="3" max="3" width="12.77734375" customWidth="1"/>
    <col min="4" max="4" width="11.33203125" customWidth="1"/>
    <col min="8" max="8" width="13.5546875" customWidth="1"/>
    <col min="10" max="10" width="16" customWidth="1"/>
    <col min="12" max="12" width="14.5546875" customWidth="1"/>
    <col min="16" max="17" width="10.44140625" customWidth="1"/>
  </cols>
  <sheetData>
    <row r="1" spans="1:21" x14ac:dyDescent="0.3">
      <c r="A1" s="87" t="s">
        <v>958</v>
      </c>
      <c r="B1" s="87"/>
      <c r="C1" s="87"/>
      <c r="D1" s="87"/>
      <c r="E1" s="87"/>
      <c r="F1" s="87"/>
      <c r="G1" s="87"/>
      <c r="H1" s="87"/>
      <c r="I1" s="87"/>
      <c r="J1" s="87"/>
      <c r="K1" s="87"/>
      <c r="L1" s="87"/>
    </row>
    <row r="2" spans="1:21" x14ac:dyDescent="0.3">
      <c r="A2" s="87" t="s">
        <v>904</v>
      </c>
      <c r="B2" s="87"/>
      <c r="C2" s="87"/>
      <c r="D2" s="87"/>
      <c r="E2" s="87"/>
      <c r="F2" s="87"/>
      <c r="G2" s="87"/>
      <c r="H2" s="87"/>
      <c r="I2" s="87"/>
      <c r="J2" s="87"/>
      <c r="K2" s="87"/>
      <c r="L2" s="87"/>
    </row>
    <row r="3" spans="1:21" ht="13.8" customHeight="1" x14ac:dyDescent="0.3">
      <c r="A3" s="87" t="s">
        <v>959</v>
      </c>
      <c r="B3" s="87"/>
      <c r="C3" s="87"/>
      <c r="D3" s="87"/>
      <c r="E3" s="87"/>
      <c r="F3" s="87"/>
      <c r="G3" s="87"/>
      <c r="H3" s="87"/>
      <c r="I3" s="87"/>
      <c r="J3" s="87"/>
      <c r="K3" s="87"/>
      <c r="L3" s="87"/>
    </row>
    <row r="4" spans="1:21" ht="13.8" customHeight="1" x14ac:dyDescent="0.3">
      <c r="A4" s="88" t="s">
        <v>1157</v>
      </c>
      <c r="B4" s="88"/>
      <c r="C4" s="88"/>
      <c r="D4" s="88"/>
      <c r="E4" s="88"/>
      <c r="F4" s="88"/>
      <c r="G4" s="88"/>
      <c r="H4" s="88"/>
      <c r="I4" s="88"/>
      <c r="J4" s="88"/>
      <c r="K4" s="88"/>
      <c r="L4" s="88"/>
    </row>
    <row r="5" spans="1:21" ht="13.8" customHeight="1" x14ac:dyDescent="0.3">
      <c r="A5" s="83" t="s">
        <v>954</v>
      </c>
      <c r="B5" s="83"/>
      <c r="C5" s="83"/>
      <c r="D5" s="83"/>
      <c r="E5" s="84" t="s">
        <v>956</v>
      </c>
      <c r="F5" s="85"/>
      <c r="G5" s="85"/>
      <c r="H5" s="86"/>
      <c r="I5" s="83" t="s">
        <v>957</v>
      </c>
      <c r="J5" s="83"/>
      <c r="K5" s="83"/>
      <c r="L5" s="83"/>
    </row>
    <row r="6" spans="1:21" ht="13.8" customHeight="1" x14ac:dyDescent="0.3">
      <c r="A6" s="28" t="s">
        <v>256</v>
      </c>
      <c r="B6" s="29" t="s">
        <v>1152</v>
      </c>
      <c r="C6" s="29" t="s">
        <v>953</v>
      </c>
      <c r="D6" s="30" t="s">
        <v>955</v>
      </c>
      <c r="E6" s="28" t="s">
        <v>256</v>
      </c>
      <c r="F6" s="29" t="s">
        <v>1152</v>
      </c>
      <c r="G6" s="29" t="s">
        <v>953</v>
      </c>
      <c r="H6" s="30" t="s">
        <v>955</v>
      </c>
      <c r="I6" s="28" t="s">
        <v>256</v>
      </c>
      <c r="J6" s="29" t="s">
        <v>1152</v>
      </c>
      <c r="K6" s="29" t="s">
        <v>764</v>
      </c>
      <c r="L6" s="30" t="s">
        <v>955</v>
      </c>
    </row>
    <row r="7" spans="1:21" x14ac:dyDescent="0.3">
      <c r="A7" s="64">
        <v>0</v>
      </c>
      <c r="B7" s="25">
        <v>8.9730938018828199E-2</v>
      </c>
      <c r="C7" s="18" t="s">
        <v>741</v>
      </c>
      <c r="D7" s="19" t="s">
        <v>550</v>
      </c>
      <c r="E7" s="64">
        <v>0</v>
      </c>
      <c r="F7" s="17">
        <v>8.97887935081636E-2</v>
      </c>
      <c r="G7" s="19" t="s">
        <v>741</v>
      </c>
      <c r="H7" t="str">
        <f>VLOOKUP(G7, Table1[],2,FALSE)</f>
        <v>baby</v>
      </c>
      <c r="I7" s="64">
        <v>0</v>
      </c>
      <c r="J7" s="17">
        <v>8.9666087617267701E-2</v>
      </c>
      <c r="K7" s="17" t="s">
        <v>741</v>
      </c>
      <c r="L7" s="19" t="str">
        <f>VLOOKUP($K7,$R$9:$S$83,2,FALSE)</f>
        <v>baby</v>
      </c>
      <c r="R7" s="1" t="s">
        <v>820</v>
      </c>
    </row>
    <row r="8" spans="1:21" x14ac:dyDescent="0.3">
      <c r="A8" s="64"/>
      <c r="B8" s="25">
        <v>3.5427859123920102E-2</v>
      </c>
      <c r="C8" s="17" t="s">
        <v>792</v>
      </c>
      <c r="D8" s="19" t="s">
        <v>702</v>
      </c>
      <c r="E8" s="64"/>
      <c r="F8" s="17">
        <v>3.3172376735820998E-2</v>
      </c>
      <c r="G8" s="19" t="s">
        <v>766</v>
      </c>
      <c r="H8" t="str">
        <f>VLOOKUP(G8, Table1[],2,FALSE)</f>
        <v>person</v>
      </c>
      <c r="I8" s="64"/>
      <c r="J8" s="17">
        <v>3.2854102302796499E-2</v>
      </c>
      <c r="K8" s="17" t="s">
        <v>766</v>
      </c>
      <c r="L8" s="19" t="str">
        <f>VLOOKUP($K8,$R$9:$S$83,2,FALSE)</f>
        <v>person</v>
      </c>
      <c r="R8" t="s">
        <v>823</v>
      </c>
      <c r="S8" t="s">
        <v>763</v>
      </c>
      <c r="U8" s="2"/>
    </row>
    <row r="9" spans="1:21" x14ac:dyDescent="0.3">
      <c r="A9" s="64"/>
      <c r="B9" s="25">
        <v>3.2389776151649799E-2</v>
      </c>
      <c r="C9" s="17" t="s">
        <v>766</v>
      </c>
      <c r="D9" s="19" t="s">
        <v>767</v>
      </c>
      <c r="E9" s="64"/>
      <c r="F9" s="17">
        <v>3.1828548959140397E-2</v>
      </c>
      <c r="G9" s="19" t="s">
        <v>792</v>
      </c>
      <c r="H9" t="str">
        <f>VLOOKUP(G9, Table1[],2,FALSE)</f>
        <v>month</v>
      </c>
      <c r="I9" s="64"/>
      <c r="J9" s="17">
        <v>3.0351098311129501E-2</v>
      </c>
      <c r="K9" s="17" t="s">
        <v>792</v>
      </c>
      <c r="L9" s="19" t="str">
        <f>VLOOKUP($K9,$R$9:$S$83,2,FALSE)</f>
        <v>month</v>
      </c>
      <c r="R9" t="s">
        <v>741</v>
      </c>
      <c r="S9" t="s">
        <v>550</v>
      </c>
    </row>
    <row r="10" spans="1:21" x14ac:dyDescent="0.3">
      <c r="A10" s="64"/>
      <c r="B10" s="25">
        <v>2.9273149163749099E-2</v>
      </c>
      <c r="C10" s="17" t="s">
        <v>754</v>
      </c>
      <c r="D10" s="19" t="s">
        <v>761</v>
      </c>
      <c r="E10" s="64"/>
      <c r="F10" s="17">
        <v>2.9438898379173899E-2</v>
      </c>
      <c r="G10" s="19" t="s">
        <v>754</v>
      </c>
      <c r="H10" t="str">
        <f>VLOOKUP(G10, Table1[],2,FALSE)</f>
        <v>year</v>
      </c>
      <c r="I10" s="64"/>
      <c r="J10" s="17">
        <v>2.95435068113074E-2</v>
      </c>
      <c r="K10" s="17" t="s">
        <v>754</v>
      </c>
      <c r="L10" s="19" t="str">
        <f>VLOOKUP($K10,$R$9:$S$83,2,FALSE)</f>
        <v>year</v>
      </c>
      <c r="R10" t="s">
        <v>792</v>
      </c>
      <c r="S10" t="s">
        <v>702</v>
      </c>
    </row>
    <row r="11" spans="1:21" x14ac:dyDescent="0.3">
      <c r="A11" s="64"/>
      <c r="B11" s="25">
        <v>2.1507997991793201E-2</v>
      </c>
      <c r="C11" s="17" t="s">
        <v>743</v>
      </c>
      <c r="D11" s="19" t="s">
        <v>756</v>
      </c>
      <c r="E11" s="64"/>
      <c r="F11" s="17">
        <v>2.18083706625362E-2</v>
      </c>
      <c r="G11" s="19" t="s">
        <v>743</v>
      </c>
      <c r="H11" t="str">
        <f>VLOOKUP(G11, Table1[],2,FALSE)</f>
        <v>case</v>
      </c>
      <c r="I11" s="64"/>
      <c r="J11" s="17">
        <v>2.2111339506975101E-2</v>
      </c>
      <c r="K11" s="17" t="s">
        <v>743</v>
      </c>
      <c r="L11" s="19" t="str">
        <f>VLOOKUP($K11,$R$9:$S$83,2,FALSE)</f>
        <v>case</v>
      </c>
      <c r="R11" t="s">
        <v>766</v>
      </c>
      <c r="S11" t="s">
        <v>767</v>
      </c>
    </row>
    <row r="12" spans="1:21" x14ac:dyDescent="0.3">
      <c r="A12" s="64"/>
      <c r="B12" s="25">
        <v>1.89104349130743E-2</v>
      </c>
      <c r="C12" s="17" t="s">
        <v>793</v>
      </c>
      <c r="D12" s="19" t="s">
        <v>768</v>
      </c>
      <c r="E12" s="64"/>
      <c r="F12" s="17">
        <v>1.9057071482501801E-2</v>
      </c>
      <c r="G12" s="19" t="s">
        <v>793</v>
      </c>
      <c r="H12" t="str">
        <f>VLOOKUP(G12, Table1[],2,FALSE)</f>
        <v>damage</v>
      </c>
      <c r="I12" s="64"/>
      <c r="J12" s="17">
        <v>1.91715147675529E-2</v>
      </c>
      <c r="K12" s="17" t="s">
        <v>793</v>
      </c>
      <c r="L12" s="19" t="str">
        <f>VLOOKUP($K12,$R$9:$S$83,2,FALSE)</f>
        <v>damage</v>
      </c>
      <c r="R12" t="s">
        <v>754</v>
      </c>
      <c r="S12" t="s">
        <v>761</v>
      </c>
    </row>
    <row r="13" spans="1:21" x14ac:dyDescent="0.3">
      <c r="A13" s="64"/>
      <c r="B13" s="25">
        <v>1.6950414424744601E-2</v>
      </c>
      <c r="C13" s="17" t="s">
        <v>794</v>
      </c>
      <c r="D13" s="19" t="s">
        <v>769</v>
      </c>
      <c r="E13" s="64"/>
      <c r="F13" s="17">
        <v>1.6978741872424E-2</v>
      </c>
      <c r="G13" s="19" t="s">
        <v>794</v>
      </c>
      <c r="H13" t="str">
        <f>VLOOKUP(G13, Table1[],2,FALSE)</f>
        <v>million</v>
      </c>
      <c r="I13" s="64"/>
      <c r="J13" s="17">
        <v>1.7186883656798001E-2</v>
      </c>
      <c r="K13" s="17" t="s">
        <v>770</v>
      </c>
      <c r="L13" s="19" t="str">
        <f>VLOOKUP($K13,$R$9:$S$83,2,FALSE)</f>
        <v>omicron</v>
      </c>
      <c r="R13" t="s">
        <v>743</v>
      </c>
      <c r="S13" t="s">
        <v>756</v>
      </c>
    </row>
    <row r="14" spans="1:21" x14ac:dyDescent="0.3">
      <c r="A14" s="64"/>
      <c r="B14" s="25">
        <v>1.6233672081823001E-2</v>
      </c>
      <c r="C14" s="17" t="s">
        <v>770</v>
      </c>
      <c r="D14" s="19" t="s">
        <v>770</v>
      </c>
      <c r="E14" s="64"/>
      <c r="F14" s="17">
        <v>1.6702716717524501E-2</v>
      </c>
      <c r="G14" s="19" t="s">
        <v>770</v>
      </c>
      <c r="H14" t="str">
        <f>VLOOKUP(G14, Table1[],2,FALSE)</f>
        <v>omicron</v>
      </c>
      <c r="I14" s="64"/>
      <c r="J14" s="17">
        <v>1.7016721965552699E-2</v>
      </c>
      <c r="K14" s="17" t="s">
        <v>794</v>
      </c>
      <c r="L14" s="19" t="str">
        <f>VLOOKUP($K14,$R$9:$S$83,2,FALSE)</f>
        <v>million</v>
      </c>
      <c r="R14" t="s">
        <v>793</v>
      </c>
      <c r="S14" t="s">
        <v>768</v>
      </c>
    </row>
    <row r="15" spans="1:21" x14ac:dyDescent="0.3">
      <c r="A15" s="64"/>
      <c r="B15" s="25">
        <v>1.44634965818125E-2</v>
      </c>
      <c r="C15" s="17" t="s">
        <v>742</v>
      </c>
      <c r="D15" s="19" t="s">
        <v>755</v>
      </c>
      <c r="E15" s="64"/>
      <c r="F15" s="17">
        <v>1.4491221382426899E-2</v>
      </c>
      <c r="G15" s="19" t="s">
        <v>742</v>
      </c>
      <c r="H15" t="str">
        <f>VLOOKUP(G15, Table1[],2,FALSE)</f>
        <v>problem</v>
      </c>
      <c r="I15" s="64"/>
      <c r="J15" s="17">
        <v>1.4651292735739899E-2</v>
      </c>
      <c r="K15" s="17" t="s">
        <v>762</v>
      </c>
      <c r="L15" s="19" t="str">
        <f>VLOOKUP($K15,$R$9:$S$83,2,FALSE)</f>
        <v>symptom</v>
      </c>
      <c r="R15" t="s">
        <v>794</v>
      </c>
      <c r="S15" t="s">
        <v>769</v>
      </c>
    </row>
    <row r="16" spans="1:21" x14ac:dyDescent="0.3">
      <c r="A16" s="65"/>
      <c r="B16" s="26">
        <v>1.42239740991857E-2</v>
      </c>
      <c r="C16" s="22" t="s">
        <v>762</v>
      </c>
      <c r="D16" s="23" t="s">
        <v>553</v>
      </c>
      <c r="E16" s="65"/>
      <c r="F16" s="22">
        <v>1.4412924342019301E-2</v>
      </c>
      <c r="G16" s="23" t="s">
        <v>762</v>
      </c>
      <c r="H16" s="27" t="str">
        <f>VLOOKUP(G16, Table1[],2,FALSE)</f>
        <v>symptom</v>
      </c>
      <c r="I16" s="65"/>
      <c r="J16" s="22">
        <v>1.45252674684759E-2</v>
      </c>
      <c r="K16" s="22" t="s">
        <v>742</v>
      </c>
      <c r="L16" s="23" t="str">
        <f>VLOOKUP($K16,$R$9:$S$83,2,FALSE)</f>
        <v>problem</v>
      </c>
      <c r="R16" t="s">
        <v>770</v>
      </c>
      <c r="S16" t="s">
        <v>770</v>
      </c>
    </row>
    <row r="17" spans="1:21" x14ac:dyDescent="0.3">
      <c r="A17" s="24"/>
      <c r="B17" s="25"/>
      <c r="C17" s="17"/>
      <c r="D17" s="19"/>
      <c r="E17" s="16"/>
      <c r="F17" s="17"/>
      <c r="G17" s="19"/>
      <c r="I17" s="16"/>
      <c r="J17" s="17"/>
      <c r="K17" s="17" t="s">
        <v>821</v>
      </c>
      <c r="L17" s="19"/>
      <c r="R17" t="s">
        <v>742</v>
      </c>
      <c r="S17" t="s">
        <v>755</v>
      </c>
    </row>
    <row r="18" spans="1:21" x14ac:dyDescent="0.3">
      <c r="A18" s="64">
        <v>1</v>
      </c>
      <c r="B18" s="25">
        <v>3.2937357845875398E-2</v>
      </c>
      <c r="C18" s="20" t="s">
        <v>742</v>
      </c>
      <c r="D18" s="19" t="s">
        <v>755</v>
      </c>
      <c r="E18" s="64">
        <v>1</v>
      </c>
      <c r="F18" s="17">
        <v>3.06181788177603E-2</v>
      </c>
      <c r="G18" s="19" t="s">
        <v>742</v>
      </c>
      <c r="H18" t="str">
        <f>VLOOKUP(G18, Table1[],2,FALSE)</f>
        <v>problem</v>
      </c>
      <c r="I18" s="64">
        <v>1</v>
      </c>
      <c r="J18" s="17">
        <v>2.9714042206921899E-2</v>
      </c>
      <c r="K18" s="17" t="s">
        <v>742</v>
      </c>
      <c r="L18" s="19" t="str">
        <f>VLOOKUP($K18,$R$9:$S$83,2, FALSE)</f>
        <v>problem</v>
      </c>
      <c r="R18" t="s">
        <v>762</v>
      </c>
      <c r="S18" t="s">
        <v>553</v>
      </c>
      <c r="U18" s="10"/>
    </row>
    <row r="19" spans="1:21" x14ac:dyDescent="0.3">
      <c r="A19" s="64"/>
      <c r="B19" s="25">
        <v>2.9189891640906102E-2</v>
      </c>
      <c r="C19" s="17" t="s">
        <v>743</v>
      </c>
      <c r="D19" s="19" t="s">
        <v>756</v>
      </c>
      <c r="E19" s="64"/>
      <c r="F19" s="17">
        <v>2.9326667025994801E-2</v>
      </c>
      <c r="G19" s="19" t="s">
        <v>743</v>
      </c>
      <c r="H19" t="str">
        <f>VLOOKUP(G19, Table1[],2,FALSE)</f>
        <v>case</v>
      </c>
      <c r="I19" s="64"/>
      <c r="J19" s="17">
        <v>2.9441667243768399E-2</v>
      </c>
      <c r="K19" s="17" t="s">
        <v>743</v>
      </c>
      <c r="L19" s="19" t="str">
        <f>VLOOKUP($K19,$R$9:$S$83,2, FALSE)</f>
        <v>case</v>
      </c>
      <c r="R19" t="s">
        <v>744</v>
      </c>
      <c r="S19" t="s">
        <v>701</v>
      </c>
    </row>
    <row r="20" spans="1:21" x14ac:dyDescent="0.3">
      <c r="A20" s="64"/>
      <c r="B20" s="25">
        <v>2.7079600708532499E-2</v>
      </c>
      <c r="C20" s="17" t="s">
        <v>744</v>
      </c>
      <c r="D20" s="19" t="s">
        <v>701</v>
      </c>
      <c r="E20" s="64"/>
      <c r="F20" s="17">
        <v>2.71214553236576E-2</v>
      </c>
      <c r="G20" s="19" t="s">
        <v>744</v>
      </c>
      <c r="H20" t="str">
        <f>VLOOKUP(G20, Table1[],2,FALSE)</f>
        <v>disease</v>
      </c>
      <c r="I20" s="64"/>
      <c r="J20" s="17">
        <v>2.71278318909766E-2</v>
      </c>
      <c r="K20" s="17" t="s">
        <v>744</v>
      </c>
      <c r="L20" s="19" t="str">
        <f>VLOOKUP($K20,$R$9:$S$83,2, FALSE)</f>
        <v>disease</v>
      </c>
      <c r="R20" t="s">
        <v>745</v>
      </c>
      <c r="S20" t="s">
        <v>554</v>
      </c>
    </row>
    <row r="21" spans="1:21" x14ac:dyDescent="0.3">
      <c r="A21" s="64"/>
      <c r="B21" s="25">
        <v>2.5454899312189101E-2</v>
      </c>
      <c r="C21" s="17" t="s">
        <v>745</v>
      </c>
      <c r="D21" s="19" t="s">
        <v>554</v>
      </c>
      <c r="E21" s="64"/>
      <c r="F21" s="17">
        <v>2.5504566288710201E-2</v>
      </c>
      <c r="G21" s="19" t="s">
        <v>745</v>
      </c>
      <c r="H21" t="str">
        <f>VLOOKUP(G21, Table1[],2,FALSE)</f>
        <v>treatment</v>
      </c>
      <c r="I21" s="64"/>
      <c r="J21" s="17">
        <v>2.55830358718073E-2</v>
      </c>
      <c r="K21" s="17" t="s">
        <v>745</v>
      </c>
      <c r="L21" s="19" t="str">
        <f>VLOOKUP($K21,$R$9:$S$83,2, FALSE)</f>
        <v>treatment</v>
      </c>
      <c r="R21" t="s">
        <v>746</v>
      </c>
      <c r="S21" t="s">
        <v>549</v>
      </c>
    </row>
    <row r="22" spans="1:21" x14ac:dyDescent="0.3">
      <c r="A22" s="64"/>
      <c r="B22" s="25">
        <v>2.0116830463575298E-2</v>
      </c>
      <c r="C22" s="17" t="s">
        <v>746</v>
      </c>
      <c r="D22" s="19" t="s">
        <v>549</v>
      </c>
      <c r="E22" s="64"/>
      <c r="F22" s="17">
        <v>2.0071662015501E-2</v>
      </c>
      <c r="G22" s="19" t="s">
        <v>746</v>
      </c>
      <c r="H22" t="str">
        <f>VLOOKUP(G22, Table1[],2,FALSE)</f>
        <v>patient</v>
      </c>
      <c r="I22" s="64"/>
      <c r="J22" s="17">
        <v>2.0077195355008001E-2</v>
      </c>
      <c r="K22" s="17" t="s">
        <v>746</v>
      </c>
      <c r="L22" s="19" t="str">
        <f>VLOOKUP($K22,$R$9:$S$83,2, FALSE)</f>
        <v>patient</v>
      </c>
      <c r="R22" t="s">
        <v>747</v>
      </c>
      <c r="S22" t="s">
        <v>559</v>
      </c>
    </row>
    <row r="23" spans="1:21" x14ac:dyDescent="0.3">
      <c r="A23" s="64"/>
      <c r="B23" s="25">
        <v>1.6976360963705001E-2</v>
      </c>
      <c r="C23" s="17" t="s">
        <v>747</v>
      </c>
      <c r="D23" s="19" t="s">
        <v>559</v>
      </c>
      <c r="E23" s="64"/>
      <c r="F23" s="17">
        <v>1.6975491863725298E-2</v>
      </c>
      <c r="G23" s="19" t="s">
        <v>747</v>
      </c>
      <c r="H23" t="str">
        <f>VLOOKUP(G23, Table1[],2,FALSE)</f>
        <v>consequence</v>
      </c>
      <c r="I23" s="64"/>
      <c r="J23" s="17">
        <v>1.6943921603967401E-2</v>
      </c>
      <c r="K23" s="17" t="s">
        <v>747</v>
      </c>
      <c r="L23" s="19" t="str">
        <f>VLOOKUP($K23,$R$9:$S$83,2, FALSE)</f>
        <v>consequence</v>
      </c>
      <c r="R23" t="s">
        <v>748</v>
      </c>
      <c r="S23" t="s">
        <v>757</v>
      </c>
    </row>
    <row r="24" spans="1:21" x14ac:dyDescent="0.3">
      <c r="A24" s="64"/>
      <c r="B24" s="25">
        <v>1.2590135343063E-2</v>
      </c>
      <c r="C24" s="17" t="s">
        <v>748</v>
      </c>
      <c r="D24" s="19" t="s">
        <v>757</v>
      </c>
      <c r="E24" s="64"/>
      <c r="F24" s="17">
        <v>1.28416654024789E-2</v>
      </c>
      <c r="G24" s="19" t="s">
        <v>748</v>
      </c>
      <c r="H24" t="str">
        <f>VLOOKUP(G24, Table1[],2,FALSE)</f>
        <v>news</v>
      </c>
      <c r="I24" s="64"/>
      <c r="J24" s="17">
        <v>1.26826537489038E-2</v>
      </c>
      <c r="K24" s="17" t="s">
        <v>748</v>
      </c>
      <c r="L24" s="19" t="str">
        <f>VLOOKUP($K24,$R$9:$S$83,2, FALSE)</f>
        <v>news</v>
      </c>
      <c r="R24" t="s">
        <v>749</v>
      </c>
      <c r="S24" t="s">
        <v>758</v>
      </c>
    </row>
    <row r="25" spans="1:21" x14ac:dyDescent="0.3">
      <c r="A25" s="64"/>
      <c r="B25" s="25">
        <v>1.1082905856800201E-2</v>
      </c>
      <c r="C25" s="17" t="s">
        <v>749</v>
      </c>
      <c r="D25" s="19" t="s">
        <v>758</v>
      </c>
      <c r="E25" s="64"/>
      <c r="F25" s="17">
        <v>1.11884018356947E-2</v>
      </c>
      <c r="G25" s="19" t="s">
        <v>749</v>
      </c>
      <c r="H25" t="str">
        <f>VLOOKUP(G25, Table1[],2,FALSE)</f>
        <v>doctor</v>
      </c>
      <c r="I25" s="64"/>
      <c r="J25" s="17">
        <v>1.13342202361639E-2</v>
      </c>
      <c r="K25" s="17" t="s">
        <v>749</v>
      </c>
      <c r="L25" s="19" t="str">
        <f>VLOOKUP($K25,$R$9:$S$83,2, FALSE)</f>
        <v>doctor</v>
      </c>
      <c r="R25" t="s">
        <v>750</v>
      </c>
      <c r="S25" t="s">
        <v>759</v>
      </c>
    </row>
    <row r="26" spans="1:21" x14ac:dyDescent="0.3">
      <c r="A26" s="64"/>
      <c r="B26" s="25">
        <v>1.1008762995496401E-2</v>
      </c>
      <c r="C26" s="17" t="s">
        <v>512</v>
      </c>
      <c r="D26" s="19" t="s">
        <v>557</v>
      </c>
      <c r="E26" s="64"/>
      <c r="F26" s="17">
        <v>1.1081222570053E-2</v>
      </c>
      <c r="G26" s="19" t="s">
        <v>793</v>
      </c>
      <c r="H26" t="str">
        <f>VLOOKUP(G26, Table1[],2,FALSE)</f>
        <v>damage</v>
      </c>
      <c r="I26" s="64"/>
      <c r="J26" s="17">
        <v>1.11072622056232E-2</v>
      </c>
      <c r="K26" s="17" t="s">
        <v>793</v>
      </c>
      <c r="L26" s="19" t="str">
        <f>VLOOKUP($K26,$R$9:$S$83,2, FALSE)</f>
        <v>damage</v>
      </c>
      <c r="R26" t="s">
        <v>751</v>
      </c>
      <c r="S26" t="s">
        <v>555</v>
      </c>
    </row>
    <row r="27" spans="1:21" x14ac:dyDescent="0.3">
      <c r="A27" s="65"/>
      <c r="B27" s="26">
        <v>1.06938078730156E-2</v>
      </c>
      <c r="C27" s="22" t="s">
        <v>750</v>
      </c>
      <c r="D27" s="23" t="s">
        <v>759</v>
      </c>
      <c r="E27" s="65"/>
      <c r="F27" s="22">
        <v>1.07085009917874E-2</v>
      </c>
      <c r="G27" s="23" t="s">
        <v>750</v>
      </c>
      <c r="H27" s="27" t="str">
        <f>VLOOKUP(G27, Table1[],2,FALSE)</f>
        <v>vaccination</v>
      </c>
      <c r="I27" s="65"/>
      <c r="J27" s="22">
        <v>1.0722331245682301E-2</v>
      </c>
      <c r="K27" s="22" t="s">
        <v>750</v>
      </c>
      <c r="L27" s="23" t="str">
        <f>VLOOKUP($K27,$R$9:$S$83,2, FALSE)</f>
        <v>vaccination</v>
      </c>
      <c r="R27" t="s">
        <v>795</v>
      </c>
      <c r="S27" t="s">
        <v>771</v>
      </c>
    </row>
    <row r="28" spans="1:21" x14ac:dyDescent="0.3">
      <c r="A28" s="24"/>
      <c r="B28" s="25"/>
      <c r="C28" s="17"/>
      <c r="D28" s="19"/>
      <c r="E28" s="16"/>
      <c r="F28" s="17"/>
      <c r="G28" s="19"/>
      <c r="I28" s="16"/>
      <c r="J28" s="17"/>
      <c r="K28" s="17" t="s">
        <v>821</v>
      </c>
      <c r="L28" s="19"/>
      <c r="R28" t="s">
        <v>796</v>
      </c>
      <c r="S28" t="s">
        <v>551</v>
      </c>
      <c r="U28" s="3"/>
    </row>
    <row r="29" spans="1:21" x14ac:dyDescent="0.3">
      <c r="A29" s="64">
        <v>2</v>
      </c>
      <c r="B29" s="25">
        <v>5.2835379967848602E-2</v>
      </c>
      <c r="C29" s="21" t="s">
        <v>751</v>
      </c>
      <c r="D29" s="19" t="s">
        <v>555</v>
      </c>
      <c r="E29" s="64">
        <v>2</v>
      </c>
      <c r="F29" s="17">
        <v>5.5211356891612599E-2</v>
      </c>
      <c r="G29" s="19" t="s">
        <v>762</v>
      </c>
      <c r="H29" t="str">
        <f>VLOOKUP(G29, Table1[],2,FALSE)</f>
        <v>symptom</v>
      </c>
      <c r="I29" s="64">
        <v>2</v>
      </c>
      <c r="J29" s="17">
        <v>5.3066658388522203E-2</v>
      </c>
      <c r="K29" s="17" t="s">
        <v>751</v>
      </c>
      <c r="L29" s="19" t="str">
        <f>VLOOKUP($K29,$R$9:$S$83,2, FALSE)</f>
        <v>study</v>
      </c>
      <c r="R29" t="s">
        <v>797</v>
      </c>
      <c r="S29" t="s">
        <v>772</v>
      </c>
    </row>
    <row r="30" spans="1:21" x14ac:dyDescent="0.3">
      <c r="A30" s="64"/>
      <c r="B30" s="25">
        <v>5.1789908881556698E-2</v>
      </c>
      <c r="C30" s="17" t="s">
        <v>762</v>
      </c>
      <c r="D30" s="19" t="s">
        <v>553</v>
      </c>
      <c r="E30" s="64"/>
      <c r="F30" s="17">
        <v>5.2737586528953898E-2</v>
      </c>
      <c r="G30" s="19" t="s">
        <v>751</v>
      </c>
      <c r="H30" t="str">
        <f>VLOOKUP(G30, Table1[],2,FALSE)</f>
        <v>study</v>
      </c>
      <c r="I30" s="64"/>
      <c r="J30" s="17">
        <v>5.00995458713702E-2</v>
      </c>
      <c r="K30" s="17" t="s">
        <v>762</v>
      </c>
      <c r="L30" s="19" t="str">
        <f>VLOOKUP($K30,$R$9:$S$83,2, FALSE)</f>
        <v>symptom</v>
      </c>
      <c r="R30" t="s">
        <v>798</v>
      </c>
      <c r="S30" t="s">
        <v>773</v>
      </c>
    </row>
    <row r="31" spans="1:21" x14ac:dyDescent="0.3">
      <c r="A31" s="64"/>
      <c r="B31" s="25">
        <v>3.5861266228343999E-2</v>
      </c>
      <c r="C31" s="17" t="s">
        <v>770</v>
      </c>
      <c r="D31" s="19" t="s">
        <v>770</v>
      </c>
      <c r="E31" s="64"/>
      <c r="F31" s="17">
        <v>3.6124806102356098E-2</v>
      </c>
      <c r="G31" s="19" t="s">
        <v>770</v>
      </c>
      <c r="H31" t="str">
        <f>VLOOKUP(G31, Table1[],2,FALSE)</f>
        <v>omicron</v>
      </c>
      <c r="I31" s="64"/>
      <c r="J31" s="17">
        <v>3.6690955871681398E-2</v>
      </c>
      <c r="K31" s="17" t="s">
        <v>770</v>
      </c>
      <c r="L31" s="19" t="str">
        <f>VLOOKUP($K31,$R$9:$S$83,2, FALSE)</f>
        <v>omicron</v>
      </c>
      <c r="R31" t="s">
        <v>799</v>
      </c>
      <c r="S31" t="s">
        <v>774</v>
      </c>
    </row>
    <row r="32" spans="1:21" x14ac:dyDescent="0.3">
      <c r="A32" s="64"/>
      <c r="B32" s="25">
        <v>2.3777876544571201E-2</v>
      </c>
      <c r="C32" s="17" t="s">
        <v>795</v>
      </c>
      <c r="D32" s="19" t="s">
        <v>771</v>
      </c>
      <c r="E32" s="64"/>
      <c r="F32" s="17">
        <v>2.3729220338839001E-2</v>
      </c>
      <c r="G32" s="19" t="s">
        <v>795</v>
      </c>
      <c r="H32" t="str">
        <f>VLOOKUP(G32, Table1[],2,FALSE)</f>
        <v>What</v>
      </c>
      <c r="I32" s="64"/>
      <c r="J32" s="17">
        <v>2.3884841975310499E-2</v>
      </c>
      <c r="K32" s="17" t="s">
        <v>795</v>
      </c>
      <c r="L32" s="19" t="str">
        <f>VLOOKUP($K32,$R$9:$S$83,2, FALSE)</f>
        <v>What</v>
      </c>
      <c r="R32" t="s">
        <v>800</v>
      </c>
      <c r="S32" t="s">
        <v>775</v>
      </c>
    </row>
    <row r="33" spans="1:19" x14ac:dyDescent="0.3">
      <c r="A33" s="64"/>
      <c r="B33" s="25">
        <v>2.11488345891232E-2</v>
      </c>
      <c r="C33" s="17" t="s">
        <v>796</v>
      </c>
      <c r="D33" s="19" t="s">
        <v>551</v>
      </c>
      <c r="E33" s="64"/>
      <c r="F33" s="17">
        <v>2.1340047921796699E-2</v>
      </c>
      <c r="G33" s="19" t="s">
        <v>796</v>
      </c>
      <c r="H33" t="str">
        <f>VLOOKUP(G33, Table1[],2,FALSE)</f>
        <v>given</v>
      </c>
      <c r="I33" s="64"/>
      <c r="J33" s="17">
        <v>2.1779452170687701E-2</v>
      </c>
      <c r="K33" s="17" t="s">
        <v>796</v>
      </c>
      <c r="L33" s="19" t="str">
        <f>VLOOKUP($K33,$R$9:$S$83,2, FALSE)</f>
        <v>given</v>
      </c>
      <c r="R33" t="s">
        <v>801</v>
      </c>
      <c r="S33" t="s">
        <v>776</v>
      </c>
    </row>
    <row r="34" spans="1:19" x14ac:dyDescent="0.3">
      <c r="A34" s="64"/>
      <c r="B34" s="25">
        <v>1.89619799762622E-2</v>
      </c>
      <c r="C34" s="17" t="s">
        <v>797</v>
      </c>
      <c r="D34" s="19" t="s">
        <v>772</v>
      </c>
      <c r="E34" s="64"/>
      <c r="F34" s="17">
        <v>1.8773092339585101E-2</v>
      </c>
      <c r="G34" s="19" t="s">
        <v>797</v>
      </c>
      <c r="H34" t="str">
        <f>VLOOKUP(G34, Table1[],2,FALSE)</f>
        <v>risk</v>
      </c>
      <c r="I34" s="64"/>
      <c r="J34" s="17">
        <v>1.87588560478773E-2</v>
      </c>
      <c r="K34" s="17" t="s">
        <v>797</v>
      </c>
      <c r="L34" s="19" t="str">
        <f>VLOOKUP($K34,$R$9:$S$83,2, FALSE)</f>
        <v>risk</v>
      </c>
      <c r="R34" t="s">
        <v>752</v>
      </c>
      <c r="S34" t="s">
        <v>558</v>
      </c>
    </row>
    <row r="35" spans="1:19" x14ac:dyDescent="0.3">
      <c r="A35" s="64"/>
      <c r="B35" s="25">
        <v>1.6884714143429298E-2</v>
      </c>
      <c r="C35" s="17" t="s">
        <v>798</v>
      </c>
      <c r="D35" s="19" t="s">
        <v>773</v>
      </c>
      <c r="E35" s="64"/>
      <c r="F35" s="17">
        <v>1.7538579159534998E-2</v>
      </c>
      <c r="G35" s="19" t="s">
        <v>798</v>
      </c>
      <c r="H35" t="str">
        <f>VLOOKUP(G35, Table1[],2,FALSE)</f>
        <v>infection</v>
      </c>
      <c r="I35" s="64"/>
      <c r="J35" s="17">
        <v>1.8670675722776701E-2</v>
      </c>
      <c r="K35" s="17" t="s">
        <v>798</v>
      </c>
      <c r="L35" s="19" t="str">
        <f>VLOOKUP($K35,$R$9:$S$83,2, FALSE)</f>
        <v>infection</v>
      </c>
      <c r="R35" t="s">
        <v>802</v>
      </c>
      <c r="S35" t="s">
        <v>777</v>
      </c>
    </row>
    <row r="36" spans="1:19" x14ac:dyDescent="0.3">
      <c r="A36" s="64"/>
      <c r="B36" s="25">
        <v>1.6452268905915501E-2</v>
      </c>
      <c r="C36" s="17" t="s">
        <v>799</v>
      </c>
      <c r="D36" s="19" t="s">
        <v>774</v>
      </c>
      <c r="E36" s="64"/>
      <c r="F36" s="17">
        <v>1.6578955190798501E-2</v>
      </c>
      <c r="G36" s="19" t="s">
        <v>799</v>
      </c>
      <c r="H36" t="str">
        <f>VLOOKUP(G36, Table1[],2,FALSE)</f>
        <v>variant</v>
      </c>
      <c r="I36" s="64"/>
      <c r="J36" s="17">
        <v>1.6013655662689402E-2</v>
      </c>
      <c r="K36" s="17" t="s">
        <v>800</v>
      </c>
      <c r="L36" s="19" t="str">
        <f>VLOOKUP($K36,$R$9:$S$83,2, FALSE)</f>
        <v>item</v>
      </c>
      <c r="R36" t="s">
        <v>803</v>
      </c>
      <c r="S36" t="s">
        <v>550</v>
      </c>
    </row>
    <row r="37" spans="1:19" x14ac:dyDescent="0.3">
      <c r="A37" s="64"/>
      <c r="B37" s="25">
        <v>1.5690703442864402E-2</v>
      </c>
      <c r="C37" s="17" t="s">
        <v>800</v>
      </c>
      <c r="D37" s="19" t="s">
        <v>775</v>
      </c>
      <c r="E37" s="64"/>
      <c r="F37" s="17">
        <v>1.5747555106838201E-2</v>
      </c>
      <c r="G37" s="19" t="s">
        <v>800</v>
      </c>
      <c r="H37" t="str">
        <f>VLOOKUP(G37, Table1[],2,FALSE)</f>
        <v>item</v>
      </c>
      <c r="I37" s="64"/>
      <c r="J37" s="17">
        <v>1.5937773275770499E-2</v>
      </c>
      <c r="K37" s="17" t="s">
        <v>801</v>
      </c>
      <c r="L37" s="19" t="str">
        <f>VLOOKUP($K37,$R$9:$S$83,2, FALSE)</f>
        <v>Research</v>
      </c>
      <c r="R37" t="s">
        <v>804</v>
      </c>
      <c r="S37" t="s">
        <v>556</v>
      </c>
    </row>
    <row r="38" spans="1:19" x14ac:dyDescent="0.3">
      <c r="A38" s="65"/>
      <c r="B38" s="26">
        <v>1.5443118668135801E-2</v>
      </c>
      <c r="C38" s="22" t="s">
        <v>801</v>
      </c>
      <c r="D38" s="23" t="s">
        <v>776</v>
      </c>
      <c r="E38" s="65"/>
      <c r="F38" s="22">
        <v>1.55983095979605E-2</v>
      </c>
      <c r="G38" s="23" t="s">
        <v>801</v>
      </c>
      <c r="H38" s="27" t="str">
        <f>VLOOKUP(G38, Table1[],2,FALSE)</f>
        <v>Research</v>
      </c>
      <c r="I38" s="65"/>
      <c r="J38" s="22">
        <v>1.56382077197873E-2</v>
      </c>
      <c r="K38" s="22" t="s">
        <v>799</v>
      </c>
      <c r="L38" s="23" t="str">
        <f>VLOOKUP($K38,$R$9:$S$83,2, FALSE)</f>
        <v>variant</v>
      </c>
      <c r="R38" t="s">
        <v>805</v>
      </c>
      <c r="S38" t="s">
        <v>778</v>
      </c>
    </row>
    <row r="39" spans="1:19" x14ac:dyDescent="0.3">
      <c r="A39" s="24"/>
      <c r="B39" s="25"/>
      <c r="C39" s="17"/>
      <c r="D39" s="19"/>
      <c r="E39" s="16"/>
      <c r="F39" s="17"/>
      <c r="G39" s="19"/>
      <c r="I39" s="16"/>
      <c r="J39" s="17"/>
      <c r="K39" s="17" t="s">
        <v>821</v>
      </c>
      <c r="L39" s="19"/>
      <c r="R39" t="s">
        <v>806</v>
      </c>
      <c r="S39" t="s">
        <v>773</v>
      </c>
    </row>
    <row r="40" spans="1:19" x14ac:dyDescent="0.3">
      <c r="A40" s="64">
        <v>3</v>
      </c>
      <c r="B40" s="25">
        <v>4.5769437399900498E-2</v>
      </c>
      <c r="C40" s="17" t="s">
        <v>752</v>
      </c>
      <c r="D40" s="19" t="s">
        <v>558</v>
      </c>
      <c r="E40" s="64">
        <v>3</v>
      </c>
      <c r="F40" s="17">
        <v>4.6172473381780502E-2</v>
      </c>
      <c r="G40" s="19" t="s">
        <v>752</v>
      </c>
      <c r="H40" t="str">
        <f>VLOOKUP(G40, Table1[],2,FALSE)</f>
        <v>vaccine</v>
      </c>
      <c r="I40" s="64">
        <v>3</v>
      </c>
      <c r="J40" s="17">
        <v>4.66642126997956E-2</v>
      </c>
      <c r="K40" s="17" t="s">
        <v>752</v>
      </c>
      <c r="L40" s="19" t="str">
        <f>VLOOKUP($K40,$R$9:$S$83,2, FALSE)</f>
        <v>vaccine</v>
      </c>
      <c r="R40" t="s">
        <v>807</v>
      </c>
      <c r="S40" t="s">
        <v>779</v>
      </c>
    </row>
    <row r="41" spans="1:19" x14ac:dyDescent="0.3">
      <c r="A41" s="64"/>
      <c r="B41" s="25">
        <v>1.8568022412888099E-2</v>
      </c>
      <c r="C41" s="17" t="s">
        <v>802</v>
      </c>
      <c r="D41" s="19" t="s">
        <v>777</v>
      </c>
      <c r="E41" s="64"/>
      <c r="F41" s="17">
        <v>1.8454363999311201E-2</v>
      </c>
      <c r="G41" s="19" t="s">
        <v>802</v>
      </c>
      <c r="H41" t="str">
        <f>VLOOKUP(G41, Table1[],2,FALSE)</f>
        <v>people</v>
      </c>
      <c r="I41" s="64"/>
      <c r="J41" s="17">
        <v>1.7977410820482501E-2</v>
      </c>
      <c r="K41" s="17" t="s">
        <v>802</v>
      </c>
      <c r="L41" s="19" t="str">
        <f>VLOOKUP($K41,$R$9:$S$83,2, FALSE)</f>
        <v>people</v>
      </c>
      <c r="R41" t="s">
        <v>753</v>
      </c>
      <c r="S41" t="s">
        <v>760</v>
      </c>
    </row>
    <row r="42" spans="1:19" x14ac:dyDescent="0.3">
      <c r="A42" s="64"/>
      <c r="B42" s="25">
        <v>1.753791251092E-2</v>
      </c>
      <c r="C42" s="17" t="s">
        <v>803</v>
      </c>
      <c r="D42" s="19" t="s">
        <v>550</v>
      </c>
      <c r="E42" s="64"/>
      <c r="F42" s="17">
        <v>1.7286482297439301E-2</v>
      </c>
      <c r="G42" s="19" t="s">
        <v>804</v>
      </c>
      <c r="H42" t="str">
        <f>VLOOKUP(G42, Table1[],2,FALSE)</f>
        <v>term</v>
      </c>
      <c r="I42" s="64"/>
      <c r="J42" s="17">
        <v>1.7271361909705799E-2</v>
      </c>
      <c r="K42" s="17" t="s">
        <v>804</v>
      </c>
      <c r="L42" s="19" t="str">
        <f>VLOOKUP($K42,$R$9:$S$83,2, FALSE)</f>
        <v>term</v>
      </c>
      <c r="R42" t="s">
        <v>808</v>
      </c>
      <c r="S42" t="s">
        <v>780</v>
      </c>
    </row>
    <row r="43" spans="1:19" x14ac:dyDescent="0.3">
      <c r="A43" s="64"/>
      <c r="B43" s="25">
        <v>1.73195794040167E-2</v>
      </c>
      <c r="C43" s="17" t="s">
        <v>804</v>
      </c>
      <c r="D43" s="19" t="s">
        <v>556</v>
      </c>
      <c r="E43" s="64"/>
      <c r="F43" s="17">
        <v>1.7125709538761399E-2</v>
      </c>
      <c r="G43" s="19" t="s">
        <v>803</v>
      </c>
      <c r="H43" t="str">
        <f>VLOOKUP(G43, Table1[],2,FALSE)</f>
        <v>baby</v>
      </c>
      <c r="I43" s="64"/>
      <c r="J43" s="17">
        <v>1.6684174025889498E-2</v>
      </c>
      <c r="K43" s="17" t="s">
        <v>803</v>
      </c>
      <c r="L43" s="19" t="str">
        <f>VLOOKUP($K43,$R$9:$S$83,2, FALSE)</f>
        <v>baby</v>
      </c>
      <c r="R43" t="s">
        <v>809</v>
      </c>
      <c r="S43" t="s">
        <v>781</v>
      </c>
    </row>
    <row r="44" spans="1:19" x14ac:dyDescent="0.3">
      <c r="A44" s="64"/>
      <c r="B44" s="25">
        <v>1.48657479828394E-2</v>
      </c>
      <c r="C44" s="17" t="s">
        <v>742</v>
      </c>
      <c r="D44" s="19" t="s">
        <v>755</v>
      </c>
      <c r="E44" s="64"/>
      <c r="F44" s="17">
        <v>1.4915594956277501E-2</v>
      </c>
      <c r="G44" s="19" t="s">
        <v>742</v>
      </c>
      <c r="H44" t="str">
        <f>VLOOKUP(G44, Table1[],2,FALSE)</f>
        <v>problem</v>
      </c>
      <c r="I44" s="64"/>
      <c r="J44" s="17">
        <v>1.51556228166532E-2</v>
      </c>
      <c r="K44" s="17" t="s">
        <v>742</v>
      </c>
      <c r="L44" s="19" t="str">
        <f>VLOOKUP($K44,$R$9:$S$83,2, FALSE)</f>
        <v>problem</v>
      </c>
      <c r="R44" t="s">
        <v>810</v>
      </c>
      <c r="S44" t="s">
        <v>782</v>
      </c>
    </row>
    <row r="45" spans="1:19" x14ac:dyDescent="0.3">
      <c r="A45" s="64"/>
      <c r="B45" s="25">
        <v>1.3685110650071299E-2</v>
      </c>
      <c r="C45" s="17" t="s">
        <v>766</v>
      </c>
      <c r="D45" s="19" t="s">
        <v>767</v>
      </c>
      <c r="E45" s="64"/>
      <c r="F45" s="17">
        <v>1.35902794086611E-2</v>
      </c>
      <c r="G45" s="19" t="s">
        <v>766</v>
      </c>
      <c r="H45" t="str">
        <f>VLOOKUP(G45, Table1[],2,FALSE)</f>
        <v>person</v>
      </c>
      <c r="I45" s="64"/>
      <c r="J45" s="17">
        <v>1.3831534668991801E-2</v>
      </c>
      <c r="K45" s="17" t="s">
        <v>805</v>
      </c>
      <c r="L45" s="19" t="str">
        <f>VLOOKUP($K45,$R$9:$S$83,2, FALSE)</f>
        <v>time</v>
      </c>
      <c r="R45" t="s">
        <v>811</v>
      </c>
      <c r="S45" t="s">
        <v>783</v>
      </c>
    </row>
    <row r="46" spans="1:19" x14ac:dyDescent="0.3">
      <c r="A46" s="64"/>
      <c r="B46" s="25">
        <v>1.3252638900628401E-2</v>
      </c>
      <c r="C46" s="17" t="s">
        <v>744</v>
      </c>
      <c r="D46" s="19" t="s">
        <v>701</v>
      </c>
      <c r="E46" s="64"/>
      <c r="F46" s="17">
        <v>1.3360894809261999E-2</v>
      </c>
      <c r="G46" s="19" t="s">
        <v>805</v>
      </c>
      <c r="H46" t="str">
        <f>VLOOKUP(G46, Table1[],2,FALSE)</f>
        <v>time</v>
      </c>
      <c r="I46" s="64"/>
      <c r="J46" s="17">
        <v>1.3500884878096401E-2</v>
      </c>
      <c r="K46" s="17" t="s">
        <v>766</v>
      </c>
      <c r="L46" s="19" t="str">
        <f>VLOOKUP($K46,$R$9:$S$83,2, FALSE)</f>
        <v>person</v>
      </c>
      <c r="R46" t="s">
        <v>812</v>
      </c>
      <c r="S46" t="s">
        <v>784</v>
      </c>
    </row>
    <row r="47" spans="1:19" x14ac:dyDescent="0.3">
      <c r="A47" s="64"/>
      <c r="B47" s="25">
        <v>1.3052720148731E-2</v>
      </c>
      <c r="C47" s="17" t="s">
        <v>805</v>
      </c>
      <c r="D47" s="19" t="s">
        <v>778</v>
      </c>
      <c r="E47" s="64"/>
      <c r="F47" s="17">
        <v>1.3256568220782999E-2</v>
      </c>
      <c r="G47" s="19" t="s">
        <v>744</v>
      </c>
      <c r="H47" t="str">
        <f>VLOOKUP(G47, Table1[],2,FALSE)</f>
        <v>disease</v>
      </c>
      <c r="I47" s="64"/>
      <c r="J47" s="17">
        <v>1.32717392512594E-2</v>
      </c>
      <c r="K47" s="17" t="s">
        <v>744</v>
      </c>
      <c r="L47" s="19" t="str">
        <f>VLOOKUP($K47,$R$9:$S$83,2, FALSE)</f>
        <v>disease</v>
      </c>
      <c r="R47" t="s">
        <v>765</v>
      </c>
      <c r="S47" t="s">
        <v>700</v>
      </c>
    </row>
    <row r="48" spans="1:19" x14ac:dyDescent="0.3">
      <c r="A48" s="64"/>
      <c r="B48" s="25">
        <v>1.2289342935626E-2</v>
      </c>
      <c r="C48" s="17" t="s">
        <v>806</v>
      </c>
      <c r="D48" s="19" t="s">
        <v>773</v>
      </c>
      <c r="E48" s="64"/>
      <c r="F48" s="17">
        <v>1.22372123659618E-2</v>
      </c>
      <c r="G48" s="19" t="s">
        <v>806</v>
      </c>
      <c r="H48" t="str">
        <f>VLOOKUP(G48, Table1[],2,FALSE)</f>
        <v>infection</v>
      </c>
      <c r="I48" s="64"/>
      <c r="J48" s="17">
        <v>1.2161494876361201E-2</v>
      </c>
      <c r="K48" s="17" t="s">
        <v>806</v>
      </c>
      <c r="L48" s="19" t="str">
        <f>VLOOKUP($K48,$R$9:$S$83,2, FALSE)</f>
        <v>infection</v>
      </c>
      <c r="R48" t="s">
        <v>813</v>
      </c>
      <c r="S48" t="s">
        <v>785</v>
      </c>
    </row>
    <row r="49" spans="1:19" x14ac:dyDescent="0.3">
      <c r="A49" s="65"/>
      <c r="B49" s="26">
        <v>1.201844175812E-2</v>
      </c>
      <c r="C49" s="22" t="s">
        <v>807</v>
      </c>
      <c r="D49" s="23" t="s">
        <v>779</v>
      </c>
      <c r="E49" s="65"/>
      <c r="F49" s="22">
        <v>1.1824625231003701E-2</v>
      </c>
      <c r="G49" s="23" t="s">
        <v>807</v>
      </c>
      <c r="H49" s="27" t="str">
        <f>VLOOKUP(G49, Table1[],2,FALSE)</f>
        <v>son</v>
      </c>
      <c r="I49" s="65"/>
      <c r="J49" s="22">
        <v>1.1738020096872999E-2</v>
      </c>
      <c r="K49" s="22" t="s">
        <v>796</v>
      </c>
      <c r="L49" s="23" t="str">
        <f>VLOOKUP($K49,$R$9:$S$83,2, FALSE)</f>
        <v>given</v>
      </c>
      <c r="R49" t="s">
        <v>814</v>
      </c>
      <c r="S49" t="s">
        <v>786</v>
      </c>
    </row>
    <row r="50" spans="1:19" x14ac:dyDescent="0.3">
      <c r="A50" s="24"/>
      <c r="B50" s="25"/>
      <c r="C50" s="17"/>
      <c r="D50" s="19"/>
      <c r="E50" s="16"/>
      <c r="F50" s="17"/>
      <c r="G50" s="19"/>
      <c r="I50" s="16"/>
      <c r="J50" s="17"/>
      <c r="K50" s="17" t="s">
        <v>821</v>
      </c>
      <c r="L50" s="19"/>
      <c r="R50" t="s">
        <v>815</v>
      </c>
      <c r="S50" t="s">
        <v>787</v>
      </c>
    </row>
    <row r="51" spans="1:19" x14ac:dyDescent="0.3">
      <c r="A51" s="64">
        <v>4</v>
      </c>
      <c r="B51" s="25">
        <v>3.4624065303393299E-2</v>
      </c>
      <c r="C51" s="17" t="s">
        <v>753</v>
      </c>
      <c r="D51" s="19" t="s">
        <v>760</v>
      </c>
      <c r="E51" s="64">
        <v>4</v>
      </c>
      <c r="F51" s="17">
        <v>3.5322900878427897E-2</v>
      </c>
      <c r="G51" s="19" t="s">
        <v>753</v>
      </c>
      <c r="H51" t="str">
        <f>VLOOKUP(G51, Table1[],2,FALSE)</f>
        <v>fault</v>
      </c>
      <c r="I51" s="64">
        <v>4</v>
      </c>
      <c r="J51" s="17">
        <v>3.61088504155226E-2</v>
      </c>
      <c r="K51" s="17" t="s">
        <v>753</v>
      </c>
      <c r="L51" s="19" t="str">
        <f>VLOOKUP($K51,$R$9:$S$83,2, FALSE)</f>
        <v>fault</v>
      </c>
      <c r="R51" t="s">
        <v>816</v>
      </c>
      <c r="S51" t="s">
        <v>788</v>
      </c>
    </row>
    <row r="52" spans="1:19" x14ac:dyDescent="0.3">
      <c r="A52" s="64"/>
      <c r="B52" s="25">
        <v>2.1330561118264299E-2</v>
      </c>
      <c r="C52" s="17" t="s">
        <v>808</v>
      </c>
      <c r="D52" s="19" t="s">
        <v>780</v>
      </c>
      <c r="E52" s="64"/>
      <c r="F52" s="17">
        <v>2.1352441849373901E-2</v>
      </c>
      <c r="G52" s="19" t="s">
        <v>808</v>
      </c>
      <c r="H52" t="str">
        <f>VLOOKUP(G52, Table1[],2,FALSE)</f>
        <v>life</v>
      </c>
      <c r="I52" s="64"/>
      <c r="J52" s="17">
        <v>2.13582768995026E-2</v>
      </c>
      <c r="K52" s="17" t="s">
        <v>808</v>
      </c>
      <c r="L52" s="19" t="str">
        <f>VLOOKUP($K52,$R$9:$S$83,2, FALSE)</f>
        <v>life</v>
      </c>
      <c r="R52" t="s">
        <v>817</v>
      </c>
      <c r="S52" t="s">
        <v>789</v>
      </c>
    </row>
    <row r="53" spans="1:19" x14ac:dyDescent="0.3">
      <c r="A53" s="64"/>
      <c r="B53" s="25">
        <v>1.4976166074961101E-2</v>
      </c>
      <c r="C53" s="17" t="s">
        <v>809</v>
      </c>
      <c r="D53" s="19" t="s">
        <v>781</v>
      </c>
      <c r="E53" s="64"/>
      <c r="F53" s="17">
        <v>1.50804636019002E-2</v>
      </c>
      <c r="G53" s="19" t="s">
        <v>809</v>
      </c>
      <c r="H53" t="str">
        <f>VLOOKUP(G53, Table1[],2,FALSE)</f>
        <v>increase</v>
      </c>
      <c r="I53" s="64"/>
      <c r="J53" s="17">
        <v>1.52002617110645E-2</v>
      </c>
      <c r="K53" s="17" t="s">
        <v>809</v>
      </c>
      <c r="L53" s="19" t="str">
        <f>VLOOKUP($K53,$R$9:$S$83,2, FALSE)</f>
        <v>increase</v>
      </c>
      <c r="R53" t="s">
        <v>818</v>
      </c>
      <c r="S53" t="s">
        <v>790</v>
      </c>
    </row>
    <row r="54" spans="1:19" x14ac:dyDescent="0.3">
      <c r="A54" s="64"/>
      <c r="B54" s="25">
        <v>1.3186750357763699E-2</v>
      </c>
      <c r="C54" s="17" t="s">
        <v>792</v>
      </c>
      <c r="D54" s="19" t="s">
        <v>702</v>
      </c>
      <c r="E54" s="64"/>
      <c r="F54" s="17">
        <v>1.3684541910544201E-2</v>
      </c>
      <c r="G54" s="19" t="s">
        <v>810</v>
      </c>
      <c r="H54" t="str">
        <f>VLOOKUP(G54, Table1[],2,FALSE)</f>
        <v>rooster</v>
      </c>
      <c r="I54" s="64"/>
      <c r="J54" s="17">
        <v>1.4486227177564899E-2</v>
      </c>
      <c r="K54" s="17" t="s">
        <v>810</v>
      </c>
      <c r="L54" s="19" t="str">
        <f>VLOOKUP($K54,$R$9:$S$83,2, FALSE)</f>
        <v>rooster</v>
      </c>
      <c r="R54" t="s">
        <v>819</v>
      </c>
      <c r="S54" t="s">
        <v>791</v>
      </c>
    </row>
    <row r="55" spans="1:19" x14ac:dyDescent="0.3">
      <c r="A55" s="64"/>
      <c r="B55" s="25">
        <v>1.31300241859484E-2</v>
      </c>
      <c r="C55" s="17" t="s">
        <v>810</v>
      </c>
      <c r="D55" s="19" t="s">
        <v>782</v>
      </c>
      <c r="E55" s="64"/>
      <c r="F55" s="17">
        <v>1.3223026293744E-2</v>
      </c>
      <c r="G55" s="19" t="s">
        <v>792</v>
      </c>
      <c r="H55" t="str">
        <f>VLOOKUP(G55, Table1[],2,FALSE)</f>
        <v>month</v>
      </c>
      <c r="I55" s="64"/>
      <c r="J55" s="17">
        <v>1.32960069781911E-2</v>
      </c>
      <c r="K55" s="17" t="s">
        <v>792</v>
      </c>
      <c r="L55" s="19" t="str">
        <f>VLOOKUP($K55,$R$9:$S$83,2, FALSE)</f>
        <v>month</v>
      </c>
      <c r="R55" t="s">
        <v>833</v>
      </c>
      <c r="S55" t="s">
        <v>849</v>
      </c>
    </row>
    <row r="56" spans="1:19" x14ac:dyDescent="0.3">
      <c r="A56" s="64"/>
      <c r="B56" s="25">
        <v>1.2534226901129399E-2</v>
      </c>
      <c r="C56" s="17" t="s">
        <v>811</v>
      </c>
      <c r="D56" s="19" t="s">
        <v>783</v>
      </c>
      <c r="E56" s="64"/>
      <c r="F56" s="17">
        <v>1.2426472503413701E-2</v>
      </c>
      <c r="G56" s="19" t="s">
        <v>811</v>
      </c>
      <c r="H56" t="str">
        <f>VLOOKUP(G56, Table1[],2,FALSE)</f>
        <v>syndrome</v>
      </c>
      <c r="I56" s="64"/>
      <c r="J56" s="17">
        <v>1.2269570862066599E-2</v>
      </c>
      <c r="K56" s="17" t="s">
        <v>811</v>
      </c>
      <c r="L56" s="19" t="str">
        <f>VLOOKUP($K56,$R$9:$S$83,2, FALSE)</f>
        <v>syndrome</v>
      </c>
      <c r="R56" t="s">
        <v>853</v>
      </c>
      <c r="S56" t="s">
        <v>879</v>
      </c>
    </row>
    <row r="57" spans="1:19" x14ac:dyDescent="0.3">
      <c r="A57" s="64"/>
      <c r="B57" s="25">
        <v>1.0408123506791701E-2</v>
      </c>
      <c r="C57" s="17" t="s">
        <v>812</v>
      </c>
      <c r="D57" s="19" t="s">
        <v>784</v>
      </c>
      <c r="E57" s="64"/>
      <c r="F57" s="17">
        <v>1.0295017764319099E-2</v>
      </c>
      <c r="G57" s="19" t="s">
        <v>812</v>
      </c>
      <c r="H57" t="str">
        <f>VLOOKUP(G57, Table1[],2,FALSE)</f>
        <v>project</v>
      </c>
      <c r="I57" s="64"/>
      <c r="J57" s="17">
        <v>1.0144386304740301E-2</v>
      </c>
      <c r="K57" s="17" t="s">
        <v>812</v>
      </c>
      <c r="L57" s="19" t="str">
        <f>VLOOKUP($K57,$R$9:$S$83,2, FALSE)</f>
        <v>project</v>
      </c>
      <c r="R57" t="s">
        <v>834</v>
      </c>
      <c r="S57" t="s">
        <v>880</v>
      </c>
    </row>
    <row r="58" spans="1:19" x14ac:dyDescent="0.3">
      <c r="A58" s="64"/>
      <c r="B58" s="25">
        <v>9.84594391688348E-3</v>
      </c>
      <c r="C58" s="17" t="s">
        <v>765</v>
      </c>
      <c r="D58" s="19" t="s">
        <v>700</v>
      </c>
      <c r="E58" s="64"/>
      <c r="F58" s="17">
        <v>9.8696112207601397E-3</v>
      </c>
      <c r="G58" s="19" t="s">
        <v>765</v>
      </c>
      <c r="H58" t="str">
        <f>VLOOKUP(G58, Table1[],2,FALSE)</f>
        <v>effect</v>
      </c>
      <c r="I58" s="64"/>
      <c r="J58" s="17">
        <v>9.8944335291142292E-3</v>
      </c>
      <c r="K58" s="17" t="s">
        <v>765</v>
      </c>
      <c r="L58" s="19" t="str">
        <f>VLOOKUP($K58,$R$9:$S$83,2, FALSE)</f>
        <v>effect</v>
      </c>
      <c r="R58" t="s">
        <v>854</v>
      </c>
      <c r="S58" t="s">
        <v>881</v>
      </c>
    </row>
    <row r="59" spans="1:19" x14ac:dyDescent="0.3">
      <c r="A59" s="64"/>
      <c r="B59" s="25">
        <v>9.1335513106407893E-3</v>
      </c>
      <c r="C59" s="17" t="s">
        <v>813</v>
      </c>
      <c r="D59" s="19" t="s">
        <v>785</v>
      </c>
      <c r="E59" s="64"/>
      <c r="F59" s="17">
        <v>9.0536078687637103E-3</v>
      </c>
      <c r="G59" s="19" t="s">
        <v>813</v>
      </c>
      <c r="H59" t="str">
        <f>VLOOKUP(G59, Table1[],2,FALSE)</f>
        <v>emergency</v>
      </c>
      <c r="I59" s="64"/>
      <c r="J59" s="17">
        <v>8.9212403016944095E-3</v>
      </c>
      <c r="K59" s="17" t="s">
        <v>813</v>
      </c>
      <c r="L59" s="19" t="str">
        <f>VLOOKUP($K59,$R$9:$S$83,2, FALSE)</f>
        <v>emergency</v>
      </c>
      <c r="R59" t="s">
        <v>855</v>
      </c>
      <c r="S59" t="s">
        <v>882</v>
      </c>
    </row>
    <row r="60" spans="1:19" x14ac:dyDescent="0.3">
      <c r="A60" s="65"/>
      <c r="B60" s="26">
        <v>8.1647097092027495E-3</v>
      </c>
      <c r="C60" s="22" t="s">
        <v>814</v>
      </c>
      <c r="D60" s="23" t="s">
        <v>786</v>
      </c>
      <c r="E60" s="65"/>
      <c r="F60" s="22">
        <v>8.2896210929125306E-3</v>
      </c>
      <c r="G60" s="23" t="s">
        <v>814</v>
      </c>
      <c r="H60" s="27" t="str">
        <f>VLOOKUP(G60, Table1[],2,FALSE)</f>
        <v>factor</v>
      </c>
      <c r="I60" s="65"/>
      <c r="J60" s="22">
        <v>7.9209143238976494E-3</v>
      </c>
      <c r="K60" s="22" t="s">
        <v>822</v>
      </c>
      <c r="L60" s="23" t="s">
        <v>822</v>
      </c>
      <c r="R60" t="s">
        <v>856</v>
      </c>
      <c r="S60" t="s">
        <v>883</v>
      </c>
    </row>
    <row r="61" spans="1:19" x14ac:dyDescent="0.3">
      <c r="A61" s="24"/>
      <c r="B61" s="25"/>
      <c r="C61" s="17"/>
      <c r="D61" s="19"/>
      <c r="E61" s="16"/>
      <c r="F61" s="17"/>
      <c r="G61" s="19"/>
      <c r="I61" s="16"/>
      <c r="J61" s="17"/>
      <c r="K61" s="17" t="s">
        <v>821</v>
      </c>
      <c r="L61" s="19"/>
      <c r="R61" t="s">
        <v>857</v>
      </c>
      <c r="S61" t="s">
        <v>884</v>
      </c>
    </row>
    <row r="62" spans="1:19" x14ac:dyDescent="0.3">
      <c r="A62" s="64">
        <v>5</v>
      </c>
      <c r="B62" s="25">
        <v>4.3013096829489103E-2</v>
      </c>
      <c r="C62" s="17" t="s">
        <v>754</v>
      </c>
      <c r="D62" s="19" t="s">
        <v>761</v>
      </c>
      <c r="E62" s="64">
        <v>5</v>
      </c>
      <c r="F62" s="17">
        <v>4.3682848047267298E-2</v>
      </c>
      <c r="G62" s="19" t="s">
        <v>754</v>
      </c>
      <c r="H62" t="str">
        <f>VLOOKUP(G62, Table1[],2,FALSE)</f>
        <v>year</v>
      </c>
      <c r="I62" s="64">
        <v>5</v>
      </c>
      <c r="J62" s="17">
        <v>4.2974986636349299E-2</v>
      </c>
      <c r="K62" s="17" t="s">
        <v>765</v>
      </c>
      <c r="L62" s="19" t="str">
        <f>VLOOKUP($K62,$R$9:$S$83,2, FALSE)</f>
        <v>effect</v>
      </c>
      <c r="R62" t="s">
        <v>858</v>
      </c>
      <c r="S62" t="s">
        <v>885</v>
      </c>
    </row>
    <row r="63" spans="1:19" x14ac:dyDescent="0.3">
      <c r="A63" s="64"/>
      <c r="B63" s="25">
        <v>4.2481816022423402E-2</v>
      </c>
      <c r="C63" s="17" t="s">
        <v>765</v>
      </c>
      <c r="D63" s="19" t="s">
        <v>700</v>
      </c>
      <c r="E63" s="64"/>
      <c r="F63" s="17">
        <v>4.2635994109705998E-2</v>
      </c>
      <c r="G63" s="19" t="s">
        <v>765</v>
      </c>
      <c r="H63" t="str">
        <f>VLOOKUP(G63, Table1[],2,FALSE)</f>
        <v>effect</v>
      </c>
      <c r="I63" s="64"/>
      <c r="J63" s="17">
        <v>3.9172759975818601E-2</v>
      </c>
      <c r="K63" s="17" t="s">
        <v>754</v>
      </c>
      <c r="L63" s="19" t="str">
        <f>VLOOKUP($K63,$R$9:$S$83,2, FALSE)</f>
        <v>year</v>
      </c>
      <c r="R63" t="s">
        <v>827</v>
      </c>
      <c r="S63" t="s">
        <v>886</v>
      </c>
    </row>
    <row r="64" spans="1:19" x14ac:dyDescent="0.3">
      <c r="A64" s="64"/>
      <c r="B64" s="25">
        <v>2.52585107479661E-2</v>
      </c>
      <c r="C64" s="17" t="s">
        <v>762</v>
      </c>
      <c r="D64" s="19" t="s">
        <v>553</v>
      </c>
      <c r="E64" s="64"/>
      <c r="F64" s="17">
        <v>2.5474460826246301E-2</v>
      </c>
      <c r="G64" s="19" t="s">
        <v>762</v>
      </c>
      <c r="H64" t="str">
        <f>VLOOKUP(G64, Table1[],2,FALSE)</f>
        <v>symptom</v>
      </c>
      <c r="I64" s="64"/>
      <c r="J64" s="17">
        <v>2.5836653394278802E-2</v>
      </c>
      <c r="K64" s="17" t="s">
        <v>762</v>
      </c>
      <c r="L64" s="19" t="str">
        <f>VLOOKUP($K64,$R$9:$S$83,2, FALSE)</f>
        <v>symptom</v>
      </c>
      <c r="R64" t="s">
        <v>859</v>
      </c>
      <c r="S64" t="s">
        <v>859</v>
      </c>
    </row>
    <row r="65" spans="1:19" x14ac:dyDescent="0.3">
      <c r="A65" s="64"/>
      <c r="B65" s="25">
        <v>2.4523235110651301E-2</v>
      </c>
      <c r="C65" s="17" t="s">
        <v>815</v>
      </c>
      <c r="D65" s="19" t="s">
        <v>787</v>
      </c>
      <c r="E65" s="64"/>
      <c r="F65" s="17">
        <v>2.4591613157612099E-2</v>
      </c>
      <c r="G65" s="19" t="s">
        <v>815</v>
      </c>
      <c r="H65" t="str">
        <f>VLOOKUP(G65, Table1[],2,FALSE)</f>
        <v>influence</v>
      </c>
      <c r="I65" s="64"/>
      <c r="J65" s="17">
        <v>2.47857326057336E-2</v>
      </c>
      <c r="K65" s="17" t="s">
        <v>815</v>
      </c>
      <c r="L65" s="19" t="str">
        <f>VLOOKUP($K65,$R$9:$S$83,2, FALSE)</f>
        <v>influence</v>
      </c>
      <c r="R65" t="s">
        <v>860</v>
      </c>
      <c r="S65" t="s">
        <v>887</v>
      </c>
    </row>
    <row r="66" spans="1:19" x14ac:dyDescent="0.3">
      <c r="A66" s="64"/>
      <c r="B66" s="25">
        <v>2.0145389997013201E-2</v>
      </c>
      <c r="C66" s="17" t="s">
        <v>792</v>
      </c>
      <c r="D66" s="19" t="s">
        <v>702</v>
      </c>
      <c r="E66" s="64"/>
      <c r="F66" s="17">
        <v>2.01328496051566E-2</v>
      </c>
      <c r="G66" s="19" t="s">
        <v>792</v>
      </c>
      <c r="H66" t="str">
        <f>VLOOKUP(G66, Table1[],2,FALSE)</f>
        <v>month</v>
      </c>
      <c r="I66" s="64"/>
      <c r="J66" s="17">
        <v>2.02399794051869E-2</v>
      </c>
      <c r="K66" s="17" t="s">
        <v>792</v>
      </c>
      <c r="L66" s="19" t="str">
        <f>VLOOKUP($K66,$R$9:$S$83,2, FALSE)</f>
        <v>month</v>
      </c>
      <c r="R66" t="s">
        <v>861</v>
      </c>
      <c r="S66" t="s">
        <v>888</v>
      </c>
    </row>
    <row r="67" spans="1:19" x14ac:dyDescent="0.3">
      <c r="A67" s="64"/>
      <c r="B67" s="25">
        <v>1.92362501786171E-2</v>
      </c>
      <c r="C67" s="17" t="s">
        <v>816</v>
      </c>
      <c r="D67" s="19" t="s">
        <v>788</v>
      </c>
      <c r="E67" s="64"/>
      <c r="F67" s="17">
        <v>1.86569388835373E-2</v>
      </c>
      <c r="G67" s="19" t="s">
        <v>816</v>
      </c>
      <c r="H67" t="str">
        <f>VLOOKUP(G67, Table1[],2,FALSE)</f>
        <v>I disturb</v>
      </c>
      <c r="I67" s="64"/>
      <c r="J67" s="17">
        <v>1.87147389441331E-2</v>
      </c>
      <c r="K67" s="17" t="s">
        <v>817</v>
      </c>
      <c r="L67" s="19" t="str">
        <f>VLOOKUP($K67,$R$9:$S$83,2, FALSE)</f>
        <v>it causes</v>
      </c>
      <c r="R67" t="s">
        <v>862</v>
      </c>
      <c r="S67" t="s">
        <v>845</v>
      </c>
    </row>
    <row r="68" spans="1:19" x14ac:dyDescent="0.3">
      <c r="A68" s="64"/>
      <c r="B68" s="25">
        <v>1.8504105870633801E-2</v>
      </c>
      <c r="C68" s="17" t="s">
        <v>817</v>
      </c>
      <c r="D68" s="19" t="s">
        <v>789</v>
      </c>
      <c r="E68" s="64"/>
      <c r="F68" s="17">
        <v>1.8564408494981699E-2</v>
      </c>
      <c r="G68" s="19" t="s">
        <v>817</v>
      </c>
      <c r="H68" t="str">
        <f>VLOOKUP(G68, Table1[],2,FALSE)</f>
        <v>it causes</v>
      </c>
      <c r="I68" s="64"/>
      <c r="J68" s="17">
        <v>1.71920385480611E-2</v>
      </c>
      <c r="K68" s="17" t="s">
        <v>816</v>
      </c>
      <c r="L68" s="19" t="str">
        <f>VLOOKUP($K68,$R$9:$S$83,2, FALSE)</f>
        <v>I disturb</v>
      </c>
      <c r="R68" t="s">
        <v>863</v>
      </c>
      <c r="S68" t="s">
        <v>889</v>
      </c>
    </row>
    <row r="69" spans="1:19" x14ac:dyDescent="0.3">
      <c r="A69" s="64"/>
      <c r="B69" s="25">
        <v>1.4115551931167499E-2</v>
      </c>
      <c r="C69" s="17" t="s">
        <v>742</v>
      </c>
      <c r="D69" s="19" t="s">
        <v>755</v>
      </c>
      <c r="E69" s="64"/>
      <c r="F69" s="17">
        <v>1.41410556222091E-2</v>
      </c>
      <c r="G69" s="19" t="s">
        <v>742</v>
      </c>
      <c r="H69" t="str">
        <f>VLOOKUP(G69, Table1[],2,FALSE)</f>
        <v>problem</v>
      </c>
      <c r="I69" s="64"/>
      <c r="J69" s="17">
        <v>1.42478832502462E-2</v>
      </c>
      <c r="K69" s="17" t="s">
        <v>742</v>
      </c>
      <c r="L69" s="19" t="str">
        <f>VLOOKUP($K69,$R$9:$S$83,2, FALSE)</f>
        <v>problem</v>
      </c>
      <c r="R69" t="s">
        <v>864</v>
      </c>
      <c r="S69" t="s">
        <v>864</v>
      </c>
    </row>
    <row r="70" spans="1:19" x14ac:dyDescent="0.3">
      <c r="A70" s="64"/>
      <c r="B70" s="25">
        <v>1.21923260791117E-2</v>
      </c>
      <c r="C70" s="17" t="s">
        <v>818</v>
      </c>
      <c r="D70" s="19" t="s">
        <v>790</v>
      </c>
      <c r="E70" s="64"/>
      <c r="F70" s="17">
        <v>1.2224139125739801E-2</v>
      </c>
      <c r="G70" s="19" t="s">
        <v>818</v>
      </c>
      <c r="H70" t="str">
        <f>VLOOKUP(G70, Table1[],2,FALSE)</f>
        <v>brain</v>
      </c>
      <c r="I70" s="64"/>
      <c r="J70" s="17">
        <v>1.23168918915675E-2</v>
      </c>
      <c r="K70" s="17" t="s">
        <v>818</v>
      </c>
      <c r="L70" s="19" t="str">
        <f>VLOOKUP($K70,$R$9:$S$83,2, FALSE)</f>
        <v>brain</v>
      </c>
      <c r="R70" t="s">
        <v>865</v>
      </c>
      <c r="S70" t="s">
        <v>890</v>
      </c>
    </row>
    <row r="71" spans="1:19" x14ac:dyDescent="0.3">
      <c r="A71" s="65"/>
      <c r="B71" s="26">
        <v>1.1783543321065499E-2</v>
      </c>
      <c r="C71" s="22" t="s">
        <v>819</v>
      </c>
      <c r="D71" s="23" t="s">
        <v>791</v>
      </c>
      <c r="E71" s="65"/>
      <c r="F71" s="22">
        <v>1.18414775591517E-2</v>
      </c>
      <c r="G71" s="23" t="s">
        <v>819</v>
      </c>
      <c r="H71" s="27" t="str">
        <f>VLOOKUP(G71, Table1[],2,FALSE)</f>
        <v>day</v>
      </c>
      <c r="I71" s="65"/>
      <c r="J71" s="22">
        <v>1.1958405201900901E-2</v>
      </c>
      <c r="K71" s="22" t="s">
        <v>819</v>
      </c>
      <c r="L71" s="23" t="str">
        <f>VLOOKUP($K71,$R$9:$S$83,2, FALSE)</f>
        <v>day</v>
      </c>
      <c r="R71" t="s">
        <v>866</v>
      </c>
      <c r="S71" t="s">
        <v>891</v>
      </c>
    </row>
    <row r="72" spans="1:19" x14ac:dyDescent="0.3">
      <c r="R72" t="s">
        <v>867</v>
      </c>
      <c r="S72" t="s">
        <v>892</v>
      </c>
    </row>
    <row r="73" spans="1:19" x14ac:dyDescent="0.3">
      <c r="R73" t="s">
        <v>868</v>
      </c>
      <c r="S73" t="s">
        <v>893</v>
      </c>
    </row>
    <row r="74" spans="1:19" x14ac:dyDescent="0.3">
      <c r="R74" t="s">
        <v>869</v>
      </c>
      <c r="S74" t="s">
        <v>894</v>
      </c>
    </row>
    <row r="75" spans="1:19" x14ac:dyDescent="0.3">
      <c r="R75" t="s">
        <v>870</v>
      </c>
      <c r="S75" t="s">
        <v>895</v>
      </c>
    </row>
    <row r="76" spans="1:19" x14ac:dyDescent="0.3">
      <c r="R76" t="s">
        <v>871</v>
      </c>
      <c r="S76" t="s">
        <v>896</v>
      </c>
    </row>
    <row r="77" spans="1:19" x14ac:dyDescent="0.3">
      <c r="R77" t="s">
        <v>872</v>
      </c>
      <c r="S77" t="s">
        <v>897</v>
      </c>
    </row>
    <row r="78" spans="1:19" x14ac:dyDescent="0.3">
      <c r="R78" t="s">
        <v>873</v>
      </c>
      <c r="S78" t="s">
        <v>898</v>
      </c>
    </row>
    <row r="79" spans="1:19" x14ac:dyDescent="0.3">
      <c r="R79" t="s">
        <v>874</v>
      </c>
      <c r="S79" t="s">
        <v>899</v>
      </c>
    </row>
    <row r="80" spans="1:19" x14ac:dyDescent="0.3">
      <c r="R80" t="s">
        <v>875</v>
      </c>
      <c r="S80" t="s">
        <v>900</v>
      </c>
    </row>
    <row r="81" spans="18:19" x14ac:dyDescent="0.3">
      <c r="R81" t="s">
        <v>876</v>
      </c>
      <c r="S81" t="s">
        <v>901</v>
      </c>
    </row>
    <row r="82" spans="18:19" x14ac:dyDescent="0.3">
      <c r="R82" t="s">
        <v>877</v>
      </c>
      <c r="S82" t="s">
        <v>902</v>
      </c>
    </row>
    <row r="83" spans="18:19" x14ac:dyDescent="0.3">
      <c r="R83" t="s">
        <v>878</v>
      </c>
      <c r="S83" t="s">
        <v>903</v>
      </c>
    </row>
  </sheetData>
  <mergeCells count="25">
    <mergeCell ref="A5:D5"/>
    <mergeCell ref="I5:L5"/>
    <mergeCell ref="E5:H5"/>
    <mergeCell ref="A1:L1"/>
    <mergeCell ref="A51:A60"/>
    <mergeCell ref="A40:A49"/>
    <mergeCell ref="A29:A38"/>
    <mergeCell ref="A18:A27"/>
    <mergeCell ref="A7:A16"/>
    <mergeCell ref="A2:L2"/>
    <mergeCell ref="A3:L3"/>
    <mergeCell ref="A4:L4"/>
    <mergeCell ref="I7:I16"/>
    <mergeCell ref="E7:E16"/>
    <mergeCell ref="E18:E27"/>
    <mergeCell ref="I62:I71"/>
    <mergeCell ref="I51:I60"/>
    <mergeCell ref="I40:I49"/>
    <mergeCell ref="I29:I38"/>
    <mergeCell ref="I18:I27"/>
    <mergeCell ref="A62:A71"/>
    <mergeCell ref="E62:E71"/>
    <mergeCell ref="E51:E60"/>
    <mergeCell ref="E40:E49"/>
    <mergeCell ref="E29:E38"/>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4A49-08AC-4AA3-8864-F3D2A722E683}">
  <dimension ref="A1:R81"/>
  <sheetViews>
    <sheetView zoomScale="102" zoomScaleNormal="102" workbookViewId="0">
      <selection activeCell="H9" sqref="H9"/>
    </sheetView>
  </sheetViews>
  <sheetFormatPr defaultRowHeight="14.4" x14ac:dyDescent="0.3"/>
  <cols>
    <col min="1" max="1" width="8.88671875" customWidth="1"/>
    <col min="3" max="3" width="12" customWidth="1"/>
    <col min="4" max="4" width="12.44140625" customWidth="1"/>
    <col min="5" max="5" width="17.88671875" customWidth="1"/>
    <col min="6" max="6" width="20.109375" customWidth="1"/>
    <col min="7" max="7" width="12.6640625" bestFit="1" customWidth="1"/>
    <col min="8" max="8" width="33" bestFit="1" customWidth="1"/>
    <col min="9" max="9" width="20.33203125" bestFit="1" customWidth="1"/>
  </cols>
  <sheetData>
    <row r="1" spans="1:18" x14ac:dyDescent="0.3">
      <c r="A1" s="52" t="s">
        <v>838</v>
      </c>
      <c r="B1" s="52"/>
      <c r="C1" s="52"/>
      <c r="D1" s="52"/>
      <c r="E1" s="52"/>
      <c r="F1" s="52"/>
      <c r="G1" s="52"/>
      <c r="H1" s="52"/>
      <c r="I1" s="52"/>
      <c r="J1" s="52"/>
      <c r="K1" s="52"/>
      <c r="L1" s="52"/>
      <c r="M1" s="52"/>
    </row>
    <row r="2" spans="1:18" x14ac:dyDescent="0.3">
      <c r="A2" s="52" t="s">
        <v>939</v>
      </c>
      <c r="B2" s="52"/>
      <c r="C2" s="52"/>
      <c r="D2" s="52"/>
      <c r="E2" s="52"/>
      <c r="F2" s="52"/>
      <c r="G2" s="52"/>
      <c r="H2" s="52"/>
      <c r="I2" s="52"/>
      <c r="J2" s="52"/>
      <c r="K2" s="52"/>
      <c r="L2" s="52"/>
      <c r="M2" s="52"/>
    </row>
    <row r="3" spans="1:18" x14ac:dyDescent="0.3">
      <c r="A3" s="52" t="s">
        <v>1155</v>
      </c>
      <c r="B3" s="52"/>
      <c r="C3" s="52"/>
      <c r="D3" s="52"/>
      <c r="E3" s="52"/>
      <c r="F3" s="52"/>
      <c r="G3" s="52"/>
      <c r="H3" s="52"/>
      <c r="I3" s="52"/>
      <c r="J3" s="52"/>
      <c r="K3" s="52"/>
      <c r="L3" s="52"/>
      <c r="M3" s="52"/>
    </row>
    <row r="4" spans="1:18" x14ac:dyDescent="0.3">
      <c r="A4" s="95" t="s">
        <v>824</v>
      </c>
      <c r="B4" s="95"/>
      <c r="C4" s="12" t="s">
        <v>1152</v>
      </c>
      <c r="D4" s="12" t="s">
        <v>823</v>
      </c>
      <c r="E4" s="12" t="s">
        <v>955</v>
      </c>
      <c r="F4" s="15" t="s">
        <v>704</v>
      </c>
      <c r="G4" s="15" t="s">
        <v>1151</v>
      </c>
      <c r="H4" s="15" t="s">
        <v>941</v>
      </c>
      <c r="I4" s="15" t="s">
        <v>942</v>
      </c>
    </row>
    <row r="5" spans="1:18" x14ac:dyDescent="0.3">
      <c r="A5" s="63">
        <v>0</v>
      </c>
      <c r="B5" s="92"/>
      <c r="C5">
        <v>5.1071512205987803E-2</v>
      </c>
      <c r="D5" t="s">
        <v>766</v>
      </c>
      <c r="E5" t="str">
        <f t="shared" ref="E5:E13" si="0">VLOOKUP($D5,$Q$7:$R$81,2,FALSE)</f>
        <v>person</v>
      </c>
      <c r="F5" s="89" t="s">
        <v>912</v>
      </c>
      <c r="Q5" s="1" t="s">
        <v>820</v>
      </c>
    </row>
    <row r="6" spans="1:18" x14ac:dyDescent="0.3">
      <c r="A6" s="64"/>
      <c r="B6" s="82"/>
      <c r="C6">
        <v>4.8231831323395098E-2</v>
      </c>
      <c r="D6" t="s">
        <v>742</v>
      </c>
      <c r="E6" t="str">
        <f t="shared" si="0"/>
        <v>problem</v>
      </c>
      <c r="F6" s="89"/>
      <c r="Q6" t="s">
        <v>823</v>
      </c>
      <c r="R6" t="s">
        <v>763</v>
      </c>
    </row>
    <row r="7" spans="1:18" x14ac:dyDescent="0.3">
      <c r="A7" s="64"/>
      <c r="B7" s="82"/>
      <c r="C7">
        <v>3.4790647472263597E-2</v>
      </c>
      <c r="D7" t="s">
        <v>752</v>
      </c>
      <c r="E7" t="str">
        <f t="shared" si="0"/>
        <v>vaccine</v>
      </c>
      <c r="F7" s="89"/>
      <c r="Q7" t="s">
        <v>741</v>
      </c>
      <c r="R7" t="s">
        <v>550</v>
      </c>
    </row>
    <row r="8" spans="1:18" x14ac:dyDescent="0.3">
      <c r="A8" s="64"/>
      <c r="B8" s="82"/>
      <c r="C8">
        <v>2.3538137098048102E-2</v>
      </c>
      <c r="D8" t="s">
        <v>797</v>
      </c>
      <c r="E8" t="str">
        <f t="shared" si="0"/>
        <v>risk</v>
      </c>
      <c r="F8" s="89"/>
      <c r="Q8" t="s">
        <v>792</v>
      </c>
      <c r="R8" t="s">
        <v>702</v>
      </c>
    </row>
    <row r="9" spans="1:18" x14ac:dyDescent="0.3">
      <c r="A9" s="64"/>
      <c r="B9" s="82"/>
      <c r="C9">
        <v>2.25598178677891E-2</v>
      </c>
      <c r="D9" t="s">
        <v>795</v>
      </c>
      <c r="E9" t="str">
        <f t="shared" si="0"/>
        <v>What</v>
      </c>
      <c r="F9" s="89"/>
      <c r="Q9" t="s">
        <v>766</v>
      </c>
      <c r="R9" t="s">
        <v>767</v>
      </c>
    </row>
    <row r="10" spans="1:18" x14ac:dyDescent="0.3">
      <c r="A10" s="64"/>
      <c r="B10" s="82"/>
      <c r="C10">
        <v>2.0282415818170099E-2</v>
      </c>
      <c r="D10" t="s">
        <v>754</v>
      </c>
      <c r="E10" t="str">
        <f t="shared" si="0"/>
        <v>year</v>
      </c>
      <c r="F10" s="89"/>
      <c r="G10" s="5" t="s">
        <v>913</v>
      </c>
      <c r="H10" t="s">
        <v>915</v>
      </c>
      <c r="I10" t="s">
        <v>914</v>
      </c>
      <c r="Q10" t="s">
        <v>754</v>
      </c>
      <c r="R10" t="s">
        <v>761</v>
      </c>
    </row>
    <row r="11" spans="1:18" x14ac:dyDescent="0.3">
      <c r="A11" s="64"/>
      <c r="B11" s="82"/>
      <c r="C11">
        <v>1.6864247895760801E-2</v>
      </c>
      <c r="D11" t="s">
        <v>794</v>
      </c>
      <c r="E11" t="str">
        <f t="shared" si="0"/>
        <v>million</v>
      </c>
      <c r="F11" s="89"/>
      <c r="G11" s="5" t="s">
        <v>918</v>
      </c>
      <c r="H11" t="s">
        <v>916</v>
      </c>
      <c r="I11" t="s">
        <v>917</v>
      </c>
      <c r="Q11" t="s">
        <v>743</v>
      </c>
      <c r="R11" t="s">
        <v>756</v>
      </c>
    </row>
    <row r="12" spans="1:18" x14ac:dyDescent="0.3">
      <c r="A12" s="64"/>
      <c r="B12" s="82"/>
      <c r="C12">
        <v>1.47786833214371E-2</v>
      </c>
      <c r="D12" t="s">
        <v>805</v>
      </c>
      <c r="E12" t="str">
        <f t="shared" si="0"/>
        <v>time</v>
      </c>
      <c r="F12" s="89"/>
      <c r="Q12" t="s">
        <v>793</v>
      </c>
      <c r="R12" t="s">
        <v>768</v>
      </c>
    </row>
    <row r="13" spans="1:18" x14ac:dyDescent="0.3">
      <c r="A13" s="64"/>
      <c r="B13" s="82"/>
      <c r="C13">
        <v>1.4217828598954299E-2</v>
      </c>
      <c r="D13" t="s">
        <v>765</v>
      </c>
      <c r="E13" t="str">
        <f t="shared" si="0"/>
        <v>effect</v>
      </c>
      <c r="F13" s="89"/>
      <c r="Q13" t="s">
        <v>794</v>
      </c>
      <c r="R13" t="s">
        <v>769</v>
      </c>
    </row>
    <row r="14" spans="1:18" x14ac:dyDescent="0.3">
      <c r="A14" s="65"/>
      <c r="B14" s="93"/>
      <c r="C14" s="11">
        <v>1.26783157732857E-2</v>
      </c>
      <c r="D14" s="11" t="s">
        <v>825</v>
      </c>
      <c r="E14" s="11" t="s">
        <v>839</v>
      </c>
      <c r="F14" s="90"/>
      <c r="Q14" t="s">
        <v>770</v>
      </c>
      <c r="R14" t="s">
        <v>770</v>
      </c>
    </row>
    <row r="15" spans="1:18" x14ac:dyDescent="0.3">
      <c r="A15" s="63">
        <v>1</v>
      </c>
      <c r="B15" s="92"/>
      <c r="C15">
        <v>3.10922823512624E-2</v>
      </c>
      <c r="D15" t="s">
        <v>753</v>
      </c>
      <c r="E15" t="str">
        <f>VLOOKUP($D15,$Q$7:$R$81,2,FALSE)</f>
        <v>fault</v>
      </c>
      <c r="F15" s="94" t="s">
        <v>908</v>
      </c>
      <c r="Q15" t="s">
        <v>742</v>
      </c>
      <c r="R15" t="s">
        <v>755</v>
      </c>
    </row>
    <row r="16" spans="1:18" x14ac:dyDescent="0.3">
      <c r="A16" s="64"/>
      <c r="B16" s="82"/>
      <c r="C16">
        <v>2.7841956870333199E-2</v>
      </c>
      <c r="D16" t="s">
        <v>793</v>
      </c>
      <c r="E16" t="str">
        <f>VLOOKUP($D16,$Q$7:$R$81,2,FALSE)</f>
        <v>damage</v>
      </c>
      <c r="F16" s="89"/>
      <c r="Q16" t="s">
        <v>762</v>
      </c>
      <c r="R16" t="s">
        <v>553</v>
      </c>
    </row>
    <row r="17" spans="1:18" x14ac:dyDescent="0.3">
      <c r="A17" s="64"/>
      <c r="B17" s="82"/>
      <c r="C17">
        <v>1.58404237624876E-2</v>
      </c>
      <c r="D17" t="s">
        <v>826</v>
      </c>
      <c r="E17" t="s">
        <v>840</v>
      </c>
      <c r="F17" s="89"/>
      <c r="Q17" t="s">
        <v>744</v>
      </c>
      <c r="R17" t="s">
        <v>701</v>
      </c>
    </row>
    <row r="18" spans="1:18" x14ac:dyDescent="0.3">
      <c r="A18" s="64"/>
      <c r="B18" s="82"/>
      <c r="C18">
        <v>1.23311437404204E-2</v>
      </c>
      <c r="D18" t="s">
        <v>765</v>
      </c>
      <c r="E18" t="str">
        <f>VLOOKUP($D18,$Q$7:$R$81,2,FALSE)</f>
        <v>effect</v>
      </c>
      <c r="F18" s="89"/>
      <c r="Q18" t="s">
        <v>745</v>
      </c>
      <c r="R18" t="s">
        <v>554</v>
      </c>
    </row>
    <row r="19" spans="1:18" x14ac:dyDescent="0.3">
      <c r="A19" s="64"/>
      <c r="B19" s="82"/>
      <c r="C19">
        <v>1.16223325526599E-2</v>
      </c>
      <c r="D19" t="s">
        <v>827</v>
      </c>
      <c r="E19" t="s">
        <v>841</v>
      </c>
      <c r="F19" s="89"/>
      <c r="Q19" t="s">
        <v>746</v>
      </c>
      <c r="R19" t="s">
        <v>549</v>
      </c>
    </row>
    <row r="20" spans="1:18" ht="43.2" x14ac:dyDescent="0.3">
      <c r="A20" s="64"/>
      <c r="B20" s="82"/>
      <c r="C20">
        <v>1.09740287069592E-2</v>
      </c>
      <c r="D20" t="s">
        <v>828</v>
      </c>
      <c r="E20" s="2" t="s">
        <v>843</v>
      </c>
      <c r="F20" s="89"/>
      <c r="G20" s="5" t="s">
        <v>921</v>
      </c>
      <c r="H20" t="s">
        <v>919</v>
      </c>
      <c r="I20" t="s">
        <v>920</v>
      </c>
      <c r="Q20" t="s">
        <v>747</v>
      </c>
      <c r="R20" t="s">
        <v>559</v>
      </c>
    </row>
    <row r="21" spans="1:18" x14ac:dyDescent="0.3">
      <c r="A21" s="64"/>
      <c r="B21" s="82"/>
      <c r="C21">
        <v>1.08606542224446E-2</v>
      </c>
      <c r="D21" t="s">
        <v>762</v>
      </c>
      <c r="E21" t="str">
        <f>VLOOKUP($D21,$Q$7:$R$81,2,FALSE)</f>
        <v>symptom</v>
      </c>
      <c r="F21" s="89"/>
      <c r="G21" s="5" t="s">
        <v>923</v>
      </c>
      <c r="H21" t="s">
        <v>922</v>
      </c>
      <c r="I21" t="s">
        <v>922</v>
      </c>
      <c r="Q21" t="s">
        <v>748</v>
      </c>
      <c r="R21" t="s">
        <v>757</v>
      </c>
    </row>
    <row r="22" spans="1:18" x14ac:dyDescent="0.3">
      <c r="A22" s="64"/>
      <c r="B22" s="82"/>
      <c r="C22">
        <v>1.06460675941692E-2</v>
      </c>
      <c r="D22" t="s">
        <v>829</v>
      </c>
      <c r="E22" t="s">
        <v>844</v>
      </c>
      <c r="F22" s="89"/>
      <c r="Q22" t="s">
        <v>749</v>
      </c>
      <c r="R22" t="s">
        <v>758</v>
      </c>
    </row>
    <row r="23" spans="1:18" x14ac:dyDescent="0.3">
      <c r="A23" s="64"/>
      <c r="B23" s="82"/>
      <c r="C23">
        <v>8.8146562430806395E-3</v>
      </c>
      <c r="D23" t="s">
        <v>830</v>
      </c>
      <c r="E23" t="s">
        <v>846</v>
      </c>
      <c r="F23" s="89"/>
      <c r="Q23" t="s">
        <v>750</v>
      </c>
      <c r="R23" t="s">
        <v>759</v>
      </c>
    </row>
    <row r="24" spans="1:18" x14ac:dyDescent="0.3">
      <c r="A24" s="65"/>
      <c r="B24" s="93"/>
      <c r="C24" s="11">
        <v>8.77728563684038E-3</v>
      </c>
      <c r="D24" s="11" t="s">
        <v>831</v>
      </c>
      <c r="E24" s="11" t="s">
        <v>847</v>
      </c>
      <c r="F24" s="90"/>
      <c r="Q24" t="s">
        <v>751</v>
      </c>
      <c r="R24" t="s">
        <v>555</v>
      </c>
    </row>
    <row r="25" spans="1:18" x14ac:dyDescent="0.3">
      <c r="A25" s="63">
        <v>2</v>
      </c>
      <c r="B25" s="92"/>
      <c r="C25">
        <v>2.5860150091111599E-2</v>
      </c>
      <c r="D25" t="s">
        <v>746</v>
      </c>
      <c r="E25" t="str">
        <f t="shared" ref="E25:E31" si="1">VLOOKUP($D25,$Q$7:$R$81,2,FALSE)</f>
        <v>patient</v>
      </c>
      <c r="F25" s="89" t="s">
        <v>911</v>
      </c>
      <c r="Q25" t="s">
        <v>795</v>
      </c>
      <c r="R25" t="s">
        <v>771</v>
      </c>
    </row>
    <row r="26" spans="1:18" x14ac:dyDescent="0.3">
      <c r="A26" s="64"/>
      <c r="B26" s="82"/>
      <c r="C26">
        <v>2.2067769913663798E-2</v>
      </c>
      <c r="D26" t="s">
        <v>796</v>
      </c>
      <c r="E26" t="str">
        <f t="shared" si="1"/>
        <v>given</v>
      </c>
      <c r="F26" s="89"/>
      <c r="Q26" t="s">
        <v>796</v>
      </c>
      <c r="R26" t="s">
        <v>551</v>
      </c>
    </row>
    <row r="27" spans="1:18" x14ac:dyDescent="0.3">
      <c r="A27" s="64"/>
      <c r="B27" s="82"/>
      <c r="C27">
        <v>1.9013844652892301E-2</v>
      </c>
      <c r="D27" t="s">
        <v>801</v>
      </c>
      <c r="E27" t="str">
        <f t="shared" si="1"/>
        <v>Research</v>
      </c>
      <c r="F27" s="89"/>
      <c r="Q27" t="s">
        <v>797</v>
      </c>
      <c r="R27" t="s">
        <v>772</v>
      </c>
    </row>
    <row r="28" spans="1:18" x14ac:dyDescent="0.3">
      <c r="A28" s="64"/>
      <c r="B28" s="82"/>
      <c r="C28">
        <v>1.4646446687446401E-2</v>
      </c>
      <c r="D28" t="s">
        <v>745</v>
      </c>
      <c r="E28" t="str">
        <f t="shared" si="1"/>
        <v>treatment</v>
      </c>
      <c r="F28" s="89"/>
      <c r="G28" s="5" t="s">
        <v>932</v>
      </c>
      <c r="H28" t="s">
        <v>930</v>
      </c>
      <c r="I28" t="s">
        <v>931</v>
      </c>
      <c r="Q28" t="s">
        <v>798</v>
      </c>
      <c r="R28" t="s">
        <v>773</v>
      </c>
    </row>
    <row r="29" spans="1:18" x14ac:dyDescent="0.3">
      <c r="A29" s="64"/>
      <c r="B29" s="82"/>
      <c r="C29">
        <v>1.4256749449426301E-2</v>
      </c>
      <c r="D29" t="s">
        <v>744</v>
      </c>
      <c r="E29" t="str">
        <f t="shared" si="1"/>
        <v>disease</v>
      </c>
      <c r="F29" s="89"/>
      <c r="Q29" t="s">
        <v>799</v>
      </c>
      <c r="R29" t="s">
        <v>774</v>
      </c>
    </row>
    <row r="30" spans="1:18" x14ac:dyDescent="0.3">
      <c r="A30" s="64"/>
      <c r="B30" s="82"/>
      <c r="C30">
        <v>1.4252955826936101E-2</v>
      </c>
      <c r="D30" t="s">
        <v>751</v>
      </c>
      <c r="E30" t="str">
        <f t="shared" si="1"/>
        <v>study</v>
      </c>
      <c r="F30" s="89"/>
      <c r="Q30" t="s">
        <v>800</v>
      </c>
      <c r="R30" t="s">
        <v>775</v>
      </c>
    </row>
    <row r="31" spans="1:18" x14ac:dyDescent="0.3">
      <c r="A31" s="64"/>
      <c r="B31" s="82"/>
      <c r="C31">
        <v>1.4025169925957599E-2</v>
      </c>
      <c r="D31" t="s">
        <v>749</v>
      </c>
      <c r="E31" t="str">
        <f t="shared" si="1"/>
        <v>doctor</v>
      </c>
      <c r="F31" s="89"/>
      <c r="Q31" t="s">
        <v>801</v>
      </c>
      <c r="R31" t="s">
        <v>776</v>
      </c>
    </row>
    <row r="32" spans="1:18" x14ac:dyDescent="0.3">
      <c r="A32" s="64"/>
      <c r="B32" s="82"/>
      <c r="C32">
        <v>1.3072926450880601E-2</v>
      </c>
      <c r="D32" t="s">
        <v>832</v>
      </c>
      <c r="E32" t="s">
        <v>848</v>
      </c>
      <c r="F32" s="89"/>
      <c r="Q32" t="s">
        <v>752</v>
      </c>
      <c r="R32" t="s">
        <v>558</v>
      </c>
    </row>
    <row r="33" spans="1:18" x14ac:dyDescent="0.3">
      <c r="A33" s="64"/>
      <c r="B33" s="82"/>
      <c r="C33">
        <v>1.28942694797508E-2</v>
      </c>
      <c r="D33" t="s">
        <v>833</v>
      </c>
      <c r="E33" t="s">
        <v>849</v>
      </c>
      <c r="F33" s="89"/>
      <c r="Q33" t="s">
        <v>802</v>
      </c>
      <c r="R33" t="s">
        <v>777</v>
      </c>
    </row>
    <row r="34" spans="1:18" x14ac:dyDescent="0.3">
      <c r="A34" s="65"/>
      <c r="B34" s="93"/>
      <c r="C34" s="11">
        <v>1.2503698884511799E-2</v>
      </c>
      <c r="D34" s="11" t="s">
        <v>743</v>
      </c>
      <c r="E34" s="11" t="str">
        <f t="shared" ref="E34:E58" si="2">VLOOKUP($D34,$Q$7:$R$81,2,FALSE)</f>
        <v>case</v>
      </c>
      <c r="F34" s="90"/>
      <c r="Q34" t="s">
        <v>803</v>
      </c>
      <c r="R34" t="s">
        <v>550</v>
      </c>
    </row>
    <row r="35" spans="1:18" x14ac:dyDescent="0.3">
      <c r="A35" s="63">
        <v>3</v>
      </c>
      <c r="B35" s="92"/>
      <c r="C35">
        <v>7.8092422486295401E-2</v>
      </c>
      <c r="D35" t="s">
        <v>762</v>
      </c>
      <c r="E35" t="str">
        <f t="shared" si="2"/>
        <v>symptom</v>
      </c>
      <c r="F35" s="89" t="s">
        <v>1156</v>
      </c>
      <c r="Q35" t="s">
        <v>804</v>
      </c>
      <c r="R35" t="s">
        <v>556</v>
      </c>
    </row>
    <row r="36" spans="1:18" x14ac:dyDescent="0.3">
      <c r="A36" s="64"/>
      <c r="B36" s="82"/>
      <c r="C36">
        <v>6.7908758377580702E-2</v>
      </c>
      <c r="D36" t="s">
        <v>770</v>
      </c>
      <c r="E36" t="str">
        <f t="shared" si="2"/>
        <v>omicron</v>
      </c>
      <c r="F36" s="89"/>
      <c r="Q36" t="s">
        <v>805</v>
      </c>
      <c r="R36" t="s">
        <v>778</v>
      </c>
    </row>
    <row r="37" spans="1:18" x14ac:dyDescent="0.3">
      <c r="A37" s="64"/>
      <c r="B37" s="82"/>
      <c r="C37">
        <v>3.14090241868114E-2</v>
      </c>
      <c r="D37" t="s">
        <v>743</v>
      </c>
      <c r="E37" t="str">
        <f t="shared" si="2"/>
        <v>case</v>
      </c>
      <c r="F37" s="89"/>
      <c r="Q37" t="s">
        <v>806</v>
      </c>
      <c r="R37" t="s">
        <v>773</v>
      </c>
    </row>
    <row r="38" spans="1:18" x14ac:dyDescent="0.3">
      <c r="A38" s="64"/>
      <c r="B38" s="82"/>
      <c r="C38">
        <v>2.67382604159116E-2</v>
      </c>
      <c r="D38" t="s">
        <v>751</v>
      </c>
      <c r="E38" t="str">
        <f t="shared" si="2"/>
        <v>study</v>
      </c>
      <c r="F38" s="89"/>
      <c r="Q38" t="s">
        <v>807</v>
      </c>
      <c r="R38" t="s">
        <v>779</v>
      </c>
    </row>
    <row r="39" spans="1:18" x14ac:dyDescent="0.3">
      <c r="A39" s="64"/>
      <c r="B39" s="82"/>
      <c r="C39">
        <v>2.2693522966906899E-2</v>
      </c>
      <c r="D39" t="s">
        <v>798</v>
      </c>
      <c r="E39" t="str">
        <f t="shared" si="2"/>
        <v>infection</v>
      </c>
      <c r="F39" s="89"/>
      <c r="G39" s="5" t="s">
        <v>925</v>
      </c>
      <c r="H39" t="s">
        <v>924</v>
      </c>
      <c r="I39" t="s">
        <v>926</v>
      </c>
      <c r="Q39" t="s">
        <v>753</v>
      </c>
      <c r="R39" t="s">
        <v>760</v>
      </c>
    </row>
    <row r="40" spans="1:18" x14ac:dyDescent="0.3">
      <c r="A40" s="64"/>
      <c r="B40" s="82"/>
      <c r="C40">
        <v>2.1024471568742199E-2</v>
      </c>
      <c r="D40" t="s">
        <v>792</v>
      </c>
      <c r="E40" t="str">
        <f t="shared" si="2"/>
        <v>month</v>
      </c>
      <c r="F40" s="89"/>
      <c r="G40" s="5" t="s">
        <v>929</v>
      </c>
      <c r="H40" t="s">
        <v>927</v>
      </c>
      <c r="I40" t="s">
        <v>928</v>
      </c>
      <c r="Q40" t="s">
        <v>808</v>
      </c>
      <c r="R40" t="s">
        <v>780</v>
      </c>
    </row>
    <row r="41" spans="1:18" x14ac:dyDescent="0.3">
      <c r="A41" s="64"/>
      <c r="B41" s="82"/>
      <c r="C41">
        <v>1.9667076616860901E-2</v>
      </c>
      <c r="D41" t="s">
        <v>754</v>
      </c>
      <c r="E41" t="str">
        <f t="shared" si="2"/>
        <v>year</v>
      </c>
      <c r="F41" s="89"/>
      <c r="Q41" t="s">
        <v>809</v>
      </c>
      <c r="R41" t="s">
        <v>781</v>
      </c>
    </row>
    <row r="42" spans="1:18" x14ac:dyDescent="0.3">
      <c r="A42" s="64"/>
      <c r="B42" s="82"/>
      <c r="C42">
        <v>1.8501700800011501E-2</v>
      </c>
      <c r="D42" t="s">
        <v>799</v>
      </c>
      <c r="E42" t="str">
        <f t="shared" si="2"/>
        <v>variant</v>
      </c>
      <c r="F42" s="89"/>
      <c r="Q42" t="s">
        <v>810</v>
      </c>
      <c r="R42" t="s">
        <v>782</v>
      </c>
    </row>
    <row r="43" spans="1:18" x14ac:dyDescent="0.3">
      <c r="A43" s="64"/>
      <c r="B43" s="82"/>
      <c r="C43">
        <v>1.44295340222724E-2</v>
      </c>
      <c r="D43" t="s">
        <v>750</v>
      </c>
      <c r="E43" t="str">
        <f t="shared" si="2"/>
        <v>vaccination</v>
      </c>
      <c r="F43" s="89"/>
      <c r="Q43" t="s">
        <v>811</v>
      </c>
      <c r="R43" t="s">
        <v>783</v>
      </c>
    </row>
    <row r="44" spans="1:18" x14ac:dyDescent="0.3">
      <c r="A44" s="65"/>
      <c r="B44" s="93"/>
      <c r="C44" s="11">
        <v>1.25350118292219E-2</v>
      </c>
      <c r="D44" s="11" t="s">
        <v>834</v>
      </c>
      <c r="E44" s="11" t="str">
        <f t="shared" si="2"/>
        <v>cold</v>
      </c>
      <c r="F44" s="90"/>
      <c r="Q44" t="s">
        <v>812</v>
      </c>
      <c r="R44" t="s">
        <v>784</v>
      </c>
    </row>
    <row r="45" spans="1:18" x14ac:dyDescent="0.3">
      <c r="A45" s="63">
        <v>4</v>
      </c>
      <c r="B45" s="92"/>
      <c r="C45">
        <v>9.4954453524454696E-2</v>
      </c>
      <c r="D45" t="s">
        <v>741</v>
      </c>
      <c r="E45" t="str">
        <f t="shared" si="2"/>
        <v>baby</v>
      </c>
      <c r="F45" s="89" t="s">
        <v>909</v>
      </c>
      <c r="Q45" t="s">
        <v>765</v>
      </c>
      <c r="R45" t="s">
        <v>700</v>
      </c>
    </row>
    <row r="46" spans="1:18" x14ac:dyDescent="0.3">
      <c r="A46" s="64"/>
      <c r="B46" s="82"/>
      <c r="C46">
        <v>4.6642883065015503E-2</v>
      </c>
      <c r="D46" t="s">
        <v>792</v>
      </c>
      <c r="E46" t="str">
        <f t="shared" si="2"/>
        <v>month</v>
      </c>
      <c r="F46" s="89"/>
      <c r="Q46" t="s">
        <v>813</v>
      </c>
      <c r="R46" t="s">
        <v>785</v>
      </c>
    </row>
    <row r="47" spans="1:18" x14ac:dyDescent="0.3">
      <c r="A47" s="64"/>
      <c r="B47" s="82"/>
      <c r="C47">
        <v>4.1614522527262998E-2</v>
      </c>
      <c r="D47" t="s">
        <v>765</v>
      </c>
      <c r="E47" t="str">
        <f t="shared" si="2"/>
        <v>effect</v>
      </c>
      <c r="F47" s="89"/>
      <c r="Q47" t="s">
        <v>814</v>
      </c>
      <c r="R47" t="s">
        <v>786</v>
      </c>
    </row>
    <row r="48" spans="1:18" x14ac:dyDescent="0.3">
      <c r="A48" s="64"/>
      <c r="B48" s="82"/>
      <c r="C48">
        <v>3.6994907879491001E-2</v>
      </c>
      <c r="D48" t="s">
        <v>754</v>
      </c>
      <c r="E48" t="str">
        <f t="shared" si="2"/>
        <v>year</v>
      </c>
      <c r="F48" s="89"/>
      <c r="G48" s="5" t="s">
        <v>938</v>
      </c>
      <c r="H48" t="s">
        <v>936</v>
      </c>
      <c r="I48" t="s">
        <v>937</v>
      </c>
      <c r="Q48" t="s">
        <v>815</v>
      </c>
      <c r="R48" t="s">
        <v>787</v>
      </c>
    </row>
    <row r="49" spans="1:18" x14ac:dyDescent="0.3">
      <c r="A49" s="64"/>
      <c r="B49" s="82"/>
      <c r="C49">
        <v>1.6547533376257102E-2</v>
      </c>
      <c r="D49" t="s">
        <v>762</v>
      </c>
      <c r="E49" t="str">
        <f t="shared" si="2"/>
        <v>symptom</v>
      </c>
      <c r="F49" s="89"/>
      <c r="Q49" t="s">
        <v>816</v>
      </c>
      <c r="R49" t="s">
        <v>788</v>
      </c>
    </row>
    <row r="50" spans="1:18" x14ac:dyDescent="0.3">
      <c r="A50" s="64"/>
      <c r="B50" s="82"/>
      <c r="C50">
        <v>1.50875286207309E-2</v>
      </c>
      <c r="D50" t="s">
        <v>807</v>
      </c>
      <c r="E50" t="str">
        <f t="shared" si="2"/>
        <v>son</v>
      </c>
      <c r="F50" s="89"/>
      <c r="Q50" t="s">
        <v>817</v>
      </c>
      <c r="R50" t="s">
        <v>789</v>
      </c>
    </row>
    <row r="51" spans="1:18" x14ac:dyDescent="0.3">
      <c r="A51" s="64"/>
      <c r="B51" s="82"/>
      <c r="C51">
        <v>1.5020695764660801E-2</v>
      </c>
      <c r="D51" t="s">
        <v>819</v>
      </c>
      <c r="E51" t="str">
        <f t="shared" si="2"/>
        <v>day</v>
      </c>
      <c r="F51" s="89"/>
      <c r="Q51" t="s">
        <v>818</v>
      </c>
      <c r="R51" t="s">
        <v>790</v>
      </c>
    </row>
    <row r="52" spans="1:18" x14ac:dyDescent="0.3">
      <c r="A52" s="64"/>
      <c r="B52" s="82"/>
      <c r="C52">
        <v>1.39324747409896E-2</v>
      </c>
      <c r="D52" t="s">
        <v>803</v>
      </c>
      <c r="E52" t="str">
        <f t="shared" si="2"/>
        <v>baby</v>
      </c>
      <c r="F52" s="89"/>
      <c r="Q52" t="s">
        <v>819</v>
      </c>
      <c r="R52" t="s">
        <v>791</v>
      </c>
    </row>
    <row r="53" spans="1:18" x14ac:dyDescent="0.3">
      <c r="A53" s="64"/>
      <c r="B53" s="82"/>
      <c r="C53">
        <v>1.18422117022591E-2</v>
      </c>
      <c r="D53" t="s">
        <v>743</v>
      </c>
      <c r="E53" t="str">
        <f t="shared" si="2"/>
        <v>case</v>
      </c>
      <c r="F53" s="89"/>
      <c r="Q53" t="s">
        <v>833</v>
      </c>
      <c r="R53" t="s">
        <v>849</v>
      </c>
    </row>
    <row r="54" spans="1:18" x14ac:dyDescent="0.3">
      <c r="A54" s="65"/>
      <c r="B54" s="93"/>
      <c r="C54" s="11">
        <v>9.5687815799033096E-3</v>
      </c>
      <c r="D54" s="11" t="s">
        <v>818</v>
      </c>
      <c r="E54" s="11" t="str">
        <f t="shared" si="2"/>
        <v>brain</v>
      </c>
      <c r="F54" s="90"/>
      <c r="Q54" t="s">
        <v>853</v>
      </c>
      <c r="R54" t="s">
        <v>879</v>
      </c>
    </row>
    <row r="55" spans="1:18" x14ac:dyDescent="0.3">
      <c r="A55" s="63">
        <v>5</v>
      </c>
      <c r="B55" s="92"/>
      <c r="C55">
        <v>4.2392794007972703E-2</v>
      </c>
      <c r="D55" t="s">
        <v>744</v>
      </c>
      <c r="E55" t="str">
        <f t="shared" si="2"/>
        <v>disease</v>
      </c>
      <c r="F55" s="89" t="s">
        <v>910</v>
      </c>
      <c r="Q55" t="s">
        <v>834</v>
      </c>
      <c r="R55" t="s">
        <v>880</v>
      </c>
    </row>
    <row r="56" spans="1:18" x14ac:dyDescent="0.3">
      <c r="A56" s="64"/>
      <c r="B56" s="82"/>
      <c r="C56">
        <v>2.4433141125149001E-2</v>
      </c>
      <c r="D56" t="s">
        <v>754</v>
      </c>
      <c r="E56" t="str">
        <f t="shared" si="2"/>
        <v>year</v>
      </c>
      <c r="F56" s="89"/>
      <c r="Q56" t="s">
        <v>854</v>
      </c>
      <c r="R56" t="s">
        <v>881</v>
      </c>
    </row>
    <row r="57" spans="1:18" x14ac:dyDescent="0.3">
      <c r="A57" s="64"/>
      <c r="B57" s="82"/>
      <c r="C57">
        <v>1.9189948524527101E-2</v>
      </c>
      <c r="D57" t="s">
        <v>747</v>
      </c>
      <c r="E57" t="str">
        <f t="shared" si="2"/>
        <v>consequence</v>
      </c>
      <c r="F57" s="89"/>
      <c r="Q57" t="s">
        <v>855</v>
      </c>
      <c r="R57" t="s">
        <v>882</v>
      </c>
    </row>
    <row r="58" spans="1:18" x14ac:dyDescent="0.3">
      <c r="A58" s="64"/>
      <c r="B58" s="82"/>
      <c r="C58">
        <v>1.7187139546245699E-2</v>
      </c>
      <c r="D58" t="s">
        <v>808</v>
      </c>
      <c r="E58" t="str">
        <f t="shared" si="2"/>
        <v>life</v>
      </c>
      <c r="F58" s="89"/>
      <c r="Q58" t="s">
        <v>856</v>
      </c>
      <c r="R58" t="s">
        <v>883</v>
      </c>
    </row>
    <row r="59" spans="1:18" x14ac:dyDescent="0.3">
      <c r="A59" s="64"/>
      <c r="B59" s="82"/>
      <c r="C59">
        <v>1.52725556536341E-2</v>
      </c>
      <c r="D59" t="s">
        <v>835</v>
      </c>
      <c r="E59" t="s">
        <v>905</v>
      </c>
      <c r="F59" s="89"/>
      <c r="G59" s="5" t="s">
        <v>935</v>
      </c>
      <c r="H59" t="s">
        <v>933</v>
      </c>
      <c r="I59" t="s">
        <v>934</v>
      </c>
      <c r="Q59" t="s">
        <v>857</v>
      </c>
      <c r="R59" t="s">
        <v>884</v>
      </c>
    </row>
    <row r="60" spans="1:18" x14ac:dyDescent="0.3">
      <c r="A60" s="64"/>
      <c r="B60" s="82"/>
      <c r="C60">
        <v>1.36678356289998E-2</v>
      </c>
      <c r="D60" t="s">
        <v>836</v>
      </c>
      <c r="E60" t="s">
        <v>906</v>
      </c>
      <c r="F60" s="89"/>
      <c r="Q60" t="s">
        <v>858</v>
      </c>
      <c r="R60" t="s">
        <v>885</v>
      </c>
    </row>
    <row r="61" spans="1:18" x14ac:dyDescent="0.3">
      <c r="A61" s="64"/>
      <c r="B61" s="82"/>
      <c r="C61">
        <v>1.3400641898130099E-2</v>
      </c>
      <c r="D61" t="s">
        <v>742</v>
      </c>
      <c r="E61" t="str">
        <f>VLOOKUP($D61,$Q$7:$R$81,2,FALSE)</f>
        <v>problem</v>
      </c>
      <c r="F61" s="89"/>
      <c r="Q61" t="s">
        <v>827</v>
      </c>
      <c r="R61" t="s">
        <v>886</v>
      </c>
    </row>
    <row r="62" spans="1:18" x14ac:dyDescent="0.3">
      <c r="A62" s="64"/>
      <c r="B62" s="82"/>
      <c r="C62">
        <v>1.3371876166278E-2</v>
      </c>
      <c r="D62" t="s">
        <v>815</v>
      </c>
      <c r="E62" t="str">
        <f>VLOOKUP($D62,$Q$7:$R$81,2,FALSE)</f>
        <v>influence</v>
      </c>
      <c r="F62" s="89"/>
      <c r="Q62" t="s">
        <v>859</v>
      </c>
      <c r="R62" t="s">
        <v>859</v>
      </c>
    </row>
    <row r="63" spans="1:18" x14ac:dyDescent="0.3">
      <c r="A63" s="64"/>
      <c r="B63" s="82"/>
      <c r="C63">
        <v>1.2962176246556E-2</v>
      </c>
      <c r="D63" t="s">
        <v>793</v>
      </c>
      <c r="E63" t="str">
        <f>VLOOKUP($D63,$Q$7:$R$81,2,FALSE)</f>
        <v>damage</v>
      </c>
      <c r="F63" s="89"/>
      <c r="Q63" t="s">
        <v>860</v>
      </c>
      <c r="R63" t="s">
        <v>887</v>
      </c>
    </row>
    <row r="64" spans="1:18" x14ac:dyDescent="0.3">
      <c r="A64" s="65"/>
      <c r="B64" s="93"/>
      <c r="C64" s="11">
        <v>1.26452888351344E-2</v>
      </c>
      <c r="D64" s="11" t="s">
        <v>837</v>
      </c>
      <c r="E64" s="11" t="s">
        <v>907</v>
      </c>
      <c r="F64" s="91"/>
      <c r="Q64" t="s">
        <v>861</v>
      </c>
      <c r="R64" t="s">
        <v>888</v>
      </c>
    </row>
    <row r="65" spans="6:18" x14ac:dyDescent="0.3">
      <c r="F65" s="2"/>
      <c r="Q65" t="s">
        <v>862</v>
      </c>
      <c r="R65" t="s">
        <v>845</v>
      </c>
    </row>
    <row r="66" spans="6:18" x14ac:dyDescent="0.3">
      <c r="Q66" t="s">
        <v>863</v>
      </c>
      <c r="R66" t="s">
        <v>889</v>
      </c>
    </row>
    <row r="67" spans="6:18" x14ac:dyDescent="0.3">
      <c r="Q67" t="s">
        <v>864</v>
      </c>
      <c r="R67" t="s">
        <v>864</v>
      </c>
    </row>
    <row r="68" spans="6:18" x14ac:dyDescent="0.3">
      <c r="Q68" t="s">
        <v>865</v>
      </c>
      <c r="R68" t="s">
        <v>890</v>
      </c>
    </row>
    <row r="69" spans="6:18" x14ac:dyDescent="0.3">
      <c r="Q69" t="s">
        <v>866</v>
      </c>
      <c r="R69" t="s">
        <v>891</v>
      </c>
    </row>
    <row r="70" spans="6:18" x14ac:dyDescent="0.3">
      <c r="Q70" t="s">
        <v>867</v>
      </c>
      <c r="R70" t="s">
        <v>892</v>
      </c>
    </row>
    <row r="71" spans="6:18" x14ac:dyDescent="0.3">
      <c r="Q71" t="s">
        <v>868</v>
      </c>
      <c r="R71" t="s">
        <v>893</v>
      </c>
    </row>
    <row r="72" spans="6:18" x14ac:dyDescent="0.3">
      <c r="Q72" t="s">
        <v>869</v>
      </c>
      <c r="R72" t="s">
        <v>894</v>
      </c>
    </row>
    <row r="73" spans="6:18" x14ac:dyDescent="0.3">
      <c r="Q73" t="s">
        <v>870</v>
      </c>
      <c r="R73" t="s">
        <v>895</v>
      </c>
    </row>
    <row r="74" spans="6:18" x14ac:dyDescent="0.3">
      <c r="Q74" t="s">
        <v>871</v>
      </c>
      <c r="R74" t="s">
        <v>896</v>
      </c>
    </row>
    <row r="75" spans="6:18" x14ac:dyDescent="0.3">
      <c r="Q75" t="s">
        <v>872</v>
      </c>
      <c r="R75" t="s">
        <v>897</v>
      </c>
    </row>
    <row r="76" spans="6:18" x14ac:dyDescent="0.3">
      <c r="Q76" t="s">
        <v>873</v>
      </c>
      <c r="R76" t="s">
        <v>898</v>
      </c>
    </row>
    <row r="77" spans="6:18" x14ac:dyDescent="0.3">
      <c r="Q77" t="s">
        <v>874</v>
      </c>
      <c r="R77" t="s">
        <v>899</v>
      </c>
    </row>
    <row r="78" spans="6:18" x14ac:dyDescent="0.3">
      <c r="Q78" t="s">
        <v>875</v>
      </c>
      <c r="R78" t="s">
        <v>900</v>
      </c>
    </row>
    <row r="79" spans="6:18" x14ac:dyDescent="0.3">
      <c r="Q79" t="s">
        <v>876</v>
      </c>
      <c r="R79" t="s">
        <v>901</v>
      </c>
    </row>
    <row r="80" spans="6:18" x14ac:dyDescent="0.3">
      <c r="Q80" t="s">
        <v>877</v>
      </c>
      <c r="R80" t="s">
        <v>902</v>
      </c>
    </row>
    <row r="81" spans="17:18" x14ac:dyDescent="0.3">
      <c r="Q81" t="s">
        <v>878</v>
      </c>
      <c r="R81" t="s">
        <v>903</v>
      </c>
    </row>
  </sheetData>
  <mergeCells count="16">
    <mergeCell ref="A25:B34"/>
    <mergeCell ref="A15:B24"/>
    <mergeCell ref="A1:M1"/>
    <mergeCell ref="F5:F14"/>
    <mergeCell ref="F15:F24"/>
    <mergeCell ref="F25:F34"/>
    <mergeCell ref="A2:M2"/>
    <mergeCell ref="A3:M3"/>
    <mergeCell ref="A4:B4"/>
    <mergeCell ref="A5:B14"/>
    <mergeCell ref="F45:F54"/>
    <mergeCell ref="F55:F64"/>
    <mergeCell ref="A55:B64"/>
    <mergeCell ref="A45:B54"/>
    <mergeCell ref="A35:B44"/>
    <mergeCell ref="F35:F44"/>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umass 6 topics</vt:lpstr>
      <vt:lpstr>c_v 10 topics</vt:lpstr>
      <vt:lpstr>Final Q1 6 topics</vt:lpstr>
      <vt:lpstr>ldaseq_slices</vt:lpstr>
      <vt:lpstr>ldaseq_pretrained (non reprod)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Abhinaya</dc:creator>
  <cp:lastModifiedBy>Author</cp:lastModifiedBy>
  <dcterms:created xsi:type="dcterms:W3CDTF">2015-06-05T18:17:20Z</dcterms:created>
  <dcterms:modified xsi:type="dcterms:W3CDTF">2022-07-26T18:20:24Z</dcterms:modified>
</cp:coreProperties>
</file>