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ORANGE RIVER SALT WORKS (PTY) LTD\CCTV Solution R1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Quote1!$A$1:$H$117</definedName>
  </definedNames>
  <calcPr calcId="162913"/>
</workbook>
</file>

<file path=xl/calcChain.xml><?xml version="1.0" encoding="utf-8"?>
<calcChain xmlns="http://schemas.openxmlformats.org/spreadsheetml/2006/main">
  <c r="P81" i="1" l="1"/>
  <c r="P82" i="1"/>
  <c r="P83" i="1"/>
  <c r="P84" i="1"/>
  <c r="P85" i="1"/>
  <c r="P86" i="1"/>
  <c r="P87" i="1"/>
  <c r="P88" i="1"/>
  <c r="P89" i="1"/>
  <c r="O81" i="1"/>
  <c r="O82" i="1"/>
  <c r="R82" i="1" s="1"/>
  <c r="F82" i="1" s="1"/>
  <c r="H82" i="1" s="1"/>
  <c r="O83" i="1"/>
  <c r="O84" i="1"/>
  <c r="O85" i="1"/>
  <c r="O86" i="1"/>
  <c r="O87" i="1"/>
  <c r="O88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90" i="1"/>
  <c r="P91" i="1"/>
  <c r="P92" i="1"/>
  <c r="P93" i="1"/>
  <c r="P94" i="1"/>
  <c r="P95" i="1"/>
  <c r="P96" i="1"/>
  <c r="P97" i="1"/>
  <c r="P15" i="1"/>
  <c r="R48" i="1" l="1"/>
  <c r="F48" i="1" s="1"/>
  <c r="H48" i="1" s="1"/>
  <c r="O48" i="1"/>
  <c r="O24" i="1"/>
  <c r="R24" i="1" s="1"/>
  <c r="F24" i="1" s="1"/>
  <c r="H24" i="1" s="1"/>
  <c r="R62" i="1" l="1"/>
  <c r="O56" i="1"/>
  <c r="O57" i="1"/>
  <c r="P57" i="1" s="1"/>
  <c r="O58" i="1"/>
  <c r="O59" i="1"/>
  <c r="O60" i="1"/>
  <c r="O61" i="1"/>
  <c r="O62" i="1"/>
  <c r="R57" i="1" l="1"/>
  <c r="R61" i="1"/>
  <c r="F61" i="1" s="1"/>
  <c r="H61" i="1" s="1"/>
  <c r="R60" i="1"/>
  <c r="F60" i="1" s="1"/>
  <c r="H60" i="1" s="1"/>
  <c r="R58" i="1"/>
  <c r="F58" i="1" s="1"/>
  <c r="H58" i="1" s="1"/>
  <c r="R59" i="1"/>
  <c r="F59" i="1" s="1"/>
  <c r="H59" i="1" s="1"/>
  <c r="O42" i="1" l="1"/>
  <c r="O43" i="1"/>
  <c r="O40" i="1"/>
  <c r="O41" i="1"/>
  <c r="O32" i="1"/>
  <c r="O33" i="1"/>
  <c r="O34" i="1"/>
  <c r="O35" i="1"/>
  <c r="O36" i="1"/>
  <c r="O37" i="1"/>
  <c r="O74" i="1"/>
  <c r="O49" i="1"/>
  <c r="R43" i="1" l="1"/>
  <c r="F43" i="1" s="1"/>
  <c r="R42" i="1"/>
  <c r="F42" i="1" s="1"/>
  <c r="H42" i="1" s="1"/>
  <c r="R41" i="1"/>
  <c r="F41" i="1" s="1"/>
  <c r="H41" i="1" s="1"/>
  <c r="R40" i="1"/>
  <c r="R37" i="1"/>
  <c r="F37" i="1" s="1"/>
  <c r="H37" i="1" s="1"/>
  <c r="R35" i="1"/>
  <c r="R33" i="1"/>
  <c r="F33" i="1" s="1"/>
  <c r="H33" i="1" s="1"/>
  <c r="R56" i="1"/>
  <c r="R36" i="1"/>
  <c r="F36" i="1" s="1"/>
  <c r="H36" i="1" s="1"/>
  <c r="R34" i="1"/>
  <c r="R32" i="1"/>
  <c r="R74" i="1"/>
  <c r="F74" i="1" s="1"/>
  <c r="H74" i="1" s="1"/>
  <c r="R49" i="1"/>
  <c r="O23" i="1"/>
  <c r="R23" i="1" s="1"/>
  <c r="F23" i="1" s="1"/>
  <c r="H23" i="1" s="1"/>
  <c r="O25" i="1"/>
  <c r="O70" i="1"/>
  <c r="O71" i="1"/>
  <c r="O72" i="1"/>
  <c r="O73" i="1"/>
  <c r="O75" i="1"/>
  <c r="O76" i="1"/>
  <c r="O77" i="1"/>
  <c r="O78" i="1"/>
  <c r="O79" i="1"/>
  <c r="O80" i="1"/>
  <c r="O89" i="1"/>
  <c r="O90" i="1"/>
  <c r="O91" i="1"/>
  <c r="O47" i="1"/>
  <c r="O50" i="1"/>
  <c r="O51" i="1"/>
  <c r="O52" i="1"/>
  <c r="O53" i="1"/>
  <c r="O54" i="1"/>
  <c r="O55" i="1"/>
  <c r="F57" i="1" l="1"/>
  <c r="H57" i="1" s="1"/>
  <c r="R25" i="1"/>
  <c r="R86" i="1"/>
  <c r="R84" i="1"/>
  <c r="R81" i="1"/>
  <c r="F81" i="1" s="1"/>
  <c r="H81" i="1" s="1"/>
  <c r="R79" i="1"/>
  <c r="R78" i="1"/>
  <c r="R76" i="1"/>
  <c r="R73" i="1"/>
  <c r="F73" i="1" s="1"/>
  <c r="H73" i="1" s="1"/>
  <c r="R70" i="1"/>
  <c r="F70" i="1" s="1"/>
  <c r="H70" i="1" s="1"/>
  <c r="R85" i="1"/>
  <c r="R83" i="1"/>
  <c r="R80" i="1"/>
  <c r="R77" i="1"/>
  <c r="R75" i="1"/>
  <c r="F75" i="1" s="1"/>
  <c r="H75" i="1" s="1"/>
  <c r="R72" i="1"/>
  <c r="F72" i="1" s="1"/>
  <c r="H72" i="1" s="1"/>
  <c r="R71" i="1"/>
  <c r="F71" i="1" s="1"/>
  <c r="H71" i="1" s="1"/>
  <c r="F49" i="1"/>
  <c r="H49" i="1" s="1"/>
  <c r="R47" i="1"/>
  <c r="R54" i="1"/>
  <c r="F54" i="1" s="1"/>
  <c r="H54" i="1" s="1"/>
  <c r="R52" i="1"/>
  <c r="F52" i="1" s="1"/>
  <c r="H52" i="1" s="1"/>
  <c r="R50" i="1"/>
  <c r="F50" i="1" s="1"/>
  <c r="H50" i="1" s="1"/>
  <c r="R53" i="1"/>
  <c r="F53" i="1" s="1"/>
  <c r="H53" i="1" s="1"/>
  <c r="R51" i="1"/>
  <c r="F51" i="1" s="1"/>
  <c r="H51" i="1" s="1"/>
  <c r="R55" i="1" l="1"/>
  <c r="F55" i="1" s="1"/>
  <c r="H55" i="1" s="1"/>
  <c r="O16" i="1" l="1"/>
  <c r="O17" i="1"/>
  <c r="R17" i="1" s="1"/>
  <c r="F17" i="1" s="1"/>
  <c r="H17" i="1" s="1"/>
  <c r="O18" i="1"/>
  <c r="O19" i="1"/>
  <c r="O20" i="1"/>
  <c r="R20" i="1" s="1"/>
  <c r="F20" i="1" s="1"/>
  <c r="H20" i="1" s="1"/>
  <c r="O21" i="1"/>
  <c r="O22" i="1"/>
  <c r="R22" i="1" s="1"/>
  <c r="F22" i="1" s="1"/>
  <c r="H22" i="1" s="1"/>
  <c r="O26" i="1"/>
  <c r="O27" i="1"/>
  <c r="R27" i="1" s="1"/>
  <c r="F27" i="1" s="1"/>
  <c r="H27" i="1" s="1"/>
  <c r="O28" i="1"/>
  <c r="O29" i="1"/>
  <c r="R29" i="1" s="1"/>
  <c r="F29" i="1" s="1"/>
  <c r="H29" i="1" s="1"/>
  <c r="O30" i="1"/>
  <c r="O31" i="1"/>
  <c r="R31" i="1" s="1"/>
  <c r="F31" i="1" s="1"/>
  <c r="H31" i="1" s="1"/>
  <c r="F32" i="1"/>
  <c r="H32" i="1" s="1"/>
  <c r="F35" i="1"/>
  <c r="H35" i="1" s="1"/>
  <c r="O38" i="1"/>
  <c r="O39" i="1"/>
  <c r="R39" i="1" s="1"/>
  <c r="F39" i="1" s="1"/>
  <c r="H39" i="1" s="1"/>
  <c r="H43" i="1"/>
  <c r="O44" i="1"/>
  <c r="O45" i="1"/>
  <c r="P45" i="1" s="1"/>
  <c r="O46" i="1"/>
  <c r="F47" i="1"/>
  <c r="H47" i="1" s="1"/>
  <c r="F56" i="1"/>
  <c r="H56" i="1" s="1"/>
  <c r="O63" i="1"/>
  <c r="R63" i="1" s="1"/>
  <c r="F63" i="1" s="1"/>
  <c r="H63" i="1" s="1"/>
  <c r="O64" i="1"/>
  <c r="O65" i="1"/>
  <c r="R65" i="1" s="1"/>
  <c r="F65" i="1" s="1"/>
  <c r="H65" i="1" s="1"/>
  <c r="O66" i="1"/>
  <c r="O67" i="1"/>
  <c r="R67" i="1" s="1"/>
  <c r="F67" i="1" s="1"/>
  <c r="H67" i="1" s="1"/>
  <c r="O68" i="1"/>
  <c r="O69" i="1"/>
  <c r="R69" i="1" s="1"/>
  <c r="F69" i="1" s="1"/>
  <c r="H69" i="1" s="1"/>
  <c r="F77" i="1"/>
  <c r="H77" i="1" s="1"/>
  <c r="F80" i="1"/>
  <c r="H80" i="1" s="1"/>
  <c r="F84" i="1"/>
  <c r="H84" i="1" s="1"/>
  <c r="F86" i="1"/>
  <c r="H86" i="1" s="1"/>
  <c r="R88" i="1"/>
  <c r="F88" i="1" s="1"/>
  <c r="H88" i="1" s="1"/>
  <c r="R90" i="1"/>
  <c r="F90" i="1" s="1"/>
  <c r="H90" i="1" s="1"/>
  <c r="O92" i="1"/>
  <c r="R92" i="1" s="1"/>
  <c r="F92" i="1" s="1"/>
  <c r="H92" i="1" s="1"/>
  <c r="O93" i="1"/>
  <c r="O94" i="1"/>
  <c r="R94" i="1" s="1"/>
  <c r="F94" i="1" s="1"/>
  <c r="H94" i="1" s="1"/>
  <c r="O95" i="1"/>
  <c r="O96" i="1"/>
  <c r="R96" i="1" s="1"/>
  <c r="F96" i="1" s="1"/>
  <c r="H96" i="1" s="1"/>
  <c r="R26" i="1" l="1"/>
  <c r="F26" i="1" s="1"/>
  <c r="H26" i="1" s="1"/>
  <c r="R46" i="1"/>
  <c r="R45" i="1"/>
  <c r="F45" i="1" s="1"/>
  <c r="H45" i="1" s="1"/>
  <c r="R95" i="1"/>
  <c r="F95" i="1" s="1"/>
  <c r="H95" i="1" s="1"/>
  <c r="R91" i="1"/>
  <c r="F91" i="1" s="1"/>
  <c r="H91" i="1" s="1"/>
  <c r="R87" i="1"/>
  <c r="F83" i="1"/>
  <c r="H83" i="1" s="1"/>
  <c r="F78" i="1"/>
  <c r="H78" i="1" s="1"/>
  <c r="R68" i="1"/>
  <c r="F68" i="1" s="1"/>
  <c r="H68" i="1" s="1"/>
  <c r="R64" i="1"/>
  <c r="F64" i="1" s="1"/>
  <c r="H64" i="1" s="1"/>
  <c r="F40" i="1"/>
  <c r="H40" i="1" s="1"/>
  <c r="F34" i="1"/>
  <c r="H34" i="1" s="1"/>
  <c r="R30" i="1"/>
  <c r="F30" i="1" s="1"/>
  <c r="H30" i="1" s="1"/>
  <c r="R21" i="1"/>
  <c r="F21" i="1" s="1"/>
  <c r="H21" i="1" s="1"/>
  <c r="R19" i="1"/>
  <c r="F19" i="1" s="1"/>
  <c r="H19" i="1" s="1"/>
  <c r="R16" i="1"/>
  <c r="F16" i="1" s="1"/>
  <c r="H16" i="1" s="1"/>
  <c r="R93" i="1"/>
  <c r="F93" i="1" s="1"/>
  <c r="H93" i="1" s="1"/>
  <c r="R89" i="1"/>
  <c r="F89" i="1" s="1"/>
  <c r="H89" i="1" s="1"/>
  <c r="F85" i="1"/>
  <c r="H85" i="1" s="1"/>
  <c r="F79" i="1"/>
  <c r="H79" i="1" s="1"/>
  <c r="F76" i="1"/>
  <c r="H76" i="1" s="1"/>
  <c r="R66" i="1"/>
  <c r="F66" i="1" s="1"/>
  <c r="H66" i="1" s="1"/>
  <c r="F62" i="1"/>
  <c r="H62" i="1" s="1"/>
  <c r="R44" i="1"/>
  <c r="F44" i="1" s="1"/>
  <c r="H44" i="1" s="1"/>
  <c r="R38" i="1"/>
  <c r="F38" i="1" s="1"/>
  <c r="H38" i="1" s="1"/>
  <c r="R28" i="1"/>
  <c r="F28" i="1" s="1"/>
  <c r="H28" i="1" s="1"/>
  <c r="F25" i="1"/>
  <c r="H25" i="1" s="1"/>
  <c r="R18" i="1"/>
  <c r="F18" i="1" s="1"/>
  <c r="H18" i="1" s="1"/>
  <c r="F98" i="1"/>
  <c r="F99" i="1"/>
  <c r="F87" i="1" l="1"/>
  <c r="H87" i="1" s="1"/>
  <c r="F46" i="1"/>
  <c r="H46" i="1" s="1"/>
  <c r="O97" i="1"/>
  <c r="R97" i="1" l="1"/>
  <c r="F97" i="1" s="1"/>
  <c r="H97" i="1" s="1"/>
  <c r="O98" i="1" l="1"/>
  <c r="O99" i="1"/>
  <c r="O100" i="1"/>
  <c r="O101" i="1"/>
  <c r="O102" i="1"/>
  <c r="O103" i="1"/>
  <c r="P102" i="1" l="1"/>
  <c r="R102" i="1" s="1"/>
  <c r="F102" i="1" s="1"/>
  <c r="H102" i="1" s="1"/>
  <c r="P101" i="1"/>
  <c r="R101" i="1" s="1"/>
  <c r="P103" i="1"/>
  <c r="R103" i="1" s="1"/>
  <c r="F103" i="1" s="1"/>
  <c r="H103" i="1" s="1"/>
  <c r="P100" i="1"/>
  <c r="R100" i="1" s="1"/>
  <c r="F100" i="1" s="1"/>
  <c r="O15" i="1"/>
  <c r="F101" i="1" l="1"/>
  <c r="H101" i="1" s="1"/>
  <c r="R15" i="1"/>
  <c r="F15" i="1" s="1"/>
  <c r="H15" i="1" s="1"/>
  <c r="H98" i="1" s="1"/>
  <c r="H99" i="1" l="1"/>
  <c r="H100" i="1" s="1"/>
</calcChain>
</file>

<file path=xl/sharedStrings.xml><?xml version="1.0" encoding="utf-8"?>
<sst xmlns="http://schemas.openxmlformats.org/spreadsheetml/2006/main" count="213" uniqueCount="155">
  <si>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</si>
  <si>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</si>
  <si>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</si>
  <si>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</si>
  <si>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</si>
  <si>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</si>
  <si>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</si>
  <si>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</si>
  <si>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</si>
  <si>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</si>
  <si>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</si>
  <si>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</si>
  <si>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</si>
  <si>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</si>
  <si>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</si>
  <si>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</si>
  <si>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</si>
  <si>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</si>
  <si>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</si>
  <si>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</si>
  <si>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</si>
  <si>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</si>
  <si>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</si>
  <si>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</si>
  <si>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</si>
  <si>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</si>
  <si>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</si>
  <si>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</si>
  <si>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</si>
  <si>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CeII: 084 709 4142         email: jivesh@omegafs.co.za</t>
  </si>
  <si>
    <t>Sales Consultant:          Jivesh Arjun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</si>
  <si>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</si>
  <si>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</si>
  <si>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</si>
  <si>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ORANGE RIVER SALT WORKS  - MIER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</si>
  <si>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ANDRIES SCHOEMAN</t>
    </r>
  </si>
  <si>
    <r>
      <t xml:space="preserve">Company: </t>
    </r>
    <r>
      <rPr>
        <sz val="10"/>
        <rFont val="Century Gothic"/>
        <family val="2"/>
      </rPr>
      <t>ORANGE RIVER SALT WORKS (PTY) LTD</t>
    </r>
  </si>
  <si>
    <r>
      <t xml:space="preserve">Cell: </t>
    </r>
    <r>
      <rPr>
        <sz val="10"/>
        <rFont val="Century Gothic"/>
        <family val="2"/>
      </rPr>
      <t>084 890 7258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</si>
  <si>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053 - 831 1994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</si>
  <si>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orsalt@nashuaisp.co.za</t>
    </r>
  </si>
  <si>
    <t>ea</t>
  </si>
  <si>
    <t>per m</t>
  </si>
  <si>
    <t>1.1</t>
  </si>
  <si>
    <t>1.2</t>
  </si>
  <si>
    <t>1.3</t>
  </si>
  <si>
    <t>1.4</t>
  </si>
  <si>
    <t>1.5</t>
  </si>
  <si>
    <t>Solar Solution - Soutpan Area</t>
  </si>
  <si>
    <t>250AH Battery</t>
  </si>
  <si>
    <t>155Watt Solar Panel</t>
  </si>
  <si>
    <t>12V 20A Charge Controller</t>
  </si>
  <si>
    <t>Fuse and Surge Arrestor</t>
  </si>
  <si>
    <t>Cabinet Bracket and Accessories</t>
  </si>
  <si>
    <t>88mm galvanised pole, 2 mm thick</t>
  </si>
  <si>
    <t>Installation</t>
  </si>
  <si>
    <t>Travel</t>
  </si>
  <si>
    <t>lot</t>
  </si>
  <si>
    <t>per km</t>
  </si>
  <si>
    <t>6 TB Hard Drive</t>
  </si>
  <si>
    <t>2.1</t>
  </si>
  <si>
    <t>2.2</t>
  </si>
  <si>
    <t>2.3</t>
  </si>
  <si>
    <t>2.4</t>
  </si>
  <si>
    <t>per day</t>
  </si>
  <si>
    <t>Date: 30/01/2018</t>
  </si>
  <si>
    <t>Supply and Install CCTV System</t>
  </si>
  <si>
    <t>Office</t>
  </si>
  <si>
    <t>32 Channel NVR</t>
  </si>
  <si>
    <t>Server PC with VMS Software</t>
  </si>
  <si>
    <t>Farm Store</t>
  </si>
  <si>
    <t>2MP,2.8mm Bullet,30M EXIR,H.265+,IP66,POE,Darkfighter</t>
  </si>
  <si>
    <t>2MP,2.8mm Dome,30M EXIR,H.265+,IP67,POE,I/O Audio</t>
  </si>
  <si>
    <t>Factory</t>
  </si>
  <si>
    <t>Indoor</t>
  </si>
  <si>
    <t>Outdoor</t>
  </si>
  <si>
    <t>Wireless Link to Dune</t>
  </si>
  <si>
    <t>Dune</t>
  </si>
  <si>
    <t>3m Pole</t>
  </si>
  <si>
    <t>Salt Pan</t>
  </si>
  <si>
    <t>PnGs</t>
  </si>
  <si>
    <t>Solar Solution - Dune</t>
  </si>
  <si>
    <t>Commission of Systems</t>
  </si>
  <si>
    <t>Sundries</t>
  </si>
  <si>
    <t>Network Equipment</t>
  </si>
  <si>
    <t>RJ 45 Connectors and Rubber Boots</t>
  </si>
  <si>
    <t>Cat6 Cable</t>
  </si>
  <si>
    <t>8 Port POE Network Switch</t>
  </si>
  <si>
    <t>16 Port POE Network Switch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</si>
  <si>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</si>
  <si>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</si>
  <si>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</si>
  <si>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</si>
  <si>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</si>
  <si>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</si>
  <si>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</si>
  <si>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</si>
  <si>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</si>
  <si>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1.3.1</t>
  </si>
  <si>
    <t>1.3.2</t>
  </si>
  <si>
    <t>1.3.2.1</t>
  </si>
  <si>
    <t>1.3.2.2</t>
  </si>
  <si>
    <t>1.3.2.3</t>
  </si>
  <si>
    <t>1.3.2.4</t>
  </si>
  <si>
    <t>1.3.2.5</t>
  </si>
  <si>
    <t>1.4.1</t>
  </si>
  <si>
    <t>1.4.2</t>
  </si>
  <si>
    <t>1.4.2.1</t>
  </si>
  <si>
    <t>1.4.2.2</t>
  </si>
  <si>
    <t>1.4.2.3</t>
  </si>
  <si>
    <t>1.4.2.4</t>
  </si>
  <si>
    <t>1.4.2.5</t>
  </si>
  <si>
    <t>1.4.1.1</t>
  </si>
  <si>
    <t>1.4.1.2</t>
  </si>
  <si>
    <t>1.5.2</t>
  </si>
  <si>
    <t>1.5.2.1</t>
  </si>
  <si>
    <t>1.5.2.2</t>
  </si>
  <si>
    <t>1.5.2.3</t>
  </si>
  <si>
    <t>1.5.2.4</t>
  </si>
  <si>
    <t>1.5.2.5</t>
  </si>
  <si>
    <t>1.5.2.6</t>
  </si>
  <si>
    <t>1.5.1.1</t>
  </si>
  <si>
    <t>1.5.1.2</t>
  </si>
  <si>
    <t>1.5.1.3</t>
  </si>
  <si>
    <t>1.5.1.4</t>
  </si>
  <si>
    <t>1.5.1.5</t>
  </si>
  <si>
    <t>3.1</t>
  </si>
  <si>
    <t>3.2</t>
  </si>
  <si>
    <t>3.3</t>
  </si>
  <si>
    <t>3.4</t>
  </si>
  <si>
    <t>3.5</t>
  </si>
  <si>
    <t>3.6</t>
  </si>
  <si>
    <t>1.3.1.1</t>
  </si>
  <si>
    <t>Wireless Link to Farm Store on Pole Antenna</t>
  </si>
  <si>
    <t>2.5</t>
  </si>
  <si>
    <t>Communication Cable</t>
  </si>
  <si>
    <r>
      <t>QUOTATION No:</t>
    </r>
    <r>
      <rPr>
        <sz val="10"/>
        <rFont val="Century Gothic"/>
        <family val="2"/>
      </rPr>
      <t xml:space="preserve"> JA2018-MIER/CCTV001-Rev2</t>
    </r>
  </si>
  <si>
    <t>3MP PTZ with Wiper Function</t>
  </si>
  <si>
    <t>24V ac PSU</t>
  </si>
  <si>
    <t>Aluminium Pole For PTZ Camera</t>
  </si>
  <si>
    <t>27U Server Cabinet with power rail and fans</t>
  </si>
  <si>
    <t>1.1.6</t>
  </si>
  <si>
    <t xml:space="preserve">Wireless Link to Factory </t>
  </si>
  <si>
    <t>Wireless Link to Office</t>
  </si>
  <si>
    <t>Wireless Link to Farm Store</t>
  </si>
  <si>
    <t>Wireless Link to Factory</t>
  </si>
  <si>
    <t>Wireless Link to Salt Pan</t>
  </si>
  <si>
    <t>Stainless Steel Enclosure Box</t>
  </si>
  <si>
    <t>1.5.2.7</t>
  </si>
  <si>
    <t>1.3.2.6</t>
  </si>
  <si>
    <t>Surveillance Monitor 32 inch</t>
  </si>
  <si>
    <t>40% Markup</t>
  </si>
  <si>
    <t>Mobile Power for Dune Installation</t>
  </si>
  <si>
    <t>Project Management and Subsistance</t>
  </si>
  <si>
    <t>3.7</t>
  </si>
  <si>
    <t xml:space="preserve">20mm Bossal Piping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</si>
</sst>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5">
    <xf numFmtId="0" fontId="0" fillId="0" borderId="0" xfId="0"/>
    <xf numFmtId="0" fontId="5" fillId="0" borderId="0" xfId="0" applyFont="1" applyProtection="1">
      <protection locked="0"/>
    </xf>
    <xf numFmtId="2" fontId="5" fillId="5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8" fontId="9" fillId="0" borderId="17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6" xfId="0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14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3" xfId="1" applyNumberFormat="1" applyFont="1" applyFill="1" applyBorder="1" applyAlignment="1" applyProtection="1">
      <alignment horizontal="center" vertical="center"/>
      <protection locked="0"/>
    </xf>
    <xf numFmtId="164" fontId="5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0" xfId="1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0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0" xfId="1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 wrapText="1"/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5" fillId="0" borderId="9" xfId="0" applyNumberFormat="1" applyFont="1" applyFill="1" applyBorder="1" applyAlignment="1" applyProtection="1">
      <alignment horizontal="left" vertical="center"/>
      <protection hidden="1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164" fontId="5" fillId="0" borderId="9" xfId="1" applyNumberFormat="1" applyFont="1" applyBorder="1" applyAlignment="1" applyProtection="1">
      <alignment vertical="center"/>
    </xf>
    <xf numFmtId="164" fontId="5" fillId="0" borderId="10" xfId="1" applyNumberFormat="1" applyFont="1" applyFill="1" applyBorder="1" applyAlignment="1" applyProtection="1">
      <alignment vertical="center"/>
    </xf>
    <xf numFmtId="0" fontId="5" fillId="0" borderId="12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8" fillId="5" borderId="19" xfId="0" applyFont="1" applyFill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6" fillId="0" borderId="21" xfId="0" applyFont="1" applyBorder="1" applyAlignment="1"/>
    <xf numFmtId="0" fontId="5" fillId="0" borderId="23" xfId="0" applyFont="1" applyBorder="1" applyAlignment="1" applyProtection="1">
      <protection locked="0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1539875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95"/>
  <sheetViews>
    <sheetView tabSelected="1" topLeftCell="A40" zoomScale="80" zoomScaleNormal="80" zoomScaleSheetLayoutView="75" workbookViewId="0">
      <selection activeCell="K46" sqref="K46"/>
    </sheetView>
  </sheetViews>
  <sheetFormatPr defaultRowHeight="13.5" x14ac:dyDescent="0.25"/>
  <cols>
    <col min="1" max="1" width="6.5703125" style="86" customWidth="1"/>
    <col min="2" max="2" width="0.285156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32"/>
      <c r="B1" s="130"/>
      <c r="C1" s="130"/>
      <c r="D1" s="130"/>
      <c r="E1" s="130"/>
      <c r="F1" s="130"/>
      <c r="G1" s="130"/>
      <c r="H1" s="131"/>
    </row>
    <row r="2" spans="1:19" s="1" customFormat="1" ht="15" customHeight="1" x14ac:dyDescent="0.2">
      <c r="A2" s="128"/>
      <c r="B2" s="123"/>
      <c r="C2" s="123"/>
      <c r="D2" s="123"/>
      <c r="E2" s="123"/>
      <c r="F2" s="123"/>
      <c r="G2" s="123"/>
      <c r="H2" s="124"/>
    </row>
    <row r="3" spans="1:19" s="1" customFormat="1" ht="15" customHeight="1" x14ac:dyDescent="0.2">
      <c r="A3" s="128"/>
      <c r="B3" s="123"/>
      <c r="C3" s="123"/>
      <c r="D3" s="123"/>
      <c r="E3" s="123"/>
      <c r="F3" s="123"/>
      <c r="G3" s="123"/>
      <c r="H3" s="124"/>
    </row>
    <row r="4" spans="1:19" s="1" customFormat="1" ht="15" customHeight="1" x14ac:dyDescent="0.2">
      <c r="A4" s="128"/>
      <c r="B4" s="123"/>
      <c r="C4" s="123"/>
      <c r="D4" s="123"/>
      <c r="E4" s="123"/>
      <c r="F4" s="123"/>
      <c r="G4" s="123"/>
      <c r="H4" s="124"/>
    </row>
    <row r="5" spans="1:19" s="1" customFormat="1" ht="15" customHeight="1" x14ac:dyDescent="0.2">
      <c r="A5" s="128"/>
      <c r="B5" s="123"/>
      <c r="C5" s="123"/>
      <c r="D5" s="123"/>
      <c r="E5" s="123"/>
      <c r="F5" s="123"/>
      <c r="G5" s="123"/>
      <c r="H5" s="124"/>
    </row>
    <row r="6" spans="1:19" s="1" customFormat="1" ht="20.25" customHeight="1" thickBot="1" x14ac:dyDescent="0.25">
      <c r="A6" s="128"/>
      <c r="B6" s="123"/>
      <c r="C6" s="123"/>
      <c r="D6" s="123"/>
      <c r="E6" s="123"/>
      <c r="F6" s="123"/>
      <c r="G6" s="123"/>
      <c r="H6" s="124"/>
    </row>
    <row r="7" spans="1:19" s="1" customFormat="1" ht="15" customHeight="1" x14ac:dyDescent="0.25">
      <c r="A7" s="133" t="s">
        <v>32</v>
      </c>
      <c r="B7" s="134"/>
      <c r="C7" s="135"/>
      <c r="D7" s="136" t="s">
        <v>135</v>
      </c>
      <c r="E7" s="137"/>
      <c r="F7" s="137"/>
      <c r="G7" s="137"/>
      <c r="H7" s="138"/>
    </row>
    <row r="8" spans="1:19" s="1" customFormat="1" ht="15" customHeight="1" thickBot="1" x14ac:dyDescent="0.3">
      <c r="A8" s="128" t="s">
        <v>35</v>
      </c>
      <c r="B8" s="123"/>
      <c r="C8" s="124"/>
      <c r="D8" s="128" t="s">
        <v>64</v>
      </c>
      <c r="E8" s="123"/>
      <c r="F8" s="123"/>
      <c r="G8" s="123"/>
      <c r="H8" s="124"/>
    </row>
    <row r="9" spans="1:19" s="1" customFormat="1" ht="15" customHeight="1" x14ac:dyDescent="0.25">
      <c r="A9" s="122" t="s">
        <v>36</v>
      </c>
      <c r="B9" s="123"/>
      <c r="C9" s="124"/>
      <c r="D9" s="129" t="s">
        <v>30</v>
      </c>
      <c r="E9" s="130"/>
      <c r="F9" s="130"/>
      <c r="G9" s="130"/>
      <c r="H9" s="131"/>
    </row>
    <row r="10" spans="1:19" s="1" customFormat="1" ht="15" customHeight="1" thickBot="1" x14ac:dyDescent="0.3">
      <c r="A10" s="122" t="s">
        <v>37</v>
      </c>
      <c r="B10" s="123"/>
      <c r="C10" s="124"/>
      <c r="D10" s="125" t="s">
        <v>29</v>
      </c>
      <c r="E10" s="126"/>
      <c r="F10" s="126"/>
      <c r="G10" s="126"/>
      <c r="H10" s="127"/>
    </row>
    <row r="11" spans="1:19" s="1" customFormat="1" ht="15" customHeight="1" x14ac:dyDescent="0.25">
      <c r="A11" s="128" t="s">
        <v>38</v>
      </c>
      <c r="B11" s="123"/>
      <c r="C11" s="124"/>
      <c r="D11" s="129" t="s">
        <v>27</v>
      </c>
      <c r="E11" s="130"/>
      <c r="F11" s="130"/>
      <c r="G11" s="130"/>
      <c r="H11" s="131"/>
    </row>
    <row r="12" spans="1:19" s="1" customFormat="1" ht="15" customHeight="1" thickBot="1" x14ac:dyDescent="0.3">
      <c r="A12" s="122" t="s">
        <v>39</v>
      </c>
      <c r="B12" s="123"/>
      <c r="C12" s="124"/>
      <c r="D12" s="125" t="s">
        <v>28</v>
      </c>
      <c r="E12" s="126"/>
      <c r="F12" s="126"/>
      <c r="G12" s="126"/>
      <c r="H12" s="127"/>
    </row>
    <row r="13" spans="1:19" s="7" customFormat="1" ht="21" customHeight="1" thickBot="1" x14ac:dyDescent="0.35">
      <c r="A13" s="2" t="s">
        <v>23</v>
      </c>
      <c r="B13" s="3"/>
      <c r="C13" s="4" t="s">
        <v>34</v>
      </c>
      <c r="D13" s="109"/>
      <c r="E13" s="110"/>
      <c r="F13" s="111"/>
      <c r="G13" s="5"/>
      <c r="H13" s="6"/>
      <c r="J13" s="112" t="s">
        <v>24</v>
      </c>
      <c r="K13" s="112"/>
      <c r="L13" s="112"/>
      <c r="M13" s="112"/>
      <c r="N13" s="112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150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103" si="0">R15</f>
        <v>0</v>
      </c>
      <c r="G15" s="26"/>
      <c r="H15" s="27">
        <f t="shared" ref="H15:H89" si="1">SUM(F15:G15)*E15</f>
        <v>0</v>
      </c>
      <c r="I15" s="28"/>
      <c r="J15" s="26">
        <v>0</v>
      </c>
      <c r="K15" s="26"/>
      <c r="L15" s="26"/>
      <c r="M15" s="26"/>
      <c r="N15" s="26"/>
      <c r="O15" s="29">
        <f t="shared" ref="O15:O103" si="2">SUM(J15:N15)</f>
        <v>0</v>
      </c>
      <c r="P15" s="26">
        <f>SUM(O15*40%)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08" t="s">
        <v>65</v>
      </c>
      <c r="D16" s="24"/>
      <c r="E16" s="25"/>
      <c r="F16" s="26">
        <f t="shared" si="0"/>
        <v>0</v>
      </c>
      <c r="G16" s="26"/>
      <c r="H16" s="27">
        <f t="shared" si="1"/>
        <v>0</v>
      </c>
      <c r="I16" s="28"/>
      <c r="J16" s="26"/>
      <c r="K16" s="26"/>
      <c r="L16" s="26"/>
      <c r="M16" s="26"/>
      <c r="N16" s="26"/>
      <c r="O16" s="29">
        <f t="shared" si="2"/>
        <v>0</v>
      </c>
      <c r="P16" s="26">
        <f t="shared" ref="P16:P79" si="3">SUM(O16*40%)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D17" s="24"/>
      <c r="E17" s="25"/>
      <c r="F17" s="26">
        <f t="shared" si="0"/>
        <v>0</v>
      </c>
      <c r="G17" s="26"/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99" customFormat="1" ht="15" customHeight="1" x14ac:dyDescent="0.2">
      <c r="A18" s="31" t="s">
        <v>42</v>
      </c>
      <c r="B18" s="100"/>
      <c r="C18" s="99" t="s">
        <v>66</v>
      </c>
      <c r="D18" s="101"/>
      <c r="E18" s="102"/>
      <c r="F18" s="103">
        <f t="shared" si="0"/>
        <v>0</v>
      </c>
      <c r="G18" s="103"/>
      <c r="H18" s="104">
        <f t="shared" si="1"/>
        <v>0</v>
      </c>
      <c r="I18" s="105"/>
      <c r="J18" s="103"/>
      <c r="K18" s="103"/>
      <c r="L18" s="103"/>
      <c r="M18" s="103"/>
      <c r="N18" s="103"/>
      <c r="O18" s="106">
        <f t="shared" si="2"/>
        <v>0</v>
      </c>
      <c r="P18" s="26">
        <f t="shared" si="3"/>
        <v>0</v>
      </c>
      <c r="Q18" s="107"/>
      <c r="R18" s="103">
        <f>SUM(O18:P18:Q18)</f>
        <v>0</v>
      </c>
    </row>
    <row r="19" spans="1:18" s="23" customFormat="1" ht="15" customHeight="1" x14ac:dyDescent="0.2">
      <c r="A19" s="21" t="s">
        <v>88</v>
      </c>
      <c r="B19" s="22"/>
      <c r="C19" s="23" t="s">
        <v>67</v>
      </c>
      <c r="D19" s="24" t="s">
        <v>40</v>
      </c>
      <c r="E19" s="25">
        <v>1</v>
      </c>
      <c r="F19" s="26">
        <f t="shared" si="0"/>
        <v>9192.594000000001</v>
      </c>
      <c r="G19" s="26"/>
      <c r="H19" s="27">
        <f t="shared" si="1"/>
        <v>9192.594000000001</v>
      </c>
      <c r="I19" s="28"/>
      <c r="J19" s="26">
        <v>5494.71</v>
      </c>
      <c r="K19" s="26"/>
      <c r="L19" s="26"/>
      <c r="M19" s="26"/>
      <c r="N19" s="26"/>
      <c r="O19" s="29">
        <f t="shared" si="2"/>
        <v>5494.71</v>
      </c>
      <c r="P19" s="26">
        <f t="shared" si="3"/>
        <v>2197.884</v>
      </c>
      <c r="Q19" s="30">
        <v>1500</v>
      </c>
      <c r="R19" s="26">
        <f>SUM(O19:P19:Q19)</f>
        <v>9192.594000000001</v>
      </c>
    </row>
    <row r="20" spans="1:18" s="23" customFormat="1" ht="15" customHeight="1" x14ac:dyDescent="0.2">
      <c r="A20" s="21" t="s">
        <v>89</v>
      </c>
      <c r="B20" s="22"/>
      <c r="C20" s="23" t="s">
        <v>58</v>
      </c>
      <c r="D20" s="24" t="s">
        <v>40</v>
      </c>
      <c r="E20" s="25">
        <v>3</v>
      </c>
      <c r="F20" s="26">
        <f t="shared" si="0"/>
        <v>4849.6000000000004</v>
      </c>
      <c r="G20" s="26"/>
      <c r="H20" s="27">
        <f t="shared" si="1"/>
        <v>14548.800000000001</v>
      </c>
      <c r="I20" s="28"/>
      <c r="J20" s="26">
        <v>3339</v>
      </c>
      <c r="K20" s="26"/>
      <c r="L20" s="26"/>
      <c r="M20" s="26"/>
      <c r="N20" s="26"/>
      <c r="O20" s="29">
        <f t="shared" si="2"/>
        <v>3339</v>
      </c>
      <c r="P20" s="26">
        <f t="shared" si="3"/>
        <v>1335.6000000000001</v>
      </c>
      <c r="Q20" s="30">
        <v>175</v>
      </c>
      <c r="R20" s="26">
        <f>SUM(O20:P20:Q20)</f>
        <v>4849.6000000000004</v>
      </c>
    </row>
    <row r="21" spans="1:18" s="23" customFormat="1" ht="15" customHeight="1" x14ac:dyDescent="0.2">
      <c r="A21" s="21" t="s">
        <v>90</v>
      </c>
      <c r="B21" s="22"/>
      <c r="C21" s="23" t="s">
        <v>68</v>
      </c>
      <c r="D21" s="24" t="s">
        <v>40</v>
      </c>
      <c r="E21" s="25">
        <v>1</v>
      </c>
      <c r="F21" s="26">
        <f t="shared" si="0"/>
        <v>18942.599999999999</v>
      </c>
      <c r="G21" s="26"/>
      <c r="H21" s="27">
        <f t="shared" si="1"/>
        <v>18942.599999999999</v>
      </c>
      <c r="I21" s="28"/>
      <c r="J21" s="26">
        <v>12459</v>
      </c>
      <c r="K21" s="26"/>
      <c r="L21" s="26"/>
      <c r="M21" s="26"/>
      <c r="N21" s="26"/>
      <c r="O21" s="29">
        <f t="shared" si="2"/>
        <v>12459</v>
      </c>
      <c r="P21" s="26">
        <f t="shared" si="3"/>
        <v>4983.6000000000004</v>
      </c>
      <c r="Q21" s="30">
        <v>1500</v>
      </c>
      <c r="R21" s="26">
        <f>SUM(O21:P21:Q21)</f>
        <v>18942.599999999999</v>
      </c>
    </row>
    <row r="22" spans="1:18" s="23" customFormat="1" ht="15" customHeight="1" x14ac:dyDescent="0.2">
      <c r="A22" s="21" t="s">
        <v>91</v>
      </c>
      <c r="B22" s="22"/>
      <c r="C22" s="23" t="s">
        <v>132</v>
      </c>
      <c r="D22" s="24" t="s">
        <v>40</v>
      </c>
      <c r="E22" s="25">
        <v>1</v>
      </c>
      <c r="F22" s="26">
        <f t="shared" si="0"/>
        <v>8981.7999999999993</v>
      </c>
      <c r="G22" s="26"/>
      <c r="H22" s="27">
        <f t="shared" si="1"/>
        <v>8981.7999999999993</v>
      </c>
      <c r="I22" s="28"/>
      <c r="J22" s="26">
        <v>4662</v>
      </c>
      <c r="K22" s="26">
        <v>950</v>
      </c>
      <c r="L22" s="26"/>
      <c r="M22" s="26"/>
      <c r="N22" s="26"/>
      <c r="O22" s="29">
        <f t="shared" si="2"/>
        <v>5612</v>
      </c>
      <c r="P22" s="26">
        <f t="shared" si="3"/>
        <v>2244.8000000000002</v>
      </c>
      <c r="Q22" s="30">
        <v>1125</v>
      </c>
      <c r="R22" s="26">
        <f>SUM(O22:P22:Q22)</f>
        <v>8981.7999999999993</v>
      </c>
    </row>
    <row r="23" spans="1:18" s="23" customFormat="1" ht="15" customHeight="1" x14ac:dyDescent="0.2">
      <c r="A23" s="21" t="s">
        <v>92</v>
      </c>
      <c r="B23" s="22"/>
      <c r="C23" s="23" t="s">
        <v>149</v>
      </c>
      <c r="D23" s="24" t="s">
        <v>40</v>
      </c>
      <c r="E23" s="25">
        <v>1</v>
      </c>
      <c r="F23" s="26">
        <f t="shared" si="0"/>
        <v>4793.6000000000004</v>
      </c>
      <c r="G23" s="26"/>
      <c r="H23" s="27">
        <f t="shared" si="1"/>
        <v>4793.6000000000004</v>
      </c>
      <c r="I23" s="28"/>
      <c r="J23" s="26">
        <v>3299</v>
      </c>
      <c r="K23" s="26"/>
      <c r="L23" s="26"/>
      <c r="M23" s="26"/>
      <c r="N23" s="26"/>
      <c r="O23" s="29">
        <f t="shared" si="2"/>
        <v>3299</v>
      </c>
      <c r="P23" s="26">
        <f t="shared" si="3"/>
        <v>1319.6000000000001</v>
      </c>
      <c r="Q23" s="30">
        <v>175</v>
      </c>
      <c r="R23" s="26">
        <f>SUM(O23:P23:Q23)</f>
        <v>4793.6000000000004</v>
      </c>
    </row>
    <row r="24" spans="1:18" s="23" customFormat="1" ht="15" customHeight="1" x14ac:dyDescent="0.2">
      <c r="A24" s="21" t="s">
        <v>140</v>
      </c>
      <c r="B24" s="22"/>
      <c r="C24" s="23" t="s">
        <v>139</v>
      </c>
      <c r="D24" s="24" t="s">
        <v>40</v>
      </c>
      <c r="E24" s="25">
        <v>1</v>
      </c>
      <c r="F24" s="26">
        <f t="shared" si="0"/>
        <v>11224.6</v>
      </c>
      <c r="G24" s="26"/>
      <c r="H24" s="27">
        <f t="shared" si="1"/>
        <v>11224.6</v>
      </c>
      <c r="I24" s="28"/>
      <c r="J24" s="26">
        <v>7214</v>
      </c>
      <c r="K24" s="26"/>
      <c r="L24" s="26"/>
      <c r="M24" s="26"/>
      <c r="N24" s="26"/>
      <c r="O24" s="29">
        <f t="shared" si="2"/>
        <v>7214</v>
      </c>
      <c r="P24" s="26">
        <f t="shared" si="3"/>
        <v>2885.6000000000004</v>
      </c>
      <c r="Q24" s="30">
        <v>1125</v>
      </c>
      <c r="R24" s="26">
        <f>SUM(O24:P24:Q24)</f>
        <v>11224.6</v>
      </c>
    </row>
    <row r="25" spans="1:18" s="23" customFormat="1" ht="15" customHeight="1" x14ac:dyDescent="0.2">
      <c r="A25" s="21"/>
      <c r="B25" s="22"/>
      <c r="D25" s="24"/>
      <c r="E25" s="25"/>
      <c r="F25" s="26">
        <f t="shared" si="0"/>
        <v>0</v>
      </c>
      <c r="G25" s="26"/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99" customFormat="1" ht="15" customHeight="1" x14ac:dyDescent="0.2">
      <c r="A26" s="31" t="s">
        <v>43</v>
      </c>
      <c r="B26" s="100"/>
      <c r="C26" s="99" t="s">
        <v>69</v>
      </c>
      <c r="D26" s="101"/>
      <c r="E26" s="102"/>
      <c r="F26" s="103">
        <f t="shared" si="0"/>
        <v>0</v>
      </c>
      <c r="G26" s="103"/>
      <c r="H26" s="104">
        <f t="shared" si="1"/>
        <v>0</v>
      </c>
      <c r="I26" s="105"/>
      <c r="J26" s="103"/>
      <c r="K26" s="103"/>
      <c r="L26" s="103"/>
      <c r="M26" s="103"/>
      <c r="N26" s="103"/>
      <c r="O26" s="106">
        <f t="shared" si="2"/>
        <v>0</v>
      </c>
      <c r="P26" s="26">
        <f t="shared" si="3"/>
        <v>0</v>
      </c>
      <c r="Q26" s="107"/>
      <c r="R26" s="103">
        <f>SUM(O26:P26:Q26)</f>
        <v>0</v>
      </c>
    </row>
    <row r="27" spans="1:18" s="23" customFormat="1" ht="15" customHeight="1" x14ac:dyDescent="0.2">
      <c r="A27" s="21" t="s">
        <v>93</v>
      </c>
      <c r="B27" s="22"/>
      <c r="C27" s="23" t="s">
        <v>70</v>
      </c>
      <c r="D27" s="24" t="s">
        <v>40</v>
      </c>
      <c r="E27" s="25">
        <v>4</v>
      </c>
      <c r="F27" s="26">
        <f t="shared" si="0"/>
        <v>2257.4</v>
      </c>
      <c r="G27" s="26"/>
      <c r="H27" s="27">
        <f t="shared" si="1"/>
        <v>9029.6</v>
      </c>
      <c r="I27" s="28"/>
      <c r="J27" s="26">
        <v>1291</v>
      </c>
      <c r="K27" s="26"/>
      <c r="L27" s="26"/>
      <c r="M27" s="26"/>
      <c r="N27" s="26"/>
      <c r="O27" s="29">
        <f t="shared" si="2"/>
        <v>1291</v>
      </c>
      <c r="P27" s="26">
        <f t="shared" si="3"/>
        <v>516.4</v>
      </c>
      <c r="Q27" s="30">
        <v>450</v>
      </c>
      <c r="R27" s="26">
        <f>SUM(O27:P27:Q27)</f>
        <v>2257.4</v>
      </c>
    </row>
    <row r="28" spans="1:18" s="23" customFormat="1" ht="15" customHeight="1" x14ac:dyDescent="0.2">
      <c r="A28" s="21" t="s">
        <v>94</v>
      </c>
      <c r="B28" s="22"/>
      <c r="C28" s="23" t="s">
        <v>71</v>
      </c>
      <c r="D28" s="24" t="s">
        <v>40</v>
      </c>
      <c r="E28" s="25">
        <v>1</v>
      </c>
      <c r="F28" s="26">
        <f t="shared" si="0"/>
        <v>2326</v>
      </c>
      <c r="G28" s="26"/>
      <c r="H28" s="27">
        <f t="shared" si="1"/>
        <v>2326</v>
      </c>
      <c r="I28" s="28"/>
      <c r="J28" s="26">
        <v>1340</v>
      </c>
      <c r="K28" s="26"/>
      <c r="L28" s="26"/>
      <c r="M28" s="26"/>
      <c r="N28" s="26"/>
      <c r="O28" s="29">
        <f t="shared" si="2"/>
        <v>1340</v>
      </c>
      <c r="P28" s="26">
        <f t="shared" si="3"/>
        <v>536</v>
      </c>
      <c r="Q28" s="30">
        <v>450</v>
      </c>
      <c r="R28" s="26">
        <f>SUM(O28:P28:Q28)</f>
        <v>2326</v>
      </c>
    </row>
    <row r="29" spans="1:18" s="23" customFormat="1" ht="15" customHeight="1" x14ac:dyDescent="0.2">
      <c r="A29" s="21" t="s">
        <v>95</v>
      </c>
      <c r="B29" s="22"/>
      <c r="C29" s="23" t="s">
        <v>142</v>
      </c>
      <c r="D29" s="24" t="s">
        <v>40</v>
      </c>
      <c r="E29" s="25">
        <v>1</v>
      </c>
      <c r="F29" s="26">
        <f t="shared" si="0"/>
        <v>15508.6</v>
      </c>
      <c r="G29" s="26"/>
      <c r="H29" s="27">
        <f t="shared" si="1"/>
        <v>15508.6</v>
      </c>
      <c r="I29" s="28"/>
      <c r="J29" s="26">
        <v>9324</v>
      </c>
      <c r="K29" s="26">
        <v>950</v>
      </c>
      <c r="L29" s="26"/>
      <c r="M29" s="26"/>
      <c r="N29" s="26"/>
      <c r="O29" s="29">
        <f t="shared" si="2"/>
        <v>10274</v>
      </c>
      <c r="P29" s="26">
        <f t="shared" si="3"/>
        <v>4109.6000000000004</v>
      </c>
      <c r="Q29" s="30">
        <v>1125</v>
      </c>
      <c r="R29" s="26">
        <f>SUM(O29:P29:Q29)</f>
        <v>15508.6</v>
      </c>
    </row>
    <row r="30" spans="1:18" s="23" customFormat="1" ht="15" customHeight="1" x14ac:dyDescent="0.2">
      <c r="A30" s="21" t="s">
        <v>96</v>
      </c>
      <c r="B30" s="22"/>
      <c r="C30" s="23" t="s">
        <v>141</v>
      </c>
      <c r="D30" s="24" t="s">
        <v>40</v>
      </c>
      <c r="E30" s="25">
        <v>1</v>
      </c>
      <c r="F30" s="26">
        <f t="shared" si="0"/>
        <v>15508.6</v>
      </c>
      <c r="G30" s="26"/>
      <c r="H30" s="27">
        <f t="shared" si="1"/>
        <v>15508.6</v>
      </c>
      <c r="I30" s="28"/>
      <c r="J30" s="26">
        <v>9324</v>
      </c>
      <c r="K30" s="26">
        <v>950</v>
      </c>
      <c r="L30" s="26"/>
      <c r="M30" s="26"/>
      <c r="N30" s="26"/>
      <c r="O30" s="29">
        <f t="shared" si="2"/>
        <v>10274</v>
      </c>
      <c r="P30" s="26">
        <f t="shared" si="3"/>
        <v>4109.6000000000004</v>
      </c>
      <c r="Q30" s="30">
        <v>1125</v>
      </c>
      <c r="R30" s="26">
        <f>SUM(O30:P30:Q30)</f>
        <v>15508.6</v>
      </c>
    </row>
    <row r="31" spans="1:18" s="23" customFormat="1" ht="15" customHeight="1" x14ac:dyDescent="0.2">
      <c r="A31" s="21"/>
      <c r="B31" s="22"/>
      <c r="D31" s="24"/>
      <c r="E31" s="25"/>
      <c r="F31" s="26">
        <f t="shared" si="0"/>
        <v>0</v>
      </c>
      <c r="G31" s="26"/>
      <c r="H31" s="27">
        <f t="shared" si="1"/>
        <v>0</v>
      </c>
      <c r="I31" s="28"/>
      <c r="J31" s="26"/>
      <c r="K31" s="26"/>
      <c r="L31" s="26"/>
      <c r="M31" s="26"/>
      <c r="N31" s="26"/>
      <c r="O31" s="29">
        <f t="shared" si="2"/>
        <v>0</v>
      </c>
      <c r="P31" s="26">
        <f t="shared" si="3"/>
        <v>0</v>
      </c>
      <c r="Q31" s="30"/>
      <c r="R31" s="26">
        <f>SUM(O31:P31:Q31)</f>
        <v>0</v>
      </c>
    </row>
    <row r="32" spans="1:18" s="99" customFormat="1" ht="15" customHeight="1" x14ac:dyDescent="0.2">
      <c r="A32" s="31" t="s">
        <v>44</v>
      </c>
      <c r="B32" s="100"/>
      <c r="C32" s="99" t="s">
        <v>72</v>
      </c>
      <c r="D32" s="101"/>
      <c r="E32" s="102"/>
      <c r="F32" s="26">
        <f t="shared" si="0"/>
        <v>0</v>
      </c>
      <c r="G32" s="103"/>
      <c r="H32" s="27">
        <f t="shared" si="1"/>
        <v>0</v>
      </c>
      <c r="I32" s="105"/>
      <c r="J32" s="103"/>
      <c r="K32" s="103"/>
      <c r="L32" s="103"/>
      <c r="M32" s="26"/>
      <c r="N32" s="26"/>
      <c r="O32" s="29">
        <f t="shared" si="2"/>
        <v>0</v>
      </c>
      <c r="P32" s="26">
        <f t="shared" si="3"/>
        <v>0</v>
      </c>
      <c r="Q32" s="30"/>
      <c r="R32" s="26">
        <f>SUM(O32:P32:Q32)</f>
        <v>0</v>
      </c>
    </row>
    <row r="33" spans="1:18" s="99" customFormat="1" ht="15" customHeight="1" x14ac:dyDescent="0.2">
      <c r="A33" s="31"/>
      <c r="B33" s="100"/>
      <c r="D33" s="101"/>
      <c r="E33" s="102"/>
      <c r="F33" s="26">
        <f t="shared" si="0"/>
        <v>0</v>
      </c>
      <c r="G33" s="103"/>
      <c r="H33" s="27">
        <f t="shared" si="1"/>
        <v>0</v>
      </c>
      <c r="I33" s="105"/>
      <c r="J33" s="103"/>
      <c r="K33" s="103"/>
      <c r="L33" s="103"/>
      <c r="M33" s="26"/>
      <c r="N33" s="26"/>
      <c r="O33" s="29">
        <f t="shared" si="2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">
      <c r="A34" s="31" t="s">
        <v>97</v>
      </c>
      <c r="B34" s="22"/>
      <c r="C34" s="99" t="s">
        <v>73</v>
      </c>
      <c r="D34" s="24"/>
      <c r="E34" s="25"/>
      <c r="F34" s="26">
        <f t="shared" si="0"/>
        <v>0</v>
      </c>
      <c r="G34" s="26"/>
      <c r="H34" s="27">
        <f t="shared" si="1"/>
        <v>0</v>
      </c>
      <c r="I34" s="28"/>
      <c r="J34" s="26"/>
      <c r="K34" s="26"/>
      <c r="L34" s="26"/>
      <c r="M34" s="26"/>
      <c r="N34" s="26"/>
      <c r="O34" s="29">
        <f t="shared" si="2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">
      <c r="A35" s="21" t="s">
        <v>131</v>
      </c>
      <c r="B35" s="22"/>
      <c r="C35" s="23" t="s">
        <v>70</v>
      </c>
      <c r="D35" s="24" t="s">
        <v>40</v>
      </c>
      <c r="E35" s="25">
        <v>6</v>
      </c>
      <c r="F35" s="26">
        <f t="shared" si="0"/>
        <v>2257.4</v>
      </c>
      <c r="G35" s="26"/>
      <c r="H35" s="27">
        <f t="shared" si="1"/>
        <v>13544.400000000001</v>
      </c>
      <c r="I35" s="28"/>
      <c r="J35" s="26">
        <v>1291</v>
      </c>
      <c r="K35" s="26"/>
      <c r="L35" s="26"/>
      <c r="M35" s="26"/>
      <c r="N35" s="26"/>
      <c r="O35" s="29">
        <f t="shared" si="2"/>
        <v>1291</v>
      </c>
      <c r="P35" s="26">
        <f t="shared" si="3"/>
        <v>516.4</v>
      </c>
      <c r="Q35" s="30">
        <v>450</v>
      </c>
      <c r="R35" s="26">
        <f>SUM(O35:P35:Q35)</f>
        <v>2257.4</v>
      </c>
    </row>
    <row r="36" spans="1:18" s="23" customFormat="1" ht="15" customHeight="1" x14ac:dyDescent="0.2">
      <c r="A36" s="21"/>
      <c r="B36" s="22"/>
      <c r="D36" s="24"/>
      <c r="E36" s="25"/>
      <c r="F36" s="26">
        <f t="shared" si="0"/>
        <v>0</v>
      </c>
      <c r="G36" s="26"/>
      <c r="H36" s="27">
        <f t="shared" si="1"/>
        <v>0</v>
      </c>
      <c r="I36" s="28"/>
      <c r="J36" s="26"/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">
      <c r="A37" s="31" t="s">
        <v>98</v>
      </c>
      <c r="B37" s="22"/>
      <c r="C37" s="99" t="s">
        <v>74</v>
      </c>
      <c r="D37" s="24"/>
      <c r="E37" s="25"/>
      <c r="F37" s="26">
        <f t="shared" si="0"/>
        <v>0</v>
      </c>
      <c r="G37" s="26"/>
      <c r="H37" s="27">
        <f t="shared" si="1"/>
        <v>0</v>
      </c>
      <c r="I37" s="28"/>
      <c r="J37" s="26"/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">
      <c r="A38" s="21" t="s">
        <v>99</v>
      </c>
      <c r="B38" s="22"/>
      <c r="C38" s="23" t="s">
        <v>143</v>
      </c>
      <c r="D38" s="24" t="s">
        <v>40</v>
      </c>
      <c r="E38" s="25">
        <v>1</v>
      </c>
      <c r="F38" s="26">
        <f t="shared" si="0"/>
        <v>15508.6</v>
      </c>
      <c r="G38" s="26"/>
      <c r="H38" s="27">
        <f t="shared" si="1"/>
        <v>15508.6</v>
      </c>
      <c r="I38" s="28"/>
      <c r="J38" s="26">
        <v>9324</v>
      </c>
      <c r="K38" s="26">
        <v>950</v>
      </c>
      <c r="L38" s="26"/>
      <c r="M38" s="26"/>
      <c r="N38" s="26"/>
      <c r="O38" s="29">
        <f t="shared" si="2"/>
        <v>10274</v>
      </c>
      <c r="P38" s="26">
        <f t="shared" si="3"/>
        <v>4109.6000000000004</v>
      </c>
      <c r="Q38" s="30">
        <v>1125</v>
      </c>
      <c r="R38" s="26">
        <f>SUM(O38:P38:Q38)</f>
        <v>15508.6</v>
      </c>
    </row>
    <row r="39" spans="1:18" s="23" customFormat="1" ht="15" customHeight="1" x14ac:dyDescent="0.2">
      <c r="A39" s="21" t="s">
        <v>100</v>
      </c>
      <c r="B39" s="22"/>
      <c r="C39" s="23" t="s">
        <v>75</v>
      </c>
      <c r="D39" s="24" t="s">
        <v>40</v>
      </c>
      <c r="E39" s="25">
        <v>1</v>
      </c>
      <c r="F39" s="26">
        <f t="shared" si="0"/>
        <v>15508.6</v>
      </c>
      <c r="G39" s="26"/>
      <c r="H39" s="27">
        <f t="shared" si="1"/>
        <v>15508.6</v>
      </c>
      <c r="I39" s="28"/>
      <c r="J39" s="26">
        <v>9324</v>
      </c>
      <c r="K39" s="26">
        <v>950</v>
      </c>
      <c r="L39" s="26"/>
      <c r="M39" s="26"/>
      <c r="N39" s="26"/>
      <c r="O39" s="29">
        <f t="shared" si="2"/>
        <v>10274</v>
      </c>
      <c r="P39" s="26">
        <f t="shared" si="3"/>
        <v>4109.6000000000004</v>
      </c>
      <c r="Q39" s="30">
        <v>1125</v>
      </c>
      <c r="R39" s="26">
        <f>SUM(O39:P39:Q39)</f>
        <v>15508.6</v>
      </c>
    </row>
    <row r="40" spans="1:18" s="23" customFormat="1" ht="15" customHeight="1" x14ac:dyDescent="0.2">
      <c r="A40" s="21" t="s">
        <v>101</v>
      </c>
      <c r="B40" s="22"/>
      <c r="C40" s="23" t="s">
        <v>136</v>
      </c>
      <c r="D40" s="24" t="s">
        <v>40</v>
      </c>
      <c r="E40" s="25">
        <v>1</v>
      </c>
      <c r="F40" s="26">
        <f t="shared" si="0"/>
        <v>34926.400000000001</v>
      </c>
      <c r="G40" s="26"/>
      <c r="H40" s="27">
        <f t="shared" si="1"/>
        <v>34926.400000000001</v>
      </c>
      <c r="I40" s="28"/>
      <c r="J40" s="26">
        <v>23876</v>
      </c>
      <c r="K40" s="26"/>
      <c r="L40" s="26"/>
      <c r="M40" s="26"/>
      <c r="N40" s="26"/>
      <c r="O40" s="29">
        <f t="shared" si="2"/>
        <v>23876</v>
      </c>
      <c r="P40" s="26">
        <f t="shared" si="3"/>
        <v>9550.4</v>
      </c>
      <c r="Q40" s="30">
        <v>1500</v>
      </c>
      <c r="R40" s="26">
        <f>SUM(O40:P40:Q40)</f>
        <v>34926.400000000001</v>
      </c>
    </row>
    <row r="41" spans="1:18" s="23" customFormat="1" ht="15" customHeight="1" x14ac:dyDescent="0.2">
      <c r="A41" s="21" t="s">
        <v>102</v>
      </c>
      <c r="B41" s="22"/>
      <c r="C41" s="23" t="s">
        <v>137</v>
      </c>
      <c r="D41" s="24" t="s">
        <v>40</v>
      </c>
      <c r="E41" s="25">
        <v>1</v>
      </c>
      <c r="F41" s="26">
        <f t="shared" si="0"/>
        <v>1680</v>
      </c>
      <c r="G41" s="26"/>
      <c r="H41" s="27">
        <f t="shared" si="1"/>
        <v>1680</v>
      </c>
      <c r="I41" s="28"/>
      <c r="J41" s="26">
        <v>950</v>
      </c>
      <c r="K41" s="26"/>
      <c r="L41" s="26"/>
      <c r="M41" s="26"/>
      <c r="N41" s="26"/>
      <c r="O41" s="29">
        <f t="shared" si="2"/>
        <v>950</v>
      </c>
      <c r="P41" s="26">
        <f t="shared" si="3"/>
        <v>380</v>
      </c>
      <c r="Q41" s="30">
        <v>350</v>
      </c>
      <c r="R41" s="26">
        <f>SUM(O41:P41:Q41)</f>
        <v>1680</v>
      </c>
    </row>
    <row r="42" spans="1:18" s="23" customFormat="1" ht="15" customHeight="1" x14ac:dyDescent="0.2">
      <c r="A42" s="21" t="s">
        <v>103</v>
      </c>
      <c r="B42" s="22"/>
      <c r="C42" s="23" t="s">
        <v>138</v>
      </c>
      <c r="D42" s="24" t="s">
        <v>40</v>
      </c>
      <c r="E42" s="25">
        <v>1</v>
      </c>
      <c r="F42" s="26">
        <f t="shared" si="0"/>
        <v>2325</v>
      </c>
      <c r="G42" s="103"/>
      <c r="H42" s="27">
        <f t="shared" si="1"/>
        <v>2325</v>
      </c>
      <c r="I42" s="28"/>
      <c r="J42" s="26">
        <v>1125</v>
      </c>
      <c r="K42" s="26"/>
      <c r="L42" s="26"/>
      <c r="M42" s="26"/>
      <c r="N42" s="26"/>
      <c r="O42" s="29">
        <f t="shared" si="2"/>
        <v>1125</v>
      </c>
      <c r="P42" s="26">
        <f t="shared" si="3"/>
        <v>450</v>
      </c>
      <c r="Q42" s="30">
        <v>750</v>
      </c>
      <c r="R42" s="26">
        <f>SUM(O42:P42:Q42)</f>
        <v>2325</v>
      </c>
    </row>
    <row r="43" spans="1:18" s="23" customFormat="1" ht="15" customHeight="1" x14ac:dyDescent="0.2">
      <c r="A43" s="21" t="s">
        <v>148</v>
      </c>
      <c r="B43" s="22"/>
      <c r="C43" s="23" t="s">
        <v>146</v>
      </c>
      <c r="D43" s="24" t="s">
        <v>40</v>
      </c>
      <c r="E43" s="25">
        <v>1</v>
      </c>
      <c r="F43" s="26">
        <f t="shared" si="0"/>
        <v>2482.8000000000002</v>
      </c>
      <c r="G43" s="26"/>
      <c r="H43" s="27">
        <f t="shared" si="1"/>
        <v>2482.8000000000002</v>
      </c>
      <c r="I43" s="28"/>
      <c r="J43" s="26">
        <v>1452</v>
      </c>
      <c r="K43" s="26"/>
      <c r="L43" s="26"/>
      <c r="M43" s="26"/>
      <c r="N43" s="26"/>
      <c r="O43" s="29">
        <f t="shared" si="2"/>
        <v>1452</v>
      </c>
      <c r="P43" s="26">
        <f t="shared" si="3"/>
        <v>580.80000000000007</v>
      </c>
      <c r="Q43" s="30">
        <v>450</v>
      </c>
      <c r="R43" s="26">
        <f>SUM(O43:P43:Q43)</f>
        <v>2482.8000000000002</v>
      </c>
    </row>
    <row r="44" spans="1:18" s="99" customFormat="1" ht="15" customHeight="1" x14ac:dyDescent="0.2">
      <c r="A44" s="31" t="s">
        <v>45</v>
      </c>
      <c r="B44" s="100"/>
      <c r="C44" s="99" t="s">
        <v>76</v>
      </c>
      <c r="D44" s="101"/>
      <c r="E44" s="102"/>
      <c r="F44" s="103">
        <f t="shared" si="0"/>
        <v>0</v>
      </c>
      <c r="G44" s="103"/>
      <c r="H44" s="27">
        <f t="shared" si="1"/>
        <v>0</v>
      </c>
      <c r="I44" s="105"/>
      <c r="J44" s="103"/>
      <c r="K44" s="103"/>
      <c r="L44" s="103"/>
      <c r="M44" s="26"/>
      <c r="N44" s="26"/>
      <c r="O44" s="29">
        <f t="shared" si="2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">
      <c r="A45" s="21" t="s">
        <v>104</v>
      </c>
      <c r="B45" s="22"/>
      <c r="C45" s="23" t="s">
        <v>77</v>
      </c>
      <c r="D45" s="24" t="s">
        <v>40</v>
      </c>
      <c r="E45" s="25">
        <v>1</v>
      </c>
      <c r="F45" s="26">
        <f t="shared" si="0"/>
        <v>3655</v>
      </c>
      <c r="G45" s="26"/>
      <c r="H45" s="27">
        <f t="shared" si="1"/>
        <v>3655</v>
      </c>
      <c r="I45" s="28"/>
      <c r="J45" s="26">
        <v>950</v>
      </c>
      <c r="K45" s="26">
        <v>1125</v>
      </c>
      <c r="L45" s="26"/>
      <c r="M45" s="26"/>
      <c r="N45" s="26"/>
      <c r="O45" s="29">
        <f t="shared" si="2"/>
        <v>2075</v>
      </c>
      <c r="P45" s="26">
        <f t="shared" si="3"/>
        <v>830</v>
      </c>
      <c r="Q45" s="30">
        <v>750</v>
      </c>
      <c r="R45" s="26">
        <f>SUM(O45:P45:Q45)</f>
        <v>3655</v>
      </c>
    </row>
    <row r="46" spans="1:18" s="23" customFormat="1" ht="15" customHeight="1" x14ac:dyDescent="0.2">
      <c r="A46" s="21" t="s">
        <v>111</v>
      </c>
      <c r="B46" s="22"/>
      <c r="C46" s="23" t="s">
        <v>144</v>
      </c>
      <c r="D46" s="24" t="s">
        <v>40</v>
      </c>
      <c r="E46" s="25">
        <v>1</v>
      </c>
      <c r="F46" s="26">
        <f>R46</f>
        <v>14178.6</v>
      </c>
      <c r="G46" s="26"/>
      <c r="H46" s="27">
        <f t="shared" si="1"/>
        <v>14178.6</v>
      </c>
      <c r="I46" s="28"/>
      <c r="J46" s="26">
        <v>9324</v>
      </c>
      <c r="K46" s="26"/>
      <c r="L46" s="26"/>
      <c r="M46" s="26"/>
      <c r="N46" s="26"/>
      <c r="O46" s="29">
        <f t="shared" si="2"/>
        <v>9324</v>
      </c>
      <c r="P46" s="26">
        <f t="shared" si="3"/>
        <v>3729.6000000000004</v>
      </c>
      <c r="Q46" s="30">
        <v>1125</v>
      </c>
      <c r="R46" s="26">
        <f>SUM(O46:P46:Q46)</f>
        <v>14178.6</v>
      </c>
    </row>
    <row r="47" spans="1:18" s="23" customFormat="1" ht="15" customHeight="1" x14ac:dyDescent="0.2">
      <c r="A47" s="21" t="s">
        <v>112</v>
      </c>
      <c r="B47" s="22"/>
      <c r="C47" s="23" t="s">
        <v>145</v>
      </c>
      <c r="D47" s="24" t="s">
        <v>40</v>
      </c>
      <c r="E47" s="25">
        <v>1</v>
      </c>
      <c r="F47" s="26">
        <f t="shared" si="0"/>
        <v>14178.6</v>
      </c>
      <c r="G47" s="26"/>
      <c r="H47" s="27">
        <f t="shared" si="1"/>
        <v>14178.6</v>
      </c>
      <c r="I47" s="28"/>
      <c r="J47" s="26">
        <v>9324</v>
      </c>
      <c r="K47" s="26"/>
      <c r="L47" s="26"/>
      <c r="M47" s="26"/>
      <c r="N47" s="26"/>
      <c r="O47" s="29">
        <f t="shared" si="2"/>
        <v>9324</v>
      </c>
      <c r="P47" s="26">
        <f t="shared" si="3"/>
        <v>3729.6000000000004</v>
      </c>
      <c r="Q47" s="30">
        <v>1125</v>
      </c>
      <c r="R47" s="26">
        <f>SUM(O47:P47:Q47)</f>
        <v>14178.6</v>
      </c>
    </row>
    <row r="48" spans="1:18" s="23" customFormat="1" ht="15" customHeight="1" x14ac:dyDescent="0.2">
      <c r="A48" s="21"/>
      <c r="B48" s="22"/>
      <c r="D48" s="24"/>
      <c r="E48" s="25"/>
      <c r="F48" s="26">
        <f t="shared" si="0"/>
        <v>0</v>
      </c>
      <c r="G48" s="26"/>
      <c r="H48" s="27">
        <f t="shared" si="1"/>
        <v>0</v>
      </c>
      <c r="I48" s="28"/>
      <c r="J48" s="26"/>
      <c r="K48" s="26"/>
      <c r="L48" s="26"/>
      <c r="M48" s="26"/>
      <c r="N48" s="26"/>
      <c r="O48" s="29">
        <f t="shared" si="2"/>
        <v>0</v>
      </c>
      <c r="P48" s="26">
        <f t="shared" si="3"/>
        <v>0</v>
      </c>
      <c r="Q48" s="30"/>
      <c r="R48" s="26">
        <f>SUM(O48:P48:Q48)</f>
        <v>0</v>
      </c>
    </row>
    <row r="49" spans="1:18" s="99" customFormat="1" ht="15" customHeight="1" x14ac:dyDescent="0.2">
      <c r="A49" s="31" t="s">
        <v>105</v>
      </c>
      <c r="B49" s="100"/>
      <c r="C49" s="34" t="s">
        <v>80</v>
      </c>
      <c r="D49" s="101"/>
      <c r="E49" s="102"/>
      <c r="F49" s="26">
        <f t="shared" si="0"/>
        <v>0</v>
      </c>
      <c r="G49" s="103"/>
      <c r="H49" s="27">
        <f t="shared" si="1"/>
        <v>0</v>
      </c>
      <c r="I49" s="105"/>
      <c r="J49" s="103"/>
      <c r="K49" s="103"/>
      <c r="L49" s="103"/>
      <c r="M49" s="103"/>
      <c r="N49" s="103"/>
      <c r="O49" s="29">
        <f t="shared" si="2"/>
        <v>0</v>
      </c>
      <c r="P49" s="26">
        <f t="shared" si="3"/>
        <v>0</v>
      </c>
      <c r="Q49" s="107"/>
      <c r="R49" s="26">
        <f>SUM(O49:P49:Q49)</f>
        <v>0</v>
      </c>
    </row>
    <row r="50" spans="1:18" s="23" customFormat="1" ht="15" customHeight="1" x14ac:dyDescent="0.2">
      <c r="A50" s="21" t="s">
        <v>106</v>
      </c>
      <c r="B50" s="22"/>
      <c r="C50" s="32" t="s">
        <v>48</v>
      </c>
      <c r="D50" s="24" t="s">
        <v>40</v>
      </c>
      <c r="E50" s="35">
        <v>4</v>
      </c>
      <c r="F50" s="26">
        <f t="shared" si="0"/>
        <v>6356</v>
      </c>
      <c r="G50" s="26"/>
      <c r="H50" s="27">
        <f t="shared" si="1"/>
        <v>25424</v>
      </c>
      <c r="I50" s="28"/>
      <c r="J50" s="26">
        <v>4415</v>
      </c>
      <c r="K50" s="26"/>
      <c r="L50" s="26"/>
      <c r="M50" s="26"/>
      <c r="N50" s="26"/>
      <c r="O50" s="29">
        <f t="shared" si="2"/>
        <v>4415</v>
      </c>
      <c r="P50" s="26">
        <f t="shared" si="3"/>
        <v>1766</v>
      </c>
      <c r="Q50" s="30">
        <v>175</v>
      </c>
      <c r="R50" s="26">
        <f>SUM(O50:P50:Q50)</f>
        <v>6356</v>
      </c>
    </row>
    <row r="51" spans="1:18" s="23" customFormat="1" ht="15" customHeight="1" x14ac:dyDescent="0.2">
      <c r="A51" s="21" t="s">
        <v>107</v>
      </c>
      <c r="B51" s="22"/>
      <c r="C51" s="32" t="s">
        <v>49</v>
      </c>
      <c r="D51" s="24" t="s">
        <v>40</v>
      </c>
      <c r="E51" s="35">
        <v>4</v>
      </c>
      <c r="F51" s="26">
        <f t="shared" si="0"/>
        <v>1880</v>
      </c>
      <c r="G51" s="26"/>
      <c r="H51" s="27">
        <f t="shared" si="1"/>
        <v>7520</v>
      </c>
      <c r="I51" s="28"/>
      <c r="J51" s="26">
        <v>1075</v>
      </c>
      <c r="K51" s="26"/>
      <c r="L51" s="26"/>
      <c r="M51" s="26"/>
      <c r="N51" s="26"/>
      <c r="O51" s="29">
        <f t="shared" si="2"/>
        <v>1075</v>
      </c>
      <c r="P51" s="26">
        <f t="shared" si="3"/>
        <v>430</v>
      </c>
      <c r="Q51" s="30">
        <v>375</v>
      </c>
      <c r="R51" s="26">
        <f>SUM(O51:P51:Q51)</f>
        <v>1880</v>
      </c>
    </row>
    <row r="52" spans="1:18" s="23" customFormat="1" ht="15" customHeight="1" x14ac:dyDescent="0.2">
      <c r="A52" s="21" t="s">
        <v>108</v>
      </c>
      <c r="B52" s="22"/>
      <c r="C52" s="32" t="s">
        <v>50</v>
      </c>
      <c r="D52" s="24" t="s">
        <v>40</v>
      </c>
      <c r="E52" s="35">
        <v>2</v>
      </c>
      <c r="F52" s="26">
        <f t="shared" si="0"/>
        <v>1579</v>
      </c>
      <c r="G52" s="26"/>
      <c r="H52" s="27">
        <f t="shared" si="1"/>
        <v>3158</v>
      </c>
      <c r="I52" s="28"/>
      <c r="J52" s="26">
        <v>860</v>
      </c>
      <c r="K52" s="26"/>
      <c r="L52" s="26"/>
      <c r="M52" s="26"/>
      <c r="N52" s="26"/>
      <c r="O52" s="29">
        <f t="shared" si="2"/>
        <v>860</v>
      </c>
      <c r="P52" s="26">
        <f t="shared" si="3"/>
        <v>344</v>
      </c>
      <c r="Q52" s="30">
        <v>375</v>
      </c>
      <c r="R52" s="26">
        <f>SUM(O52:P52:Q52)</f>
        <v>1579</v>
      </c>
    </row>
    <row r="53" spans="1:18" s="23" customFormat="1" ht="15" customHeight="1" x14ac:dyDescent="0.2">
      <c r="A53" s="21" t="s">
        <v>109</v>
      </c>
      <c r="B53" s="22"/>
      <c r="C53" s="32" t="s">
        <v>51</v>
      </c>
      <c r="D53" s="24" t="s">
        <v>40</v>
      </c>
      <c r="E53" s="35">
        <v>2</v>
      </c>
      <c r="F53" s="26">
        <f t="shared" si="0"/>
        <v>3046.2</v>
      </c>
      <c r="G53" s="26"/>
      <c r="H53" s="27">
        <f t="shared" si="1"/>
        <v>6092.4</v>
      </c>
      <c r="I53" s="28"/>
      <c r="J53" s="26">
        <v>1908</v>
      </c>
      <c r="K53" s="26"/>
      <c r="L53" s="26"/>
      <c r="M53" s="26"/>
      <c r="N53" s="26"/>
      <c r="O53" s="29">
        <f t="shared" si="2"/>
        <v>1908</v>
      </c>
      <c r="P53" s="26">
        <f t="shared" si="3"/>
        <v>763.2</v>
      </c>
      <c r="Q53" s="30">
        <v>375</v>
      </c>
      <c r="R53" s="26">
        <f>SUM(O53:P53:Q53)</f>
        <v>3046.2</v>
      </c>
    </row>
    <row r="54" spans="1:18" s="23" customFormat="1" ht="15" customHeight="1" x14ac:dyDescent="0.2">
      <c r="A54" s="21" t="s">
        <v>110</v>
      </c>
      <c r="B54" s="22"/>
      <c r="C54" s="32" t="s">
        <v>52</v>
      </c>
      <c r="D54" s="24" t="s">
        <v>40</v>
      </c>
      <c r="E54" s="35">
        <v>2</v>
      </c>
      <c r="F54" s="26">
        <f t="shared" si="0"/>
        <v>5265.2</v>
      </c>
      <c r="G54" s="26"/>
      <c r="H54" s="27">
        <f t="shared" si="1"/>
        <v>10530.4</v>
      </c>
      <c r="I54" s="28"/>
      <c r="J54" s="26">
        <v>1233</v>
      </c>
      <c r="K54" s="26">
        <v>2260</v>
      </c>
      <c r="L54" s="26"/>
      <c r="M54" s="26"/>
      <c r="N54" s="26"/>
      <c r="O54" s="29">
        <f t="shared" si="2"/>
        <v>3493</v>
      </c>
      <c r="P54" s="26">
        <f t="shared" si="3"/>
        <v>1397.2</v>
      </c>
      <c r="Q54" s="30">
        <v>375</v>
      </c>
      <c r="R54" s="26">
        <f>SUM(O54:P54:Q54)</f>
        <v>5265.2</v>
      </c>
    </row>
    <row r="55" spans="1:18" s="23" customFormat="1" ht="15" customHeight="1" x14ac:dyDescent="0.2">
      <c r="A55" s="21"/>
      <c r="B55" s="22"/>
      <c r="D55" s="24"/>
      <c r="E55" s="25"/>
      <c r="F55" s="26">
        <f t="shared" si="0"/>
        <v>0</v>
      </c>
      <c r="G55" s="26"/>
      <c r="H55" s="27">
        <f t="shared" si="1"/>
        <v>0</v>
      </c>
      <c r="I55" s="28"/>
      <c r="J55" s="26"/>
      <c r="K55" s="26"/>
      <c r="L55" s="26"/>
      <c r="M55" s="26"/>
      <c r="N55" s="26"/>
      <c r="O55" s="29">
        <f t="shared" si="2"/>
        <v>0</v>
      </c>
      <c r="P55" s="26">
        <f t="shared" si="3"/>
        <v>0</v>
      </c>
      <c r="Q55" s="30"/>
      <c r="R55" s="26">
        <f>SUM(O55:P55:Q55)</f>
        <v>0</v>
      </c>
    </row>
    <row r="56" spans="1:18" s="99" customFormat="1" ht="15" customHeight="1" x14ac:dyDescent="0.2">
      <c r="A56" s="31" t="s">
        <v>46</v>
      </c>
      <c r="B56" s="100"/>
      <c r="C56" s="99" t="s">
        <v>78</v>
      </c>
      <c r="D56" s="101"/>
      <c r="E56" s="102"/>
      <c r="F56" s="26">
        <f t="shared" si="0"/>
        <v>0</v>
      </c>
      <c r="G56" s="103"/>
      <c r="H56" s="27">
        <f t="shared" si="1"/>
        <v>0</v>
      </c>
      <c r="I56" s="105"/>
      <c r="J56" s="103"/>
      <c r="K56" s="103"/>
      <c r="L56" s="103"/>
      <c r="M56" s="103"/>
      <c r="N56" s="103"/>
      <c r="O56" s="29">
        <f t="shared" si="2"/>
        <v>0</v>
      </c>
      <c r="P56" s="26">
        <f t="shared" si="3"/>
        <v>0</v>
      </c>
      <c r="Q56" s="107"/>
      <c r="R56" s="26">
        <f>SUM(O56:P56:Q56)</f>
        <v>0</v>
      </c>
    </row>
    <row r="57" spans="1:18" s="23" customFormat="1" ht="15" customHeight="1" x14ac:dyDescent="0.2">
      <c r="A57" s="21" t="s">
        <v>120</v>
      </c>
      <c r="B57" s="22"/>
      <c r="C57" s="23" t="s">
        <v>77</v>
      </c>
      <c r="D57" s="24" t="s">
        <v>40</v>
      </c>
      <c r="E57" s="25">
        <v>1</v>
      </c>
      <c r="F57" s="26">
        <f t="shared" si="0"/>
        <v>3655</v>
      </c>
      <c r="G57" s="26"/>
      <c r="H57" s="27">
        <f t="shared" si="1"/>
        <v>3655</v>
      </c>
      <c r="I57" s="28"/>
      <c r="J57" s="26">
        <v>950</v>
      </c>
      <c r="K57" s="26">
        <v>1125</v>
      </c>
      <c r="L57" s="26"/>
      <c r="M57" s="26"/>
      <c r="N57" s="26"/>
      <c r="O57" s="29">
        <f t="shared" si="2"/>
        <v>2075</v>
      </c>
      <c r="P57" s="26">
        <f t="shared" si="3"/>
        <v>830</v>
      </c>
      <c r="Q57" s="30">
        <v>750</v>
      </c>
      <c r="R57" s="26">
        <f>SUM(O57:P57:Q57)</f>
        <v>3655</v>
      </c>
    </row>
    <row r="58" spans="1:18" s="23" customFormat="1" ht="15" customHeight="1" x14ac:dyDescent="0.2">
      <c r="A58" s="21" t="s">
        <v>121</v>
      </c>
      <c r="B58" s="22"/>
      <c r="C58" s="23" t="s">
        <v>136</v>
      </c>
      <c r="D58" s="24" t="s">
        <v>40</v>
      </c>
      <c r="E58" s="25">
        <v>1</v>
      </c>
      <c r="F58" s="26">
        <f t="shared" si="0"/>
        <v>34926.400000000001</v>
      </c>
      <c r="G58" s="26"/>
      <c r="H58" s="27">
        <f t="shared" si="1"/>
        <v>34926.400000000001</v>
      </c>
      <c r="I58" s="28"/>
      <c r="J58" s="26">
        <v>23876</v>
      </c>
      <c r="K58" s="26"/>
      <c r="L58" s="26"/>
      <c r="M58" s="26"/>
      <c r="N58" s="26"/>
      <c r="O58" s="29">
        <f t="shared" si="2"/>
        <v>23876</v>
      </c>
      <c r="P58" s="26">
        <f t="shared" si="3"/>
        <v>9550.4</v>
      </c>
      <c r="Q58" s="30">
        <v>1500</v>
      </c>
      <c r="R58" s="26">
        <f>SUM(O58:P58:Q58)</f>
        <v>34926.400000000001</v>
      </c>
    </row>
    <row r="59" spans="1:18" s="23" customFormat="1" ht="15" customHeight="1" x14ac:dyDescent="0.2">
      <c r="A59" s="21" t="s">
        <v>122</v>
      </c>
      <c r="B59" s="22"/>
      <c r="C59" s="23" t="s">
        <v>137</v>
      </c>
      <c r="D59" s="24" t="s">
        <v>40</v>
      </c>
      <c r="E59" s="25">
        <v>1</v>
      </c>
      <c r="F59" s="26">
        <f t="shared" si="0"/>
        <v>1680</v>
      </c>
      <c r="G59" s="26"/>
      <c r="H59" s="27">
        <f t="shared" si="1"/>
        <v>1680</v>
      </c>
      <c r="I59" s="28"/>
      <c r="J59" s="26">
        <v>950</v>
      </c>
      <c r="K59" s="26"/>
      <c r="L59" s="26"/>
      <c r="M59" s="26"/>
      <c r="N59" s="26"/>
      <c r="O59" s="29">
        <f t="shared" si="2"/>
        <v>950</v>
      </c>
      <c r="P59" s="26">
        <f t="shared" si="3"/>
        <v>380</v>
      </c>
      <c r="Q59" s="30">
        <v>350</v>
      </c>
      <c r="R59" s="26">
        <f>SUM(O59:P59:Q59)</f>
        <v>1680</v>
      </c>
    </row>
    <row r="60" spans="1:18" s="23" customFormat="1" ht="15" customHeight="1" x14ac:dyDescent="0.2">
      <c r="A60" s="21" t="s">
        <v>123</v>
      </c>
      <c r="B60" s="22"/>
      <c r="C60" s="23" t="s">
        <v>138</v>
      </c>
      <c r="D60" s="24" t="s">
        <v>40</v>
      </c>
      <c r="E60" s="25">
        <v>1</v>
      </c>
      <c r="F60" s="26">
        <f t="shared" si="0"/>
        <v>2325</v>
      </c>
      <c r="G60" s="26"/>
      <c r="H60" s="27">
        <f t="shared" si="1"/>
        <v>2325</v>
      </c>
      <c r="I60" s="28"/>
      <c r="J60" s="26">
        <v>1125</v>
      </c>
      <c r="K60" s="26"/>
      <c r="L60" s="26"/>
      <c r="M60" s="26"/>
      <c r="N60" s="26"/>
      <c r="O60" s="29">
        <f t="shared" si="2"/>
        <v>1125</v>
      </c>
      <c r="P60" s="26">
        <f t="shared" si="3"/>
        <v>450</v>
      </c>
      <c r="Q60" s="30">
        <v>750</v>
      </c>
      <c r="R60" s="26">
        <f>SUM(O60:P60:Q60)</f>
        <v>2325</v>
      </c>
    </row>
    <row r="61" spans="1:18" s="23" customFormat="1" ht="15" customHeight="1" x14ac:dyDescent="0.2">
      <c r="A61" s="21" t="s">
        <v>124</v>
      </c>
      <c r="B61" s="22"/>
      <c r="C61" s="23" t="s">
        <v>75</v>
      </c>
      <c r="D61" s="24" t="s">
        <v>40</v>
      </c>
      <c r="E61" s="25">
        <v>1</v>
      </c>
      <c r="F61" s="26">
        <f t="shared" si="0"/>
        <v>14178.6</v>
      </c>
      <c r="G61" s="26"/>
      <c r="H61" s="27">
        <f t="shared" si="1"/>
        <v>14178.6</v>
      </c>
      <c r="I61" s="28"/>
      <c r="J61" s="26">
        <v>9324</v>
      </c>
      <c r="K61" s="26"/>
      <c r="L61" s="26"/>
      <c r="M61" s="26"/>
      <c r="N61" s="26"/>
      <c r="O61" s="29">
        <f t="shared" si="2"/>
        <v>9324</v>
      </c>
      <c r="P61" s="26">
        <f t="shared" si="3"/>
        <v>3729.6000000000004</v>
      </c>
      <c r="Q61" s="30">
        <v>1125</v>
      </c>
      <c r="R61" s="26">
        <f>SUM(O61:P61:Q61)</f>
        <v>14178.6</v>
      </c>
    </row>
    <row r="62" spans="1:18" s="23" customFormat="1" ht="15" customHeight="1" x14ac:dyDescent="0.2">
      <c r="A62" s="31" t="s">
        <v>113</v>
      </c>
      <c r="B62" s="22"/>
      <c r="C62" s="98" t="s">
        <v>47</v>
      </c>
      <c r="D62" s="24"/>
      <c r="E62" s="25"/>
      <c r="F62" s="26">
        <f t="shared" si="0"/>
        <v>0</v>
      </c>
      <c r="G62" s="26"/>
      <c r="H62" s="27">
        <f t="shared" si="1"/>
        <v>0</v>
      </c>
      <c r="I62" s="28"/>
      <c r="J62" s="26"/>
      <c r="K62" s="26"/>
      <c r="L62" s="26"/>
      <c r="M62" s="26"/>
      <c r="N62" s="26"/>
      <c r="O62" s="29">
        <f t="shared" si="2"/>
        <v>0</v>
      </c>
      <c r="P62" s="26">
        <f t="shared" si="3"/>
        <v>0</v>
      </c>
      <c r="Q62" s="30"/>
      <c r="R62" s="26">
        <f>SUM(O62:P62:Q62)</f>
        <v>0</v>
      </c>
    </row>
    <row r="63" spans="1:18" s="23" customFormat="1" ht="15" customHeight="1" x14ac:dyDescent="0.2">
      <c r="A63" s="21" t="s">
        <v>114</v>
      </c>
      <c r="B63" s="22"/>
      <c r="C63" s="32" t="s">
        <v>48</v>
      </c>
      <c r="D63" s="24" t="s">
        <v>40</v>
      </c>
      <c r="E63" s="35">
        <v>6</v>
      </c>
      <c r="F63" s="26">
        <f t="shared" si="0"/>
        <v>6356</v>
      </c>
      <c r="G63" s="26"/>
      <c r="H63" s="27">
        <f t="shared" si="1"/>
        <v>38136</v>
      </c>
      <c r="I63" s="28"/>
      <c r="J63" s="26">
        <v>4415</v>
      </c>
      <c r="K63" s="26"/>
      <c r="L63" s="26"/>
      <c r="M63" s="26"/>
      <c r="N63" s="26"/>
      <c r="O63" s="29">
        <f t="shared" si="2"/>
        <v>4415</v>
      </c>
      <c r="P63" s="26">
        <f t="shared" si="3"/>
        <v>1766</v>
      </c>
      <c r="Q63" s="30">
        <v>175</v>
      </c>
      <c r="R63" s="26">
        <f>SUM(O63:P63:Q63)</f>
        <v>6356</v>
      </c>
    </row>
    <row r="64" spans="1:18" s="23" customFormat="1" ht="15" customHeight="1" x14ac:dyDescent="0.2">
      <c r="A64" s="21" t="s">
        <v>115</v>
      </c>
      <c r="B64" s="22"/>
      <c r="C64" s="32" t="s">
        <v>49</v>
      </c>
      <c r="D64" s="24" t="s">
        <v>40</v>
      </c>
      <c r="E64" s="35">
        <v>6</v>
      </c>
      <c r="F64" s="26">
        <f t="shared" si="0"/>
        <v>1880</v>
      </c>
      <c r="G64" s="26"/>
      <c r="H64" s="27">
        <f t="shared" si="1"/>
        <v>11280</v>
      </c>
      <c r="I64" s="28"/>
      <c r="J64" s="26">
        <v>1075</v>
      </c>
      <c r="K64" s="26"/>
      <c r="L64" s="26"/>
      <c r="M64" s="26"/>
      <c r="N64" s="26"/>
      <c r="O64" s="29">
        <f t="shared" si="2"/>
        <v>1075</v>
      </c>
      <c r="P64" s="26">
        <f t="shared" si="3"/>
        <v>430</v>
      </c>
      <c r="Q64" s="30">
        <v>375</v>
      </c>
      <c r="R64" s="26">
        <f>SUM(O64:P64:Q64)</f>
        <v>1880</v>
      </c>
    </row>
    <row r="65" spans="1:18" s="23" customFormat="1" ht="15" customHeight="1" x14ac:dyDescent="0.2">
      <c r="A65" s="21" t="s">
        <v>116</v>
      </c>
      <c r="B65" s="22"/>
      <c r="C65" s="32" t="s">
        <v>50</v>
      </c>
      <c r="D65" s="24" t="s">
        <v>40</v>
      </c>
      <c r="E65" s="35">
        <v>2</v>
      </c>
      <c r="F65" s="26">
        <f t="shared" si="0"/>
        <v>1579</v>
      </c>
      <c r="G65" s="26"/>
      <c r="H65" s="27">
        <f t="shared" si="1"/>
        <v>3158</v>
      </c>
      <c r="I65" s="28"/>
      <c r="J65" s="26">
        <v>860</v>
      </c>
      <c r="K65" s="26"/>
      <c r="L65" s="26"/>
      <c r="M65" s="26"/>
      <c r="N65" s="26"/>
      <c r="O65" s="29">
        <f t="shared" si="2"/>
        <v>860</v>
      </c>
      <c r="P65" s="26">
        <f t="shared" si="3"/>
        <v>344</v>
      </c>
      <c r="Q65" s="30">
        <v>375</v>
      </c>
      <c r="R65" s="26">
        <f>SUM(O65:P65:Q65)</f>
        <v>1579</v>
      </c>
    </row>
    <row r="66" spans="1:18" s="23" customFormat="1" ht="15" customHeight="1" x14ac:dyDescent="0.2">
      <c r="A66" s="21" t="s">
        <v>117</v>
      </c>
      <c r="B66" s="22"/>
      <c r="C66" s="32" t="s">
        <v>51</v>
      </c>
      <c r="D66" s="24" t="s">
        <v>40</v>
      </c>
      <c r="E66" s="35">
        <v>2</v>
      </c>
      <c r="F66" s="26">
        <f t="shared" si="0"/>
        <v>3046.2</v>
      </c>
      <c r="G66" s="26"/>
      <c r="H66" s="27">
        <f t="shared" si="1"/>
        <v>6092.4</v>
      </c>
      <c r="I66" s="28"/>
      <c r="J66" s="26">
        <v>1908</v>
      </c>
      <c r="K66" s="26"/>
      <c r="L66" s="26"/>
      <c r="M66" s="26"/>
      <c r="N66" s="26"/>
      <c r="O66" s="29">
        <f t="shared" si="2"/>
        <v>1908</v>
      </c>
      <c r="P66" s="26">
        <f t="shared" si="3"/>
        <v>763.2</v>
      </c>
      <c r="Q66" s="30">
        <v>375</v>
      </c>
      <c r="R66" s="26">
        <f>SUM(O66:P66:Q66)</f>
        <v>3046.2</v>
      </c>
    </row>
    <row r="67" spans="1:18" s="23" customFormat="1" ht="15" customHeight="1" x14ac:dyDescent="0.2">
      <c r="A67" s="21" t="s">
        <v>118</v>
      </c>
      <c r="B67" s="22"/>
      <c r="C67" s="32" t="s">
        <v>52</v>
      </c>
      <c r="D67" s="24" t="s">
        <v>40</v>
      </c>
      <c r="E67" s="35">
        <v>2</v>
      </c>
      <c r="F67" s="26">
        <f t="shared" si="0"/>
        <v>8573.4</v>
      </c>
      <c r="G67" s="26"/>
      <c r="H67" s="27">
        <f t="shared" si="1"/>
        <v>17146.8</v>
      </c>
      <c r="I67" s="28"/>
      <c r="J67" s="26">
        <v>1233</v>
      </c>
      <c r="K67" s="26">
        <v>4623</v>
      </c>
      <c r="L67" s="26"/>
      <c r="M67" s="26"/>
      <c r="N67" s="26"/>
      <c r="O67" s="29">
        <f t="shared" si="2"/>
        <v>5856</v>
      </c>
      <c r="P67" s="26">
        <f t="shared" si="3"/>
        <v>2342.4</v>
      </c>
      <c r="Q67" s="30">
        <v>375</v>
      </c>
      <c r="R67" s="26">
        <f>SUM(O67:P67:Q67)</f>
        <v>8573.4</v>
      </c>
    </row>
    <row r="68" spans="1:18" s="23" customFormat="1" ht="15" customHeight="1" x14ac:dyDescent="0.2">
      <c r="A68" s="21" t="s">
        <v>119</v>
      </c>
      <c r="B68" s="22"/>
      <c r="C68" s="23" t="s">
        <v>53</v>
      </c>
      <c r="D68" s="24" t="s">
        <v>41</v>
      </c>
      <c r="E68" s="35">
        <v>20</v>
      </c>
      <c r="F68" s="26">
        <f t="shared" si="0"/>
        <v>208</v>
      </c>
      <c r="G68" s="26"/>
      <c r="H68" s="27">
        <f t="shared" si="1"/>
        <v>4160</v>
      </c>
      <c r="I68" s="28"/>
      <c r="J68" s="26">
        <v>95</v>
      </c>
      <c r="K68" s="26"/>
      <c r="L68" s="26"/>
      <c r="M68" s="26"/>
      <c r="N68" s="26"/>
      <c r="O68" s="29">
        <f t="shared" si="2"/>
        <v>95</v>
      </c>
      <c r="P68" s="26">
        <f t="shared" si="3"/>
        <v>38</v>
      </c>
      <c r="Q68" s="30">
        <v>75</v>
      </c>
      <c r="R68" s="26">
        <f>SUM(O68:P68:Q68)</f>
        <v>208</v>
      </c>
    </row>
    <row r="69" spans="1:18" s="23" customFormat="1" ht="15" customHeight="1" x14ac:dyDescent="0.2">
      <c r="A69" s="21" t="s">
        <v>147</v>
      </c>
      <c r="B69" s="22"/>
      <c r="C69" s="23" t="s">
        <v>146</v>
      </c>
      <c r="D69" s="24" t="s">
        <v>40</v>
      </c>
      <c r="E69" s="25">
        <v>1</v>
      </c>
      <c r="F69" s="26">
        <f t="shared" si="0"/>
        <v>2482.8000000000002</v>
      </c>
      <c r="G69" s="26"/>
      <c r="H69" s="27">
        <f t="shared" si="1"/>
        <v>2482.8000000000002</v>
      </c>
      <c r="I69" s="28"/>
      <c r="J69" s="26">
        <v>1452</v>
      </c>
      <c r="K69" s="26"/>
      <c r="L69" s="26"/>
      <c r="M69" s="26"/>
      <c r="N69" s="26"/>
      <c r="O69" s="29">
        <f t="shared" si="2"/>
        <v>1452</v>
      </c>
      <c r="P69" s="26">
        <f t="shared" si="3"/>
        <v>580.80000000000007</v>
      </c>
      <c r="Q69" s="30">
        <v>450</v>
      </c>
      <c r="R69" s="26">
        <f>SUM(O69:P69:Q69)</f>
        <v>2482.8000000000002</v>
      </c>
    </row>
    <row r="70" spans="1:18" s="23" customFormat="1" ht="15" customHeight="1" x14ac:dyDescent="0.2">
      <c r="A70" s="21"/>
      <c r="B70" s="22"/>
      <c r="D70" s="24"/>
      <c r="E70" s="25"/>
      <c r="F70" s="26">
        <f t="shared" si="0"/>
        <v>0</v>
      </c>
      <c r="G70" s="26"/>
      <c r="H70" s="27">
        <f t="shared" si="1"/>
        <v>0</v>
      </c>
      <c r="I70" s="28"/>
      <c r="J70" s="26"/>
      <c r="K70" s="26"/>
      <c r="L70" s="26"/>
      <c r="M70" s="26"/>
      <c r="N70" s="26"/>
      <c r="O70" s="29">
        <f t="shared" si="2"/>
        <v>0</v>
      </c>
      <c r="P70" s="26">
        <f t="shared" si="3"/>
        <v>0</v>
      </c>
      <c r="Q70" s="30"/>
      <c r="R70" s="26">
        <f>SUM(O70:P70:Q70)</f>
        <v>0</v>
      </c>
    </row>
    <row r="71" spans="1:18" s="99" customFormat="1" ht="15" customHeight="1" x14ac:dyDescent="0.2">
      <c r="A71" s="31">
        <v>2</v>
      </c>
      <c r="B71" s="100"/>
      <c r="C71" s="108" t="s">
        <v>83</v>
      </c>
      <c r="D71" s="101"/>
      <c r="E71" s="102"/>
      <c r="F71" s="103">
        <f t="shared" si="0"/>
        <v>0</v>
      </c>
      <c r="G71" s="103"/>
      <c r="H71" s="104">
        <f t="shared" si="1"/>
        <v>0</v>
      </c>
      <c r="I71" s="105"/>
      <c r="J71" s="103"/>
      <c r="K71" s="103"/>
      <c r="L71" s="103"/>
      <c r="M71" s="103"/>
      <c r="N71" s="103"/>
      <c r="O71" s="106">
        <f t="shared" si="2"/>
        <v>0</v>
      </c>
      <c r="P71" s="26">
        <f t="shared" si="3"/>
        <v>0</v>
      </c>
      <c r="Q71" s="107"/>
      <c r="R71" s="103">
        <f>SUM(O71:P71:Q71)</f>
        <v>0</v>
      </c>
    </row>
    <row r="72" spans="1:18" s="23" customFormat="1" ht="15" customHeight="1" x14ac:dyDescent="0.2">
      <c r="A72" s="21" t="s">
        <v>59</v>
      </c>
      <c r="B72" s="22"/>
      <c r="C72" s="23" t="s">
        <v>84</v>
      </c>
      <c r="D72" s="24" t="s">
        <v>40</v>
      </c>
      <c r="E72" s="25">
        <v>50</v>
      </c>
      <c r="F72" s="26">
        <f t="shared" si="0"/>
        <v>18</v>
      </c>
      <c r="G72" s="26"/>
      <c r="H72" s="27">
        <f t="shared" si="1"/>
        <v>900</v>
      </c>
      <c r="I72" s="28"/>
      <c r="J72" s="26">
        <v>7.5</v>
      </c>
      <c r="K72" s="26"/>
      <c r="L72" s="26"/>
      <c r="M72" s="26"/>
      <c r="N72" s="26"/>
      <c r="O72" s="29">
        <f t="shared" si="2"/>
        <v>7.5</v>
      </c>
      <c r="P72" s="26">
        <f t="shared" si="3"/>
        <v>3</v>
      </c>
      <c r="Q72" s="30">
        <v>7.5</v>
      </c>
      <c r="R72" s="26">
        <f>SUM(O72:P72:Q72)</f>
        <v>18</v>
      </c>
    </row>
    <row r="73" spans="1:18" s="23" customFormat="1" ht="15" customHeight="1" x14ac:dyDescent="0.2">
      <c r="A73" s="21" t="s">
        <v>60</v>
      </c>
      <c r="B73" s="22"/>
      <c r="C73" s="23" t="s">
        <v>85</v>
      </c>
      <c r="D73" s="24" t="s">
        <v>41</v>
      </c>
      <c r="E73" s="25">
        <v>400</v>
      </c>
      <c r="F73" s="26">
        <f t="shared" si="0"/>
        <v>14.5</v>
      </c>
      <c r="G73" s="26"/>
      <c r="H73" s="27">
        <f t="shared" si="1"/>
        <v>5800</v>
      </c>
      <c r="I73" s="28"/>
      <c r="J73" s="26">
        <v>5</v>
      </c>
      <c r="K73" s="26"/>
      <c r="L73" s="26"/>
      <c r="M73" s="26"/>
      <c r="N73" s="26"/>
      <c r="O73" s="29">
        <f t="shared" si="2"/>
        <v>5</v>
      </c>
      <c r="P73" s="26">
        <f t="shared" si="3"/>
        <v>2</v>
      </c>
      <c r="Q73" s="30">
        <v>7.5</v>
      </c>
      <c r="R73" s="26">
        <f>SUM(O73:P73:Q73)</f>
        <v>14.5</v>
      </c>
    </row>
    <row r="74" spans="1:18" s="23" customFormat="1" ht="15" customHeight="1" x14ac:dyDescent="0.2">
      <c r="A74" s="21" t="s">
        <v>61</v>
      </c>
      <c r="B74" s="22"/>
      <c r="C74" s="23" t="s">
        <v>134</v>
      </c>
      <c r="D74" s="24" t="s">
        <v>41</v>
      </c>
      <c r="E74" s="25">
        <v>200</v>
      </c>
      <c r="F74" s="26">
        <f t="shared" si="0"/>
        <v>18</v>
      </c>
      <c r="G74" s="26"/>
      <c r="H74" s="27">
        <f t="shared" si="1"/>
        <v>3600</v>
      </c>
      <c r="I74" s="28"/>
      <c r="J74" s="26">
        <v>7.5</v>
      </c>
      <c r="K74" s="26"/>
      <c r="L74" s="26"/>
      <c r="M74" s="26"/>
      <c r="N74" s="26"/>
      <c r="O74" s="29">
        <f t="shared" si="2"/>
        <v>7.5</v>
      </c>
      <c r="P74" s="26">
        <f t="shared" si="3"/>
        <v>3</v>
      </c>
      <c r="Q74" s="30">
        <v>7.5</v>
      </c>
      <c r="R74" s="26">
        <f>SUM(O74:P74:Q74)</f>
        <v>18</v>
      </c>
    </row>
    <row r="75" spans="1:18" s="23" customFormat="1" ht="15" customHeight="1" x14ac:dyDescent="0.2">
      <c r="A75" s="21" t="s">
        <v>62</v>
      </c>
      <c r="B75" s="22"/>
      <c r="C75" s="23" t="s">
        <v>86</v>
      </c>
      <c r="D75" s="24" t="s">
        <v>40</v>
      </c>
      <c r="E75" s="25">
        <v>3</v>
      </c>
      <c r="F75" s="26">
        <f t="shared" si="0"/>
        <v>2469.6</v>
      </c>
      <c r="G75" s="26"/>
      <c r="H75" s="27">
        <f t="shared" si="1"/>
        <v>7408.7999999999993</v>
      </c>
      <c r="I75" s="28"/>
      <c r="J75" s="26">
        <v>1639</v>
      </c>
      <c r="K75" s="26"/>
      <c r="L75" s="26"/>
      <c r="M75" s="26"/>
      <c r="N75" s="26"/>
      <c r="O75" s="29">
        <f t="shared" si="2"/>
        <v>1639</v>
      </c>
      <c r="P75" s="26">
        <f t="shared" si="3"/>
        <v>655.6</v>
      </c>
      <c r="Q75" s="30">
        <v>175</v>
      </c>
      <c r="R75" s="26">
        <f>SUM(O75:P75:Q75)</f>
        <v>2469.6</v>
      </c>
    </row>
    <row r="76" spans="1:18" s="23" customFormat="1" ht="15" customHeight="1" x14ac:dyDescent="0.2">
      <c r="A76" s="21" t="s">
        <v>133</v>
      </c>
      <c r="B76" s="22"/>
      <c r="C76" s="23" t="s">
        <v>87</v>
      </c>
      <c r="D76" s="24" t="s">
        <v>40</v>
      </c>
      <c r="E76" s="25">
        <v>2</v>
      </c>
      <c r="F76" s="26">
        <f t="shared" si="0"/>
        <v>4249</v>
      </c>
      <c r="G76" s="26"/>
      <c r="H76" s="27">
        <f t="shared" si="1"/>
        <v>8498</v>
      </c>
      <c r="I76" s="28"/>
      <c r="J76" s="26">
        <v>2910</v>
      </c>
      <c r="K76" s="26"/>
      <c r="L76" s="26"/>
      <c r="M76" s="26"/>
      <c r="N76" s="26"/>
      <c r="O76" s="29">
        <f t="shared" si="2"/>
        <v>2910</v>
      </c>
      <c r="P76" s="26">
        <f t="shared" si="3"/>
        <v>1164</v>
      </c>
      <c r="Q76" s="30">
        <v>175</v>
      </c>
      <c r="R76" s="26">
        <f>SUM(O76:P76:Q76)</f>
        <v>4249</v>
      </c>
    </row>
    <row r="77" spans="1:18" s="23" customFormat="1" ht="15" customHeight="1" x14ac:dyDescent="0.2">
      <c r="A77" s="21"/>
      <c r="B77" s="22"/>
      <c r="D77" s="24"/>
      <c r="E77" s="25"/>
      <c r="F77" s="26">
        <f t="shared" si="0"/>
        <v>0</v>
      </c>
      <c r="G77" s="26"/>
      <c r="H77" s="27">
        <f t="shared" si="1"/>
        <v>0</v>
      </c>
      <c r="I77" s="28"/>
      <c r="J77" s="26"/>
      <c r="K77" s="26"/>
      <c r="L77" s="26"/>
      <c r="M77" s="26"/>
      <c r="N77" s="26"/>
      <c r="O77" s="29">
        <f t="shared" si="2"/>
        <v>0</v>
      </c>
      <c r="P77" s="26">
        <f t="shared" si="3"/>
        <v>0</v>
      </c>
      <c r="Q77" s="30"/>
      <c r="R77" s="26">
        <f>SUM(O77:P77:Q77)</f>
        <v>0</v>
      </c>
    </row>
    <row r="78" spans="1:18" s="23" customFormat="1" ht="15" customHeight="1" x14ac:dyDescent="0.2">
      <c r="A78" s="31">
        <v>3</v>
      </c>
      <c r="B78" s="22"/>
      <c r="C78" s="108" t="s">
        <v>79</v>
      </c>
      <c r="D78" s="24"/>
      <c r="E78" s="25"/>
      <c r="F78" s="26">
        <f t="shared" si="0"/>
        <v>0</v>
      </c>
      <c r="G78" s="26"/>
      <c r="H78" s="27">
        <f t="shared" si="1"/>
        <v>0</v>
      </c>
      <c r="I78" s="28"/>
      <c r="J78" s="26"/>
      <c r="K78" s="26"/>
      <c r="L78" s="26"/>
      <c r="M78" s="26"/>
      <c r="N78" s="26"/>
      <c r="O78" s="29">
        <f t="shared" si="2"/>
        <v>0</v>
      </c>
      <c r="P78" s="26">
        <f t="shared" si="3"/>
        <v>0</v>
      </c>
      <c r="Q78" s="30"/>
      <c r="R78" s="26">
        <f>SUM(O78:P78:Q78)</f>
        <v>0</v>
      </c>
    </row>
    <row r="79" spans="1:18" s="23" customFormat="1" ht="15" customHeight="1" x14ac:dyDescent="0.2">
      <c r="A79" s="21" t="s">
        <v>125</v>
      </c>
      <c r="B79" s="22"/>
      <c r="C79" s="23" t="s">
        <v>54</v>
      </c>
      <c r="D79" s="24" t="s">
        <v>56</v>
      </c>
      <c r="E79" s="25">
        <v>1</v>
      </c>
      <c r="F79" s="26">
        <f t="shared" si="0"/>
        <v>9125</v>
      </c>
      <c r="G79" s="26"/>
      <c r="H79" s="27">
        <f t="shared" si="1"/>
        <v>9125</v>
      </c>
      <c r="I79" s="28"/>
      <c r="J79" s="26"/>
      <c r="K79" s="26"/>
      <c r="L79" s="26"/>
      <c r="M79" s="26"/>
      <c r="N79" s="26"/>
      <c r="O79" s="29">
        <f t="shared" si="2"/>
        <v>0</v>
      </c>
      <c r="P79" s="26">
        <f t="shared" si="3"/>
        <v>0</v>
      </c>
      <c r="Q79" s="30">
        <v>9125</v>
      </c>
      <c r="R79" s="26">
        <f>SUM(O79:P79:Q79)</f>
        <v>9125</v>
      </c>
    </row>
    <row r="80" spans="1:18" s="23" customFormat="1" ht="15" customHeight="1" x14ac:dyDescent="0.2">
      <c r="A80" s="21" t="s">
        <v>126</v>
      </c>
      <c r="B80" s="22"/>
      <c r="C80" s="23" t="s">
        <v>81</v>
      </c>
      <c r="D80" s="24" t="s">
        <v>56</v>
      </c>
      <c r="E80" s="25">
        <v>1</v>
      </c>
      <c r="F80" s="26">
        <f t="shared" si="0"/>
        <v>5575</v>
      </c>
      <c r="G80" s="26"/>
      <c r="H80" s="27">
        <f t="shared" si="1"/>
        <v>5575</v>
      </c>
      <c r="I80" s="28"/>
      <c r="J80" s="26"/>
      <c r="K80" s="26"/>
      <c r="L80" s="26"/>
      <c r="M80" s="26"/>
      <c r="N80" s="26"/>
      <c r="O80" s="29">
        <f t="shared" si="2"/>
        <v>0</v>
      </c>
      <c r="P80" s="26">
        <f t="shared" ref="P80:P97" si="4">SUM(O80*40%)</f>
        <v>0</v>
      </c>
      <c r="Q80" s="30">
        <v>5575</v>
      </c>
      <c r="R80" s="26">
        <f>SUM(O80:P80:Q80)</f>
        <v>5575</v>
      </c>
    </row>
    <row r="81" spans="1:18" s="23" customFormat="1" ht="15" customHeight="1" x14ac:dyDescent="0.2">
      <c r="A81" s="21" t="s">
        <v>127</v>
      </c>
      <c r="B81" s="22"/>
      <c r="C81" s="23" t="s">
        <v>82</v>
      </c>
      <c r="D81" s="24" t="s">
        <v>56</v>
      </c>
      <c r="E81" s="25">
        <v>1</v>
      </c>
      <c r="F81" s="26">
        <f t="shared" si="0"/>
        <v>1950</v>
      </c>
      <c r="G81" s="26"/>
      <c r="H81" s="27">
        <f t="shared" si="1"/>
        <v>1950</v>
      </c>
      <c r="I81" s="28"/>
      <c r="J81" s="26"/>
      <c r="K81" s="26"/>
      <c r="L81" s="26"/>
      <c r="M81" s="26"/>
      <c r="N81" s="26"/>
      <c r="O81" s="29">
        <f t="shared" si="2"/>
        <v>0</v>
      </c>
      <c r="P81" s="26">
        <f t="shared" si="4"/>
        <v>0</v>
      </c>
      <c r="Q81" s="30">
        <v>1950</v>
      </c>
      <c r="R81" s="26">
        <f>SUM(O81:P81:Q81)</f>
        <v>1950</v>
      </c>
    </row>
    <row r="82" spans="1:18" s="23" customFormat="1" ht="15" customHeight="1" x14ac:dyDescent="0.2">
      <c r="A82" s="21" t="s">
        <v>128</v>
      </c>
      <c r="B82" s="22"/>
      <c r="C82" s="23" t="s">
        <v>154</v>
      </c>
      <c r="D82" s="24" t="s">
        <v>41</v>
      </c>
      <c r="E82" s="25">
        <v>100</v>
      </c>
      <c r="F82" s="26">
        <f t="shared" si="0"/>
        <v>158</v>
      </c>
      <c r="G82" s="26"/>
      <c r="H82" s="27">
        <f t="shared" si="1"/>
        <v>15800</v>
      </c>
      <c r="I82" s="28"/>
      <c r="J82" s="26">
        <v>95</v>
      </c>
      <c r="K82" s="26"/>
      <c r="L82" s="26"/>
      <c r="M82" s="26"/>
      <c r="N82" s="26"/>
      <c r="O82" s="29">
        <f t="shared" si="2"/>
        <v>95</v>
      </c>
      <c r="P82" s="26">
        <f t="shared" si="4"/>
        <v>38</v>
      </c>
      <c r="Q82" s="30">
        <v>25</v>
      </c>
      <c r="R82" s="26">
        <f>SUM(O82:P82:Q82)</f>
        <v>158</v>
      </c>
    </row>
    <row r="83" spans="1:18" s="23" customFormat="1" ht="15" customHeight="1" x14ac:dyDescent="0.2">
      <c r="A83" s="21" t="s">
        <v>129</v>
      </c>
      <c r="B83" s="22"/>
      <c r="C83" s="23" t="s">
        <v>151</v>
      </c>
      <c r="D83" s="24" t="s">
        <v>56</v>
      </c>
      <c r="E83" s="25">
        <v>1</v>
      </c>
      <c r="F83" s="26">
        <f t="shared" si="0"/>
        <v>5950</v>
      </c>
      <c r="G83" s="26"/>
      <c r="H83" s="27">
        <f t="shared" si="1"/>
        <v>5950</v>
      </c>
      <c r="I83" s="28"/>
      <c r="J83" s="26"/>
      <c r="K83" s="26"/>
      <c r="L83" s="26"/>
      <c r="M83" s="26"/>
      <c r="N83" s="26"/>
      <c r="O83" s="29">
        <f t="shared" si="2"/>
        <v>0</v>
      </c>
      <c r="P83" s="26">
        <f t="shared" si="4"/>
        <v>0</v>
      </c>
      <c r="Q83" s="30">
        <v>5950</v>
      </c>
      <c r="R83" s="26">
        <f>SUM(O83:P83:Q83)</f>
        <v>5950</v>
      </c>
    </row>
    <row r="84" spans="1:18" s="23" customFormat="1" ht="15" customHeight="1" x14ac:dyDescent="0.2">
      <c r="A84" s="21" t="s">
        <v>130</v>
      </c>
      <c r="B84" s="22"/>
      <c r="C84" s="23" t="s">
        <v>152</v>
      </c>
      <c r="D84" s="24" t="s">
        <v>63</v>
      </c>
      <c r="E84" s="25">
        <v>8</v>
      </c>
      <c r="F84" s="26">
        <f t="shared" si="0"/>
        <v>900</v>
      </c>
      <c r="G84" s="26"/>
      <c r="H84" s="27">
        <f t="shared" si="1"/>
        <v>7200</v>
      </c>
      <c r="I84" s="28"/>
      <c r="J84" s="26"/>
      <c r="K84" s="26"/>
      <c r="L84" s="26"/>
      <c r="M84" s="26"/>
      <c r="N84" s="26"/>
      <c r="O84" s="29">
        <f t="shared" si="2"/>
        <v>0</v>
      </c>
      <c r="P84" s="26">
        <f t="shared" si="4"/>
        <v>0</v>
      </c>
      <c r="Q84" s="30">
        <v>900</v>
      </c>
      <c r="R84" s="26">
        <f>SUM(O84:P84:Q84)</f>
        <v>900</v>
      </c>
    </row>
    <row r="85" spans="1:18" s="23" customFormat="1" ht="15" customHeight="1" x14ac:dyDescent="0.2">
      <c r="A85" s="21" t="s">
        <v>153</v>
      </c>
      <c r="B85" s="22"/>
      <c r="C85" s="23" t="s">
        <v>55</v>
      </c>
      <c r="D85" s="24" t="s">
        <v>57</v>
      </c>
      <c r="E85" s="25">
        <v>600</v>
      </c>
      <c r="F85" s="26">
        <f t="shared" si="0"/>
        <v>3.99</v>
      </c>
      <c r="G85" s="26"/>
      <c r="H85" s="27">
        <f t="shared" si="1"/>
        <v>2394</v>
      </c>
      <c r="I85" s="28"/>
      <c r="J85" s="26"/>
      <c r="K85" s="26"/>
      <c r="L85" s="26"/>
      <c r="M85" s="26"/>
      <c r="N85" s="26"/>
      <c r="O85" s="29">
        <f t="shared" si="2"/>
        <v>0</v>
      </c>
      <c r="P85" s="26">
        <f t="shared" si="4"/>
        <v>0</v>
      </c>
      <c r="Q85" s="30">
        <v>3.99</v>
      </c>
      <c r="R85" s="26">
        <f>SUM(O85:P85:Q85)</f>
        <v>3.99</v>
      </c>
    </row>
    <row r="86" spans="1:18" s="23" customFormat="1" ht="15" customHeight="1" x14ac:dyDescent="0.2">
      <c r="A86" s="21"/>
      <c r="B86" s="22"/>
      <c r="D86" s="24"/>
      <c r="E86" s="25"/>
      <c r="F86" s="26">
        <f t="shared" si="0"/>
        <v>0</v>
      </c>
      <c r="G86" s="26"/>
      <c r="H86" s="27">
        <f t="shared" si="1"/>
        <v>0</v>
      </c>
      <c r="I86" s="28"/>
      <c r="J86" s="26"/>
      <c r="K86" s="26"/>
      <c r="L86" s="26"/>
      <c r="M86" s="26"/>
      <c r="N86" s="26"/>
      <c r="O86" s="29">
        <f t="shared" si="2"/>
        <v>0</v>
      </c>
      <c r="P86" s="26">
        <f t="shared" si="4"/>
        <v>0</v>
      </c>
      <c r="Q86" s="30"/>
      <c r="R86" s="26">
        <f>SUM(O86:P86:Q86)</f>
        <v>0</v>
      </c>
    </row>
    <row r="87" spans="1:18" s="23" customFormat="1" ht="15" customHeight="1" x14ac:dyDescent="0.2">
      <c r="A87" s="21"/>
      <c r="B87" s="22"/>
      <c r="D87" s="24"/>
      <c r="E87" s="25"/>
      <c r="F87" s="26">
        <f t="shared" si="0"/>
        <v>0</v>
      </c>
      <c r="G87" s="26"/>
      <c r="H87" s="27">
        <f t="shared" si="1"/>
        <v>0</v>
      </c>
      <c r="I87" s="28"/>
      <c r="J87" s="26"/>
      <c r="K87" s="26"/>
      <c r="L87" s="26"/>
      <c r="M87" s="26"/>
      <c r="N87" s="26"/>
      <c r="O87" s="29">
        <f t="shared" si="2"/>
        <v>0</v>
      </c>
      <c r="P87" s="26">
        <f t="shared" si="4"/>
        <v>0</v>
      </c>
      <c r="Q87" s="30"/>
      <c r="R87" s="26">
        <f>SUM(O87:P87:Q87)</f>
        <v>0</v>
      </c>
    </row>
    <row r="88" spans="1:18" s="23" customFormat="1" ht="15" customHeight="1" x14ac:dyDescent="0.2">
      <c r="A88" s="21"/>
      <c r="B88" s="22"/>
      <c r="D88" s="24"/>
      <c r="E88" s="25"/>
      <c r="F88" s="26">
        <f t="shared" si="0"/>
        <v>0</v>
      </c>
      <c r="G88" s="26"/>
      <c r="H88" s="27">
        <f t="shared" si="1"/>
        <v>0</v>
      </c>
      <c r="I88" s="28"/>
      <c r="J88" s="26"/>
      <c r="K88" s="26"/>
      <c r="L88" s="26"/>
      <c r="M88" s="26"/>
      <c r="N88" s="26"/>
      <c r="O88" s="29">
        <f t="shared" si="2"/>
        <v>0</v>
      </c>
      <c r="P88" s="26">
        <f t="shared" si="4"/>
        <v>0</v>
      </c>
      <c r="Q88" s="30"/>
      <c r="R88" s="26">
        <f>SUM(O88:P88:Q88)</f>
        <v>0</v>
      </c>
    </row>
    <row r="89" spans="1:18" s="23" customFormat="1" ht="15" customHeight="1" x14ac:dyDescent="0.2">
      <c r="A89" s="21"/>
      <c r="B89" s="22"/>
      <c r="D89" s="24"/>
      <c r="E89" s="25"/>
      <c r="F89" s="26">
        <f t="shared" si="0"/>
        <v>0</v>
      </c>
      <c r="G89" s="26"/>
      <c r="H89" s="27">
        <f t="shared" si="1"/>
        <v>0</v>
      </c>
      <c r="I89" s="28"/>
      <c r="J89" s="26"/>
      <c r="K89" s="26"/>
      <c r="L89" s="26"/>
      <c r="M89" s="26"/>
      <c r="N89" s="26"/>
      <c r="O89" s="29">
        <f t="shared" si="2"/>
        <v>0</v>
      </c>
      <c r="P89" s="26">
        <f t="shared" si="4"/>
        <v>0</v>
      </c>
      <c r="Q89" s="30"/>
      <c r="R89" s="26">
        <f>SUM(O89:P89:Q89)</f>
        <v>0</v>
      </c>
    </row>
    <row r="90" spans="1:18" s="23" customFormat="1" ht="15" customHeight="1" x14ac:dyDescent="0.2">
      <c r="A90" s="21"/>
      <c r="B90" s="22"/>
      <c r="D90" s="24"/>
      <c r="E90" s="25"/>
      <c r="F90" s="26">
        <f t="shared" si="0"/>
        <v>0</v>
      </c>
      <c r="G90" s="26"/>
      <c r="H90" s="27">
        <f t="shared" ref="H90:H96" si="5">SUM(F90:G90)*E90</f>
        <v>0</v>
      </c>
      <c r="I90" s="28"/>
      <c r="J90" s="26"/>
      <c r="K90" s="26"/>
      <c r="L90" s="26"/>
      <c r="M90" s="26"/>
      <c r="N90" s="26"/>
      <c r="O90" s="29">
        <f t="shared" si="2"/>
        <v>0</v>
      </c>
      <c r="P90" s="26">
        <f t="shared" si="4"/>
        <v>0</v>
      </c>
      <c r="Q90" s="30"/>
      <c r="R90" s="26">
        <f>SUM(O90:P90:Q90)</f>
        <v>0</v>
      </c>
    </row>
    <row r="91" spans="1:18" s="23" customFormat="1" ht="15" customHeight="1" x14ac:dyDescent="0.2">
      <c r="A91" s="21"/>
      <c r="B91" s="22"/>
      <c r="D91" s="24"/>
      <c r="E91" s="25"/>
      <c r="F91" s="26">
        <f t="shared" si="0"/>
        <v>0</v>
      </c>
      <c r="G91" s="26"/>
      <c r="H91" s="27">
        <f t="shared" si="5"/>
        <v>0</v>
      </c>
      <c r="I91" s="28"/>
      <c r="J91" s="26"/>
      <c r="K91" s="26"/>
      <c r="L91" s="26"/>
      <c r="M91" s="26"/>
      <c r="N91" s="26"/>
      <c r="O91" s="29">
        <f t="shared" si="2"/>
        <v>0</v>
      </c>
      <c r="P91" s="26">
        <f t="shared" si="4"/>
        <v>0</v>
      </c>
      <c r="Q91" s="30"/>
      <c r="R91" s="26">
        <f>SUM(O91:P91:Q91)</f>
        <v>0</v>
      </c>
    </row>
    <row r="92" spans="1:18" s="23" customFormat="1" ht="15" customHeight="1" x14ac:dyDescent="0.2">
      <c r="A92" s="21"/>
      <c r="B92" s="22"/>
      <c r="D92" s="24"/>
      <c r="E92" s="25"/>
      <c r="F92" s="26">
        <f t="shared" si="0"/>
        <v>0</v>
      </c>
      <c r="G92" s="26"/>
      <c r="H92" s="27">
        <f t="shared" si="5"/>
        <v>0</v>
      </c>
      <c r="I92" s="28"/>
      <c r="J92" s="26"/>
      <c r="K92" s="26"/>
      <c r="L92" s="26"/>
      <c r="M92" s="26"/>
      <c r="N92" s="26"/>
      <c r="O92" s="29">
        <f t="shared" si="2"/>
        <v>0</v>
      </c>
      <c r="P92" s="26">
        <f t="shared" si="4"/>
        <v>0</v>
      </c>
      <c r="Q92" s="30"/>
      <c r="R92" s="26">
        <f>SUM(O92:P92:Q92)</f>
        <v>0</v>
      </c>
    </row>
    <row r="93" spans="1:18" s="23" customFormat="1" ht="15" customHeight="1" x14ac:dyDescent="0.2">
      <c r="A93" s="21"/>
      <c r="B93" s="22"/>
      <c r="D93" s="24"/>
      <c r="E93" s="25"/>
      <c r="F93" s="26">
        <f t="shared" si="0"/>
        <v>0</v>
      </c>
      <c r="G93" s="26"/>
      <c r="H93" s="27">
        <f t="shared" si="5"/>
        <v>0</v>
      </c>
      <c r="I93" s="28"/>
      <c r="J93" s="26"/>
      <c r="K93" s="26"/>
      <c r="L93" s="26"/>
      <c r="M93" s="26"/>
      <c r="N93" s="26"/>
      <c r="O93" s="29">
        <f t="shared" si="2"/>
        <v>0</v>
      </c>
      <c r="P93" s="26">
        <f t="shared" si="4"/>
        <v>0</v>
      </c>
      <c r="Q93" s="30"/>
      <c r="R93" s="26">
        <f>SUM(O93:P93:Q93)</f>
        <v>0</v>
      </c>
    </row>
    <row r="94" spans="1:18" s="23" customFormat="1" ht="15" customHeight="1" x14ac:dyDescent="0.2">
      <c r="A94" s="21"/>
      <c r="B94" s="22"/>
      <c r="D94" s="24"/>
      <c r="E94" s="25"/>
      <c r="F94" s="26">
        <f t="shared" si="0"/>
        <v>0</v>
      </c>
      <c r="G94" s="26"/>
      <c r="H94" s="27">
        <f t="shared" si="5"/>
        <v>0</v>
      </c>
      <c r="I94" s="28"/>
      <c r="J94" s="26"/>
      <c r="K94" s="26"/>
      <c r="L94" s="26"/>
      <c r="M94" s="26"/>
      <c r="N94" s="26"/>
      <c r="O94" s="29">
        <f t="shared" si="2"/>
        <v>0</v>
      </c>
      <c r="P94" s="26">
        <f t="shared" si="4"/>
        <v>0</v>
      </c>
      <c r="Q94" s="30"/>
      <c r="R94" s="26">
        <f>SUM(O94:P94:Q94)</f>
        <v>0</v>
      </c>
    </row>
    <row r="95" spans="1:18" s="23" customFormat="1" ht="15" customHeight="1" x14ac:dyDescent="0.2">
      <c r="A95" s="21"/>
      <c r="B95" s="22"/>
      <c r="D95" s="24"/>
      <c r="E95" s="25"/>
      <c r="F95" s="26">
        <f t="shared" si="0"/>
        <v>0</v>
      </c>
      <c r="G95" s="26"/>
      <c r="H95" s="27">
        <f t="shared" si="5"/>
        <v>0</v>
      </c>
      <c r="I95" s="28"/>
      <c r="J95" s="26"/>
      <c r="K95" s="26"/>
      <c r="L95" s="26"/>
      <c r="M95" s="26"/>
      <c r="N95" s="26"/>
      <c r="O95" s="29">
        <f t="shared" si="2"/>
        <v>0</v>
      </c>
      <c r="P95" s="26">
        <f t="shared" si="4"/>
        <v>0</v>
      </c>
      <c r="Q95" s="30"/>
      <c r="R95" s="26">
        <f>SUM(O95:P95:Q95)</f>
        <v>0</v>
      </c>
    </row>
    <row r="96" spans="1:18" s="23" customFormat="1" ht="15" customHeight="1" x14ac:dyDescent="0.2">
      <c r="A96" s="21"/>
      <c r="B96" s="22"/>
      <c r="D96" s="24"/>
      <c r="E96" s="25"/>
      <c r="F96" s="26">
        <f t="shared" si="0"/>
        <v>0</v>
      </c>
      <c r="G96" s="26"/>
      <c r="H96" s="27">
        <f t="shared" si="5"/>
        <v>0</v>
      </c>
      <c r="I96" s="28"/>
      <c r="J96" s="26"/>
      <c r="K96" s="26"/>
      <c r="L96" s="26"/>
      <c r="M96" s="26"/>
      <c r="N96" s="26"/>
      <c r="O96" s="29">
        <f t="shared" si="2"/>
        <v>0</v>
      </c>
      <c r="P96" s="26">
        <f t="shared" si="4"/>
        <v>0</v>
      </c>
      <c r="Q96" s="30"/>
      <c r="R96" s="26">
        <f>SUM(O96:P96:Q96)</f>
        <v>0</v>
      </c>
    </row>
    <row r="97" spans="1:18" s="23" customFormat="1" ht="15" customHeight="1" x14ac:dyDescent="0.25">
      <c r="A97" s="36"/>
      <c r="B97" s="37"/>
      <c r="C97" s="32"/>
      <c r="D97" s="24"/>
      <c r="E97" s="35"/>
      <c r="F97" s="26">
        <f t="shared" si="0"/>
        <v>0</v>
      </c>
      <c r="G97" s="26"/>
      <c r="H97" s="27">
        <f t="shared" ref="H97:H103" si="6">SUM(F97:G97)*E97</f>
        <v>0</v>
      </c>
      <c r="I97" s="28"/>
      <c r="J97" s="26"/>
      <c r="K97" s="26"/>
      <c r="L97" s="26"/>
      <c r="M97" s="26"/>
      <c r="N97" s="26"/>
      <c r="O97" s="29">
        <f t="shared" si="2"/>
        <v>0</v>
      </c>
      <c r="P97" s="26">
        <f t="shared" si="4"/>
        <v>0</v>
      </c>
      <c r="Q97" s="30"/>
      <c r="R97" s="26">
        <f>SUM(O97:P97:Q97)</f>
        <v>0</v>
      </c>
    </row>
    <row r="98" spans="1:18" s="39" customFormat="1" ht="15" customHeight="1" x14ac:dyDescent="0.3">
      <c r="A98" s="42"/>
      <c r="B98" s="43"/>
      <c r="C98" s="44" t="s">
        <v>26</v>
      </c>
      <c r="D98" s="45"/>
      <c r="E98" s="46"/>
      <c r="F98" s="95">
        <f t="shared" si="0"/>
        <v>0</v>
      </c>
      <c r="G98" s="92">
        <v>0</v>
      </c>
      <c r="H98" s="93">
        <f>SUM(H15:H97)</f>
        <v>494191.39400000003</v>
      </c>
      <c r="J98" s="47"/>
      <c r="K98" s="47"/>
      <c r="L98" s="47"/>
      <c r="M98" s="47"/>
      <c r="N98" s="47"/>
      <c r="O98" s="48">
        <f t="shared" si="2"/>
        <v>0</v>
      </c>
      <c r="P98" s="48"/>
      <c r="Q98" s="47"/>
      <c r="R98" s="48"/>
    </row>
    <row r="99" spans="1:18" s="39" customFormat="1" ht="15" customHeight="1" x14ac:dyDescent="0.3">
      <c r="A99" s="42"/>
      <c r="B99" s="43"/>
      <c r="C99" s="49" t="s">
        <v>25</v>
      </c>
      <c r="D99" s="45"/>
      <c r="E99" s="46"/>
      <c r="F99" s="95">
        <f t="shared" si="0"/>
        <v>0</v>
      </c>
      <c r="G99" s="92">
        <v>0</v>
      </c>
      <c r="H99" s="93">
        <f>H98*114/100-H98</f>
        <v>69186.795160000038</v>
      </c>
      <c r="J99" s="47">
        <v>0</v>
      </c>
      <c r="K99" s="47"/>
      <c r="L99" s="47"/>
      <c r="M99" s="47"/>
      <c r="N99" s="47"/>
      <c r="O99" s="48">
        <f t="shared" si="2"/>
        <v>0</v>
      </c>
      <c r="P99" s="48"/>
      <c r="Q99" s="47"/>
      <c r="R99" s="48"/>
    </row>
    <row r="100" spans="1:18" s="39" customFormat="1" ht="15" customHeight="1" x14ac:dyDescent="0.25">
      <c r="A100" s="50"/>
      <c r="B100" s="51"/>
      <c r="C100" s="96" t="s">
        <v>31</v>
      </c>
      <c r="D100" s="52"/>
      <c r="E100" s="53"/>
      <c r="F100" s="95">
        <f t="shared" si="0"/>
        <v>0</v>
      </c>
      <c r="G100" s="94">
        <v>0</v>
      </c>
      <c r="H100" s="97">
        <f>SUM(H98,H99)</f>
        <v>563378.18916000007</v>
      </c>
      <c r="J100" s="40"/>
      <c r="K100" s="40"/>
      <c r="L100" s="40"/>
      <c r="M100" s="40"/>
      <c r="N100" s="40"/>
      <c r="O100" s="29">
        <f t="shared" si="2"/>
        <v>0</v>
      </c>
      <c r="P100" s="26">
        <f t="shared" ref="P100:P103" si="7">SUM(O100*15%)</f>
        <v>0</v>
      </c>
      <c r="Q100" s="41"/>
      <c r="R100" s="26">
        <f>SUM(O100:P100:Q100)</f>
        <v>0</v>
      </c>
    </row>
    <row r="101" spans="1:18" s="39" customFormat="1" ht="15" customHeight="1" x14ac:dyDescent="0.25">
      <c r="A101" s="54"/>
      <c r="B101" s="55"/>
      <c r="C101" s="56"/>
      <c r="D101" s="38"/>
      <c r="E101" s="24"/>
      <c r="F101" s="26">
        <f t="shared" si="0"/>
        <v>0</v>
      </c>
      <c r="G101" s="26">
        <v>0</v>
      </c>
      <c r="H101" s="27">
        <f t="shared" si="6"/>
        <v>0</v>
      </c>
      <c r="J101" s="57"/>
      <c r="K101" s="57"/>
      <c r="L101" s="57"/>
      <c r="M101" s="57"/>
      <c r="N101" s="57"/>
      <c r="O101" s="29">
        <f t="shared" si="2"/>
        <v>0</v>
      </c>
      <c r="P101" s="26">
        <f t="shared" si="7"/>
        <v>0</v>
      </c>
      <c r="Q101" s="41"/>
      <c r="R101" s="26">
        <f>SUM(O101:P101:Q101)</f>
        <v>0</v>
      </c>
    </row>
    <row r="102" spans="1:18" s="39" customFormat="1" ht="15" customHeight="1" x14ac:dyDescent="0.25">
      <c r="A102" s="54"/>
      <c r="B102" s="55"/>
      <c r="C102" s="56"/>
      <c r="D102" s="38"/>
      <c r="E102" s="24"/>
      <c r="F102" s="26">
        <f t="shared" si="0"/>
        <v>0</v>
      </c>
      <c r="G102" s="26">
        <v>0</v>
      </c>
      <c r="H102" s="27">
        <f t="shared" si="6"/>
        <v>0</v>
      </c>
      <c r="J102" s="57"/>
      <c r="K102" s="57"/>
      <c r="L102" s="57"/>
      <c r="M102" s="57"/>
      <c r="N102" s="57"/>
      <c r="O102" s="29">
        <f t="shared" si="2"/>
        <v>0</v>
      </c>
      <c r="P102" s="26">
        <f t="shared" si="7"/>
        <v>0</v>
      </c>
      <c r="Q102" s="41"/>
      <c r="R102" s="26">
        <f>SUM(O102:P102:Q102)</f>
        <v>0</v>
      </c>
    </row>
    <row r="103" spans="1:18" s="39" customFormat="1" ht="15" customHeight="1" x14ac:dyDescent="0.25">
      <c r="A103" s="54"/>
      <c r="B103" s="55"/>
      <c r="C103" s="33"/>
      <c r="D103" s="38"/>
      <c r="E103" s="24"/>
      <c r="F103" s="26">
        <f t="shared" si="0"/>
        <v>0</v>
      </c>
      <c r="G103" s="26">
        <v>0</v>
      </c>
      <c r="H103" s="27">
        <f t="shared" si="6"/>
        <v>0</v>
      </c>
      <c r="J103" s="57"/>
      <c r="K103" s="57"/>
      <c r="L103" s="57"/>
      <c r="M103" s="57"/>
      <c r="N103" s="57"/>
      <c r="O103" s="29">
        <f t="shared" si="2"/>
        <v>0</v>
      </c>
      <c r="P103" s="26">
        <f t="shared" si="7"/>
        <v>0</v>
      </c>
      <c r="Q103" s="41"/>
      <c r="R103" s="26">
        <f>SUM(O103:P103:Q103)</f>
        <v>0</v>
      </c>
    </row>
    <row r="104" spans="1:18" s="39" customFormat="1" x14ac:dyDescent="0.25">
      <c r="A104" s="119" t="s">
        <v>8</v>
      </c>
      <c r="B104" s="120"/>
      <c r="C104" s="120"/>
      <c r="D104" s="120"/>
      <c r="E104" s="120"/>
      <c r="F104" s="120"/>
      <c r="G104" s="120"/>
      <c r="H104" s="121"/>
    </row>
    <row r="105" spans="1:18" s="39" customFormat="1" x14ac:dyDescent="0.25">
      <c r="A105" s="116"/>
      <c r="B105" s="117"/>
      <c r="C105" s="117"/>
      <c r="D105" s="117"/>
      <c r="E105" s="117"/>
      <c r="F105" s="117"/>
      <c r="G105" s="117"/>
      <c r="H105" s="118"/>
    </row>
    <row r="106" spans="1:18" s="39" customFormat="1" ht="14.25" x14ac:dyDescent="0.25">
      <c r="A106" s="113" t="s">
        <v>33</v>
      </c>
      <c r="B106" s="114"/>
      <c r="C106" s="114"/>
      <c r="D106" s="114"/>
      <c r="E106" s="114"/>
      <c r="F106" s="114"/>
      <c r="G106" s="114"/>
      <c r="H106" s="115"/>
    </row>
    <row r="107" spans="1:18" s="39" customFormat="1" ht="14.25" x14ac:dyDescent="0.25">
      <c r="A107" s="113" t="s">
        <v>7</v>
      </c>
      <c r="B107" s="114"/>
      <c r="C107" s="114"/>
      <c r="D107" s="114"/>
      <c r="E107" s="114"/>
      <c r="F107" s="114"/>
      <c r="G107" s="114"/>
      <c r="H107" s="115"/>
    </row>
    <row r="108" spans="1:18" s="39" customFormat="1" ht="14.25" x14ac:dyDescent="0.25">
      <c r="A108" s="113" t="s">
        <v>6</v>
      </c>
      <c r="B108" s="114"/>
      <c r="C108" s="114"/>
      <c r="D108" s="114"/>
      <c r="E108" s="114"/>
      <c r="F108" s="114"/>
      <c r="G108" s="114"/>
      <c r="H108" s="115"/>
    </row>
    <row r="109" spans="1:18" s="39" customFormat="1" ht="14.25" x14ac:dyDescent="0.25">
      <c r="A109" s="113" t="s">
        <v>5</v>
      </c>
      <c r="B109" s="114"/>
      <c r="C109" s="114"/>
      <c r="D109" s="114"/>
      <c r="E109" s="114"/>
      <c r="F109" s="114"/>
      <c r="G109" s="114"/>
      <c r="H109" s="115"/>
    </row>
    <row r="110" spans="1:18" s="39" customFormat="1" ht="14.25" x14ac:dyDescent="0.25">
      <c r="A110" s="113" t="s">
        <v>4</v>
      </c>
      <c r="B110" s="114"/>
      <c r="C110" s="114"/>
      <c r="D110" s="114"/>
      <c r="E110" s="114"/>
      <c r="F110" s="114"/>
      <c r="G110" s="114"/>
      <c r="H110" s="115"/>
    </row>
    <row r="111" spans="1:18" s="39" customFormat="1" ht="14.25" x14ac:dyDescent="0.25">
      <c r="A111" s="113" t="s">
        <v>3</v>
      </c>
      <c r="B111" s="114"/>
      <c r="C111" s="114"/>
      <c r="D111" s="114"/>
      <c r="E111" s="114"/>
      <c r="F111" s="114"/>
      <c r="G111" s="114"/>
      <c r="H111" s="115"/>
    </row>
    <row r="112" spans="1:18" s="39" customFormat="1" ht="14.25" x14ac:dyDescent="0.25">
      <c r="A112" s="113" t="s">
        <v>2</v>
      </c>
      <c r="B112" s="114"/>
      <c r="C112" s="114"/>
      <c r="D112" s="114"/>
      <c r="E112" s="114"/>
      <c r="F112" s="114"/>
      <c r="G112" s="114"/>
      <c r="H112" s="115"/>
    </row>
    <row r="113" spans="1:18" s="39" customFormat="1" x14ac:dyDescent="0.25">
      <c r="A113" s="142" t="s">
        <v>1</v>
      </c>
      <c r="B113" s="143"/>
      <c r="C113" s="143"/>
      <c r="D113" s="143"/>
      <c r="E113" s="143"/>
      <c r="F113" s="143"/>
      <c r="G113" s="143"/>
      <c r="H113" s="144"/>
    </row>
    <row r="114" spans="1:18" s="39" customFormat="1" x14ac:dyDescent="0.25">
      <c r="A114" s="116"/>
      <c r="B114" s="117"/>
      <c r="C114" s="117"/>
      <c r="D114" s="117"/>
      <c r="E114" s="117"/>
      <c r="F114" s="117"/>
      <c r="G114" s="117"/>
      <c r="H114" s="118"/>
    </row>
    <row r="115" spans="1:18" s="39" customFormat="1" x14ac:dyDescent="0.25">
      <c r="A115" s="116"/>
      <c r="B115" s="117"/>
      <c r="C115" s="117"/>
      <c r="D115" s="117"/>
      <c r="E115" s="117"/>
      <c r="F115" s="117"/>
      <c r="G115" s="117"/>
      <c r="H115" s="118"/>
    </row>
    <row r="116" spans="1:18" s="39" customFormat="1" x14ac:dyDescent="0.25">
      <c r="A116" s="142" t="s">
        <v>0</v>
      </c>
      <c r="B116" s="143"/>
      <c r="C116" s="143"/>
      <c r="D116" s="143"/>
      <c r="E116" s="143"/>
      <c r="F116" s="143"/>
      <c r="G116" s="143"/>
      <c r="H116" s="144"/>
    </row>
    <row r="117" spans="1:18" s="39" customFormat="1" ht="14.25" thickBot="1" x14ac:dyDescent="0.3">
      <c r="A117" s="139"/>
      <c r="B117" s="140"/>
      <c r="C117" s="140"/>
      <c r="D117" s="140"/>
      <c r="E117" s="140"/>
      <c r="F117" s="140"/>
      <c r="G117" s="140"/>
      <c r="H117" s="141"/>
    </row>
    <row r="118" spans="1:18" s="39" customFormat="1" x14ac:dyDescent="0.25">
      <c r="A118" s="58"/>
      <c r="B118" s="59"/>
      <c r="D118" s="60"/>
      <c r="E118" s="61"/>
      <c r="F118" s="62"/>
      <c r="G118" s="62"/>
      <c r="H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s="39" customFormat="1" x14ac:dyDescent="0.25">
      <c r="A119" s="58"/>
      <c r="B119" s="59"/>
      <c r="D119" s="60"/>
      <c r="E119" s="61"/>
      <c r="F119" s="62"/>
      <c r="G119" s="62"/>
      <c r="H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s="39" customFormat="1" x14ac:dyDescent="0.25">
      <c r="A120" s="58"/>
      <c r="B120" s="59"/>
      <c r="C120" s="63"/>
      <c r="D120" s="60"/>
      <c r="E120" s="61"/>
      <c r="F120" s="62"/>
      <c r="G120" s="62"/>
      <c r="H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s="39" customFormat="1" x14ac:dyDescent="0.25">
      <c r="A121" s="58"/>
      <c r="B121" s="59"/>
      <c r="C121" s="64"/>
      <c r="D121" s="60"/>
      <c r="E121" s="61"/>
      <c r="F121" s="62"/>
      <c r="G121" s="62"/>
      <c r="H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s="39" customFormat="1" x14ac:dyDescent="0.25">
      <c r="A122" s="58"/>
      <c r="B122" s="59"/>
      <c r="D122" s="60"/>
      <c r="E122" s="61"/>
      <c r="F122" s="62"/>
      <c r="G122" s="62"/>
      <c r="H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s="39" customFormat="1" x14ac:dyDescent="0.25">
      <c r="A123" s="58"/>
      <c r="B123" s="59"/>
      <c r="C123" s="64"/>
      <c r="D123" s="60"/>
      <c r="E123" s="61"/>
      <c r="F123" s="62"/>
      <c r="G123" s="62"/>
      <c r="H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s="39" customFormat="1" x14ac:dyDescent="0.25">
      <c r="A124" s="58"/>
      <c r="B124" s="59"/>
      <c r="D124" s="60"/>
      <c r="E124" s="61"/>
      <c r="F124" s="62"/>
      <c r="G124" s="62"/>
      <c r="H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s="39" customFormat="1" x14ac:dyDescent="0.25">
      <c r="A125" s="58"/>
      <c r="B125" s="59"/>
      <c r="D125" s="60"/>
      <c r="E125" s="61"/>
      <c r="F125" s="62"/>
      <c r="G125" s="62"/>
      <c r="H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s="39" customFormat="1" x14ac:dyDescent="0.25">
      <c r="A126" s="58"/>
      <c r="B126" s="59"/>
      <c r="D126" s="60"/>
      <c r="E126" s="61"/>
      <c r="F126" s="62"/>
      <c r="G126" s="62"/>
      <c r="H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s="39" customFormat="1" x14ac:dyDescent="0.25">
      <c r="A127" s="58"/>
      <c r="B127" s="65"/>
      <c r="C127" s="63"/>
      <c r="D127" s="60"/>
      <c r="E127" s="61"/>
      <c r="F127" s="62"/>
      <c r="G127" s="62"/>
      <c r="H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s="39" customFormat="1" x14ac:dyDescent="0.25">
      <c r="A128" s="58"/>
      <c r="B128" s="65"/>
      <c r="C128" s="63"/>
      <c r="D128" s="60"/>
      <c r="E128" s="61"/>
      <c r="F128" s="62"/>
      <c r="G128" s="62"/>
      <c r="H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s="39" customFormat="1" x14ac:dyDescent="0.25">
      <c r="A129" s="58"/>
      <c r="B129" s="59"/>
      <c r="C129" s="63"/>
      <c r="D129" s="60"/>
      <c r="E129" s="61"/>
      <c r="F129" s="62"/>
      <c r="G129" s="62"/>
      <c r="H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s="39" customFormat="1" x14ac:dyDescent="0.25">
      <c r="A130" s="58"/>
      <c r="B130" s="59"/>
      <c r="D130" s="60"/>
      <c r="E130" s="61"/>
      <c r="F130" s="62"/>
      <c r="G130" s="62"/>
      <c r="H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s="39" customFormat="1" x14ac:dyDescent="0.25">
      <c r="A131" s="58"/>
      <c r="B131" s="59"/>
      <c r="C131" s="64"/>
      <c r="D131" s="60"/>
      <c r="E131" s="61"/>
      <c r="F131" s="62"/>
      <c r="G131" s="62"/>
      <c r="H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s="39" customFormat="1" x14ac:dyDescent="0.25">
      <c r="A132" s="58"/>
      <c r="B132" s="59"/>
      <c r="D132" s="60"/>
      <c r="E132" s="61"/>
      <c r="F132" s="62"/>
      <c r="G132" s="62"/>
      <c r="H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s="39" customFormat="1" x14ac:dyDescent="0.25">
      <c r="A133" s="58"/>
      <c r="B133" s="59"/>
      <c r="D133" s="60"/>
      <c r="E133" s="61"/>
      <c r="F133" s="62"/>
      <c r="G133" s="62"/>
      <c r="H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s="39" customFormat="1" x14ac:dyDescent="0.25">
      <c r="A134" s="58"/>
      <c r="B134" s="59"/>
      <c r="D134" s="60"/>
      <c r="E134" s="61"/>
      <c r="F134" s="62"/>
      <c r="G134" s="62"/>
      <c r="H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s="39" customFormat="1" x14ac:dyDescent="0.25">
      <c r="A135" s="58"/>
      <c r="B135" s="59"/>
      <c r="D135" s="60"/>
      <c r="E135" s="61"/>
      <c r="F135" s="62"/>
      <c r="G135" s="62"/>
      <c r="H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s="39" customFormat="1" x14ac:dyDescent="0.25">
      <c r="A136" s="58"/>
      <c r="B136" s="59"/>
      <c r="D136" s="60"/>
      <c r="E136" s="61"/>
      <c r="F136" s="62"/>
      <c r="G136" s="62"/>
      <c r="H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s="39" customFormat="1" x14ac:dyDescent="0.25">
      <c r="A137" s="58"/>
      <c r="B137" s="59"/>
      <c r="D137" s="60"/>
      <c r="E137" s="61"/>
      <c r="F137" s="62"/>
      <c r="G137" s="62"/>
      <c r="H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s="39" customFormat="1" x14ac:dyDescent="0.25">
      <c r="A138" s="58"/>
      <c r="B138" s="59"/>
      <c r="C138" s="63"/>
      <c r="D138" s="60"/>
      <c r="E138" s="61"/>
      <c r="F138" s="62"/>
      <c r="G138" s="62"/>
      <c r="H138" s="66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s="63" customFormat="1" ht="12.75" x14ac:dyDescent="0.2">
      <c r="A139" s="58"/>
      <c r="B139" s="67"/>
      <c r="D139" s="68"/>
      <c r="E139" s="69"/>
      <c r="F139" s="70"/>
      <c r="G139" s="70"/>
      <c r="H139" s="71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1:18" s="63" customFormat="1" ht="26.25" customHeight="1" x14ac:dyDescent="0.25">
      <c r="A140" s="72"/>
      <c r="B140" s="73"/>
      <c r="C140" s="64"/>
      <c r="D140" s="74"/>
      <c r="E140" s="69"/>
      <c r="F140" s="75"/>
      <c r="G140" s="75"/>
      <c r="H140" s="75"/>
      <c r="J140" s="75"/>
      <c r="K140" s="75"/>
      <c r="L140" s="75"/>
      <c r="M140" s="75"/>
      <c r="N140" s="75"/>
      <c r="O140" s="75"/>
      <c r="P140" s="75"/>
      <c r="Q140" s="75"/>
      <c r="R140" s="75"/>
    </row>
    <row r="141" spans="1:18" s="63" customFormat="1" ht="12.75" x14ac:dyDescent="0.2">
      <c r="A141" s="58"/>
      <c r="B141" s="67"/>
      <c r="D141" s="68"/>
      <c r="E141" s="69"/>
      <c r="F141" s="75"/>
      <c r="G141" s="75"/>
      <c r="H141" s="75"/>
      <c r="J141" s="75"/>
      <c r="K141" s="75"/>
      <c r="L141" s="75"/>
      <c r="M141" s="75"/>
      <c r="N141" s="75"/>
      <c r="O141" s="75"/>
      <c r="P141" s="75"/>
      <c r="Q141" s="75"/>
      <c r="R141" s="75"/>
    </row>
    <row r="142" spans="1:18" s="63" customFormat="1" ht="18" customHeight="1" x14ac:dyDescent="0.25">
      <c r="A142" s="72"/>
      <c r="B142" s="76"/>
      <c r="C142" s="64"/>
      <c r="D142" s="60"/>
      <c r="E142" s="61"/>
      <c r="F142" s="77"/>
      <c r="G142" s="77"/>
      <c r="H142" s="71"/>
      <c r="J142" s="77"/>
      <c r="K142" s="77"/>
      <c r="L142" s="77"/>
      <c r="M142" s="77"/>
      <c r="N142" s="77"/>
      <c r="O142" s="77"/>
      <c r="P142" s="77"/>
      <c r="Q142" s="77"/>
      <c r="R142" s="77"/>
    </row>
    <row r="143" spans="1:18" s="39" customFormat="1" x14ac:dyDescent="0.25">
      <c r="A143" s="58"/>
      <c r="B143" s="59"/>
      <c r="D143" s="60"/>
      <c r="E143" s="61"/>
      <c r="F143" s="62"/>
      <c r="G143" s="62"/>
      <c r="H143" s="66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1:18" s="39" customFormat="1" x14ac:dyDescent="0.25">
      <c r="A144" s="58"/>
      <c r="B144" s="59"/>
      <c r="D144" s="60"/>
      <c r="E144" s="61"/>
      <c r="F144" s="62"/>
      <c r="G144" s="62"/>
      <c r="H144" s="66"/>
      <c r="J144" s="62"/>
      <c r="K144" s="62"/>
      <c r="L144" s="62"/>
      <c r="M144" s="62"/>
      <c r="N144" s="62"/>
      <c r="O144" s="62"/>
      <c r="P144" s="62"/>
      <c r="Q144" s="62"/>
      <c r="R144" s="62"/>
    </row>
    <row r="145" spans="1:18" s="39" customFormat="1" x14ac:dyDescent="0.25">
      <c r="A145" s="58"/>
      <c r="B145" s="59"/>
      <c r="D145" s="60"/>
      <c r="E145" s="61"/>
      <c r="F145" s="62"/>
      <c r="G145" s="62"/>
      <c r="H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 spans="1:18" s="39" customFormat="1" x14ac:dyDescent="0.25">
      <c r="A146" s="58"/>
      <c r="B146" s="59"/>
      <c r="D146" s="60"/>
      <c r="E146" s="61"/>
      <c r="F146" s="62"/>
      <c r="G146" s="62"/>
      <c r="H146" s="66"/>
      <c r="J146" s="62"/>
      <c r="K146" s="62"/>
      <c r="L146" s="62"/>
      <c r="M146" s="62"/>
      <c r="N146" s="62"/>
      <c r="O146" s="62"/>
      <c r="P146" s="62"/>
      <c r="Q146" s="62"/>
      <c r="R146" s="62"/>
    </row>
    <row r="147" spans="1:18" s="39" customFormat="1" x14ac:dyDescent="0.25">
      <c r="A147" s="58"/>
      <c r="B147" s="59"/>
      <c r="D147" s="60"/>
      <c r="E147" s="61"/>
      <c r="F147" s="62"/>
      <c r="G147" s="62"/>
      <c r="H147" s="66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1:18" s="39" customFormat="1" x14ac:dyDescent="0.25">
      <c r="A148" s="58"/>
      <c r="B148" s="78"/>
      <c r="C148" s="64"/>
      <c r="D148" s="60"/>
      <c r="E148" s="61"/>
      <c r="F148" s="62"/>
      <c r="G148" s="62"/>
      <c r="H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18" s="39" customFormat="1" x14ac:dyDescent="0.25">
      <c r="A149" s="58"/>
      <c r="B149" s="59"/>
      <c r="C149" s="64"/>
      <c r="D149" s="60"/>
      <c r="E149" s="61"/>
      <c r="F149" s="62"/>
      <c r="G149" s="62"/>
      <c r="H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 spans="1:18" s="39" customFormat="1" x14ac:dyDescent="0.25">
      <c r="A150" s="58"/>
      <c r="B150" s="59"/>
      <c r="D150" s="60"/>
      <c r="E150" s="61"/>
      <c r="F150" s="62"/>
      <c r="G150" s="62"/>
      <c r="H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 spans="1:18" s="39" customFormat="1" x14ac:dyDescent="0.25">
      <c r="A151" s="58"/>
      <c r="B151" s="59"/>
      <c r="D151" s="60"/>
      <c r="E151" s="61"/>
      <c r="F151" s="62"/>
      <c r="G151" s="62"/>
      <c r="H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1:18" s="39" customFormat="1" x14ac:dyDescent="0.25">
      <c r="A152" s="58"/>
      <c r="B152" s="59"/>
      <c r="D152" s="60"/>
      <c r="E152" s="61"/>
      <c r="F152" s="62"/>
      <c r="G152" s="62"/>
      <c r="H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 spans="1:18" s="39" customFormat="1" x14ac:dyDescent="0.25">
      <c r="A153" s="58"/>
      <c r="B153" s="59"/>
      <c r="D153" s="60"/>
      <c r="E153" s="61"/>
      <c r="F153" s="62"/>
      <c r="G153" s="62"/>
      <c r="H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 spans="1:18" s="39" customFormat="1" x14ac:dyDescent="0.25">
      <c r="A154" s="58"/>
      <c r="B154" s="59"/>
      <c r="C154" s="63"/>
      <c r="D154" s="60"/>
      <c r="E154" s="61"/>
      <c r="F154" s="62"/>
      <c r="G154" s="62"/>
      <c r="H154" s="62"/>
      <c r="J154" s="62"/>
      <c r="K154" s="62"/>
      <c r="L154" s="62"/>
      <c r="M154" s="62"/>
      <c r="N154" s="62"/>
      <c r="O154" s="62"/>
      <c r="P154" s="62"/>
      <c r="Q154" s="62"/>
      <c r="R154" s="62"/>
    </row>
    <row r="155" spans="1:18" s="39" customFormat="1" x14ac:dyDescent="0.25">
      <c r="A155" s="58"/>
      <c r="B155" s="65"/>
      <c r="C155" s="64"/>
      <c r="D155" s="60"/>
      <c r="E155" s="61"/>
      <c r="F155" s="62"/>
      <c r="G155" s="62"/>
      <c r="H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1:18" s="39" customFormat="1" x14ac:dyDescent="0.25">
      <c r="A156" s="58"/>
      <c r="B156" s="65"/>
      <c r="D156" s="60"/>
      <c r="E156" s="61"/>
      <c r="F156" s="62"/>
      <c r="G156" s="62"/>
      <c r="H156" s="62"/>
      <c r="J156" s="62"/>
      <c r="K156" s="62"/>
      <c r="L156" s="62"/>
      <c r="M156" s="62"/>
      <c r="N156" s="62"/>
      <c r="O156" s="62"/>
      <c r="P156" s="62"/>
      <c r="Q156" s="62"/>
      <c r="R156" s="62"/>
    </row>
    <row r="157" spans="1:18" s="39" customFormat="1" x14ac:dyDescent="0.25">
      <c r="A157" s="58"/>
      <c r="B157" s="65"/>
      <c r="D157" s="60"/>
      <c r="E157" s="61"/>
      <c r="F157" s="62"/>
      <c r="G157" s="62"/>
      <c r="H157" s="62"/>
      <c r="J157" s="62"/>
      <c r="K157" s="62"/>
      <c r="L157" s="62"/>
      <c r="M157" s="62"/>
      <c r="N157" s="62"/>
      <c r="O157" s="62"/>
      <c r="P157" s="62"/>
      <c r="Q157" s="62"/>
      <c r="R157" s="62"/>
    </row>
    <row r="158" spans="1:18" s="39" customFormat="1" x14ac:dyDescent="0.25">
      <c r="A158" s="58"/>
      <c r="B158" s="59"/>
      <c r="D158" s="60"/>
      <c r="E158" s="61"/>
      <c r="F158" s="62"/>
      <c r="G158" s="62"/>
      <c r="H158" s="62"/>
      <c r="J158" s="62"/>
      <c r="K158" s="62"/>
      <c r="L158" s="62"/>
      <c r="M158" s="62"/>
      <c r="N158" s="62"/>
      <c r="O158" s="62"/>
      <c r="P158" s="62"/>
      <c r="Q158" s="62"/>
      <c r="R158" s="62"/>
    </row>
    <row r="159" spans="1:18" s="39" customFormat="1" x14ac:dyDescent="0.25">
      <c r="A159" s="58"/>
      <c r="B159" s="59"/>
      <c r="D159" s="60"/>
      <c r="E159" s="61"/>
      <c r="F159" s="62"/>
      <c r="G159" s="62"/>
      <c r="H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 spans="1:18" s="39" customFormat="1" x14ac:dyDescent="0.25">
      <c r="A160" s="58"/>
      <c r="B160" s="59"/>
      <c r="C160" s="63"/>
      <c r="D160" s="60"/>
      <c r="E160" s="61"/>
      <c r="F160" s="62"/>
      <c r="G160" s="62"/>
      <c r="H160" s="62"/>
      <c r="J160" s="62"/>
      <c r="K160" s="62"/>
      <c r="L160" s="62"/>
      <c r="M160" s="62"/>
      <c r="N160" s="62"/>
      <c r="O160" s="62"/>
      <c r="P160" s="62"/>
      <c r="Q160" s="62"/>
      <c r="R160" s="62"/>
    </row>
    <row r="161" spans="1:18" s="39" customFormat="1" x14ac:dyDescent="0.25">
      <c r="A161" s="58"/>
      <c r="B161" s="59"/>
      <c r="C161" s="79"/>
      <c r="D161" s="60"/>
      <c r="E161" s="61"/>
      <c r="F161" s="62"/>
      <c r="G161" s="62"/>
      <c r="H161" s="62"/>
      <c r="J161" s="62"/>
      <c r="K161" s="62"/>
      <c r="L161" s="62"/>
      <c r="M161" s="62"/>
      <c r="N161" s="62"/>
      <c r="O161" s="62"/>
      <c r="P161" s="62"/>
      <c r="Q161" s="62"/>
      <c r="R161" s="62"/>
    </row>
    <row r="162" spans="1:18" s="39" customFormat="1" x14ac:dyDescent="0.25">
      <c r="A162" s="58"/>
      <c r="B162" s="59"/>
      <c r="C162" s="79"/>
      <c r="D162" s="60"/>
      <c r="E162" s="61"/>
      <c r="F162" s="62"/>
      <c r="G162" s="62"/>
      <c r="H162" s="62"/>
      <c r="J162" s="62"/>
      <c r="K162" s="62"/>
      <c r="L162" s="62"/>
      <c r="M162" s="62"/>
      <c r="N162" s="62"/>
      <c r="O162" s="62"/>
      <c r="P162" s="62"/>
      <c r="Q162" s="62"/>
      <c r="R162" s="62"/>
    </row>
    <row r="163" spans="1:18" s="39" customFormat="1" x14ac:dyDescent="0.25">
      <c r="A163" s="58"/>
      <c r="B163" s="59"/>
      <c r="C163" s="64"/>
      <c r="D163" s="60"/>
      <c r="E163" s="61"/>
      <c r="F163" s="62"/>
      <c r="G163" s="62"/>
      <c r="H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1:18" s="39" customFormat="1" x14ac:dyDescent="0.25">
      <c r="A164" s="58"/>
      <c r="B164" s="59"/>
      <c r="C164" s="64"/>
      <c r="D164" s="60"/>
      <c r="E164" s="61"/>
      <c r="F164" s="62"/>
      <c r="G164" s="62"/>
      <c r="H164" s="62"/>
      <c r="J164" s="62"/>
      <c r="K164" s="62"/>
      <c r="L164" s="62"/>
      <c r="M164" s="62"/>
      <c r="N164" s="62"/>
      <c r="O164" s="62"/>
      <c r="P164" s="62"/>
      <c r="Q164" s="62"/>
      <c r="R164" s="62"/>
    </row>
    <row r="165" spans="1:18" s="39" customFormat="1" x14ac:dyDescent="0.25">
      <c r="A165" s="80"/>
      <c r="B165" s="81"/>
      <c r="C165" s="82"/>
      <c r="D165" s="83"/>
      <c r="E165" s="84"/>
      <c r="F165" s="62"/>
      <c r="G165" s="62"/>
      <c r="H165" s="62"/>
      <c r="J165" s="62"/>
      <c r="K165" s="62"/>
      <c r="L165" s="62"/>
      <c r="M165" s="62"/>
      <c r="N165" s="62"/>
      <c r="O165" s="62"/>
      <c r="P165" s="62"/>
      <c r="Q165" s="62"/>
      <c r="R165" s="62"/>
    </row>
    <row r="166" spans="1:18" s="39" customFormat="1" x14ac:dyDescent="0.25">
      <c r="A166" s="58"/>
      <c r="B166" s="59"/>
      <c r="C166" s="64"/>
      <c r="D166" s="60"/>
      <c r="E166" s="61"/>
      <c r="F166" s="62"/>
      <c r="G166" s="62"/>
      <c r="H166" s="62"/>
      <c r="J166" s="62"/>
      <c r="K166" s="62"/>
      <c r="L166" s="62"/>
      <c r="M166" s="62"/>
      <c r="N166" s="62"/>
      <c r="O166" s="62"/>
      <c r="P166" s="62"/>
      <c r="Q166" s="62"/>
      <c r="R166" s="62"/>
    </row>
    <row r="167" spans="1:18" s="39" customFormat="1" x14ac:dyDescent="0.25">
      <c r="A167" s="58"/>
      <c r="B167" s="59"/>
      <c r="C167" s="64"/>
      <c r="D167" s="60"/>
      <c r="E167" s="61"/>
      <c r="F167" s="62"/>
      <c r="G167" s="62"/>
      <c r="H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1:18" s="39" customFormat="1" x14ac:dyDescent="0.25">
      <c r="A168" s="58"/>
      <c r="B168" s="59"/>
      <c r="C168" s="64"/>
      <c r="D168" s="60"/>
      <c r="E168" s="61"/>
      <c r="F168" s="62"/>
      <c r="G168" s="62"/>
      <c r="H168" s="62"/>
      <c r="J168" s="62"/>
      <c r="K168" s="62"/>
      <c r="L168" s="62"/>
      <c r="M168" s="62"/>
      <c r="N168" s="62"/>
      <c r="O168" s="62"/>
      <c r="P168" s="62"/>
      <c r="Q168" s="62"/>
      <c r="R168" s="62"/>
    </row>
    <row r="169" spans="1:18" s="39" customFormat="1" x14ac:dyDescent="0.25">
      <c r="A169" s="58"/>
      <c r="B169" s="59"/>
      <c r="C169" s="64"/>
      <c r="D169" s="60"/>
      <c r="E169" s="61"/>
      <c r="F169" s="62"/>
      <c r="G169" s="62"/>
      <c r="H169" s="62"/>
      <c r="J169" s="62"/>
      <c r="K169" s="62"/>
      <c r="L169" s="62"/>
      <c r="M169" s="62"/>
      <c r="N169" s="62"/>
      <c r="O169" s="62"/>
      <c r="P169" s="62"/>
      <c r="Q169" s="62"/>
      <c r="R169" s="62"/>
    </row>
    <row r="170" spans="1:18" s="39" customFormat="1" x14ac:dyDescent="0.25">
      <c r="A170" s="58"/>
      <c r="B170" s="59"/>
      <c r="C170" s="64"/>
      <c r="D170" s="60"/>
      <c r="E170" s="61"/>
      <c r="F170" s="62"/>
      <c r="G170" s="62"/>
      <c r="H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1:18" s="39" customFormat="1" x14ac:dyDescent="0.25">
      <c r="A171" s="58"/>
      <c r="B171" s="59"/>
      <c r="C171" s="64"/>
      <c r="D171" s="60"/>
      <c r="E171" s="61"/>
      <c r="F171" s="62"/>
      <c r="G171" s="62"/>
      <c r="H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1:18" s="39" customFormat="1" x14ac:dyDescent="0.25">
      <c r="A172" s="58"/>
      <c r="B172" s="59"/>
      <c r="C172" s="64"/>
      <c r="D172" s="60"/>
      <c r="E172" s="61"/>
      <c r="F172" s="62"/>
      <c r="G172" s="62"/>
      <c r="H172" s="62"/>
      <c r="J172" s="62"/>
      <c r="K172" s="62"/>
      <c r="L172" s="62"/>
      <c r="M172" s="62"/>
      <c r="N172" s="62"/>
      <c r="O172" s="62"/>
      <c r="P172" s="62"/>
      <c r="Q172" s="62"/>
      <c r="R172" s="62"/>
    </row>
    <row r="173" spans="1:18" s="39" customFormat="1" x14ac:dyDescent="0.25">
      <c r="A173" s="58"/>
      <c r="B173" s="59"/>
      <c r="C173" s="64"/>
      <c r="D173" s="60"/>
      <c r="E173" s="61"/>
      <c r="F173" s="62"/>
      <c r="G173" s="62"/>
      <c r="H173" s="62"/>
      <c r="J173" s="62"/>
      <c r="K173" s="62"/>
      <c r="L173" s="62"/>
      <c r="M173" s="62"/>
      <c r="N173" s="62"/>
      <c r="O173" s="62"/>
      <c r="P173" s="62"/>
      <c r="Q173" s="62"/>
      <c r="R173" s="62"/>
    </row>
    <row r="174" spans="1:18" s="39" customFormat="1" x14ac:dyDescent="0.25">
      <c r="A174" s="58"/>
      <c r="B174" s="59"/>
      <c r="C174" s="64"/>
      <c r="D174" s="60"/>
      <c r="E174" s="61"/>
      <c r="F174" s="62"/>
      <c r="G174" s="62"/>
      <c r="H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1:18" s="39" customFormat="1" ht="12.75" hidden="1" customHeight="1" x14ac:dyDescent="0.25">
      <c r="A175" s="58"/>
      <c r="B175" s="59"/>
      <c r="C175" s="64"/>
      <c r="D175" s="60"/>
      <c r="E175" s="61"/>
      <c r="F175" s="62"/>
      <c r="G175" s="62"/>
      <c r="H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1:18" s="39" customFormat="1" x14ac:dyDescent="0.25">
      <c r="A176" s="58"/>
      <c r="B176" s="59"/>
      <c r="C176" s="64"/>
      <c r="D176" s="60"/>
      <c r="E176" s="61"/>
      <c r="F176" s="62"/>
      <c r="G176" s="62"/>
      <c r="H176" s="62"/>
      <c r="J176" s="62"/>
      <c r="K176" s="62"/>
      <c r="L176" s="62"/>
      <c r="M176" s="62"/>
      <c r="N176" s="62"/>
      <c r="O176" s="62"/>
      <c r="P176" s="62"/>
      <c r="Q176" s="62"/>
      <c r="R176" s="62"/>
    </row>
    <row r="177" spans="1:18" s="39" customFormat="1" x14ac:dyDescent="0.25">
      <c r="A177" s="58"/>
      <c r="B177" s="59"/>
      <c r="C177" s="64"/>
      <c r="D177" s="60"/>
      <c r="E177" s="61"/>
      <c r="F177" s="62"/>
      <c r="G177" s="62"/>
      <c r="H177" s="62"/>
      <c r="J177" s="62"/>
      <c r="K177" s="62"/>
      <c r="L177" s="62"/>
      <c r="M177" s="62"/>
      <c r="N177" s="62"/>
      <c r="O177" s="62"/>
      <c r="P177" s="62"/>
      <c r="Q177" s="62"/>
      <c r="R177" s="62"/>
    </row>
    <row r="178" spans="1:18" s="39" customFormat="1" x14ac:dyDescent="0.25">
      <c r="A178" s="58"/>
      <c r="B178" s="59"/>
      <c r="C178" s="64"/>
      <c r="D178" s="60"/>
      <c r="E178" s="61"/>
      <c r="F178" s="62"/>
      <c r="G178" s="62"/>
      <c r="H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1:18" s="39" customFormat="1" x14ac:dyDescent="0.25">
      <c r="A179" s="58"/>
      <c r="B179" s="59"/>
      <c r="C179" s="64"/>
      <c r="D179" s="60"/>
      <c r="E179" s="61"/>
      <c r="F179" s="62"/>
      <c r="G179" s="62"/>
      <c r="H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1:18" s="39" customFormat="1" x14ac:dyDescent="0.25">
      <c r="A180" s="58"/>
      <c r="B180" s="59"/>
      <c r="C180" s="64"/>
      <c r="D180" s="60"/>
      <c r="E180" s="61"/>
      <c r="F180" s="62"/>
      <c r="G180" s="62"/>
      <c r="H180" s="62"/>
      <c r="J180" s="62"/>
      <c r="K180" s="62"/>
      <c r="L180" s="62"/>
      <c r="M180" s="62"/>
      <c r="N180" s="62"/>
      <c r="O180" s="62"/>
      <c r="P180" s="62"/>
      <c r="Q180" s="62"/>
      <c r="R180" s="62"/>
    </row>
    <row r="181" spans="1:18" s="39" customFormat="1" x14ac:dyDescent="0.25">
      <c r="A181" s="58"/>
      <c r="B181" s="59"/>
      <c r="C181" s="64"/>
      <c r="D181" s="60"/>
      <c r="E181" s="61"/>
      <c r="F181" s="62"/>
      <c r="G181" s="62"/>
      <c r="H181" s="62"/>
      <c r="J181" s="62"/>
      <c r="K181" s="62"/>
      <c r="L181" s="62"/>
      <c r="M181" s="62"/>
      <c r="N181" s="62"/>
      <c r="O181" s="62"/>
      <c r="P181" s="62"/>
      <c r="Q181" s="62"/>
      <c r="R181" s="62"/>
    </row>
    <row r="182" spans="1:18" s="39" customFormat="1" x14ac:dyDescent="0.25">
      <c r="A182" s="58"/>
      <c r="B182" s="59"/>
      <c r="C182" s="63"/>
      <c r="D182" s="60"/>
      <c r="E182" s="61"/>
      <c r="F182" s="62"/>
      <c r="G182" s="62"/>
      <c r="H182" s="71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1:18" s="39" customFormat="1" x14ac:dyDescent="0.25">
      <c r="A183" s="58"/>
      <c r="B183" s="59"/>
      <c r="D183" s="60"/>
      <c r="E183" s="61"/>
      <c r="F183" s="85"/>
      <c r="G183" s="85"/>
      <c r="H183" s="85"/>
      <c r="J183" s="85"/>
      <c r="K183" s="85"/>
      <c r="L183" s="85"/>
      <c r="M183" s="85"/>
      <c r="N183" s="85"/>
      <c r="O183" s="85"/>
      <c r="P183" s="85"/>
      <c r="Q183" s="85"/>
      <c r="R183" s="85"/>
    </row>
    <row r="184" spans="1:18" s="63" customFormat="1" ht="12.75" x14ac:dyDescent="0.2">
      <c r="A184" s="58"/>
      <c r="B184" s="67"/>
      <c r="D184" s="68"/>
      <c r="E184" s="69"/>
      <c r="F184" s="70"/>
      <c r="G184" s="70"/>
      <c r="H184" s="71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1:18" s="39" customFormat="1" x14ac:dyDescent="0.25">
      <c r="A185" s="58"/>
      <c r="B185" s="59"/>
      <c r="D185" s="60"/>
      <c r="E185" s="61"/>
      <c r="F185" s="85"/>
      <c r="G185" s="85"/>
      <c r="H185" s="85"/>
      <c r="J185" s="85"/>
      <c r="K185" s="85"/>
      <c r="L185" s="85"/>
      <c r="M185" s="85"/>
      <c r="N185" s="85"/>
      <c r="O185" s="85"/>
      <c r="P185" s="85"/>
      <c r="Q185" s="85"/>
      <c r="R185" s="85"/>
    </row>
    <row r="186" spans="1:18" s="39" customFormat="1" x14ac:dyDescent="0.25">
      <c r="A186" s="58"/>
      <c r="B186" s="59"/>
      <c r="D186" s="60"/>
      <c r="E186" s="61"/>
      <c r="F186" s="85"/>
      <c r="G186" s="85"/>
      <c r="H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1:18" s="39" customFormat="1" x14ac:dyDescent="0.25">
      <c r="A187" s="58"/>
      <c r="B187" s="59"/>
      <c r="D187" s="60"/>
      <c r="E187" s="61"/>
      <c r="F187" s="85"/>
      <c r="G187" s="85"/>
      <c r="H187" s="85"/>
      <c r="J187" s="85"/>
      <c r="K187" s="85"/>
      <c r="L187" s="85"/>
      <c r="M187" s="85"/>
      <c r="N187" s="85"/>
      <c r="O187" s="85"/>
      <c r="P187" s="85"/>
      <c r="Q187" s="85"/>
      <c r="R187" s="85"/>
    </row>
    <row r="188" spans="1:18" s="39" customFormat="1" x14ac:dyDescent="0.25">
      <c r="A188" s="58"/>
      <c r="B188" s="59"/>
      <c r="D188" s="60"/>
      <c r="E188" s="61"/>
      <c r="F188" s="85"/>
      <c r="G188" s="85"/>
      <c r="H188" s="85"/>
      <c r="J188" s="85"/>
      <c r="K188" s="85"/>
      <c r="L188" s="85"/>
      <c r="M188" s="85"/>
      <c r="N188" s="85"/>
      <c r="O188" s="85"/>
      <c r="P188" s="85"/>
      <c r="Q188" s="85"/>
      <c r="R188" s="85"/>
    </row>
    <row r="189" spans="1:18" s="39" customFormat="1" x14ac:dyDescent="0.25">
      <c r="A189" s="58"/>
      <c r="B189" s="59"/>
      <c r="D189" s="60"/>
      <c r="E189" s="61"/>
      <c r="F189" s="85"/>
      <c r="G189" s="85"/>
      <c r="H189" s="85"/>
      <c r="J189" s="85"/>
      <c r="K189" s="85"/>
      <c r="L189" s="85"/>
      <c r="M189" s="85"/>
      <c r="N189" s="85"/>
      <c r="O189" s="85"/>
      <c r="P189" s="85"/>
      <c r="Q189" s="85"/>
      <c r="R189" s="85"/>
    </row>
    <row r="190" spans="1:18" s="39" customFormat="1" x14ac:dyDescent="0.25">
      <c r="A190" s="58"/>
      <c r="B190" s="59"/>
      <c r="D190" s="60"/>
      <c r="E190" s="61"/>
      <c r="F190" s="85"/>
      <c r="G190" s="85"/>
      <c r="H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1:18" s="39" customFormat="1" x14ac:dyDescent="0.25">
      <c r="A191" s="58"/>
      <c r="B191" s="59"/>
      <c r="D191" s="60"/>
      <c r="E191" s="61"/>
      <c r="F191" s="85"/>
      <c r="G191" s="85"/>
      <c r="H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1:18" s="39" customFormat="1" x14ac:dyDescent="0.25">
      <c r="A192" s="58"/>
      <c r="B192" s="59"/>
      <c r="D192" s="60"/>
      <c r="E192" s="61"/>
      <c r="F192" s="85"/>
      <c r="G192" s="85"/>
      <c r="H192" s="85"/>
      <c r="J192" s="85"/>
      <c r="K192" s="85"/>
      <c r="L192" s="85"/>
      <c r="M192" s="85"/>
      <c r="N192" s="85"/>
      <c r="O192" s="85"/>
      <c r="P192" s="85"/>
      <c r="Q192" s="85"/>
      <c r="R192" s="85"/>
    </row>
    <row r="193" spans="1:18" s="39" customFormat="1" x14ac:dyDescent="0.25">
      <c r="A193" s="58"/>
      <c r="B193" s="59"/>
      <c r="D193" s="60"/>
      <c r="E193" s="61"/>
      <c r="F193" s="85"/>
      <c r="G193" s="85"/>
      <c r="H193" s="85"/>
      <c r="J193" s="85"/>
      <c r="K193" s="85"/>
      <c r="L193" s="85"/>
      <c r="M193" s="85"/>
      <c r="N193" s="85"/>
      <c r="O193" s="85"/>
      <c r="P193" s="85"/>
      <c r="Q193" s="85"/>
      <c r="R193" s="85"/>
    </row>
    <row r="194" spans="1:18" s="39" customFormat="1" x14ac:dyDescent="0.25">
      <c r="A194" s="58"/>
      <c r="B194" s="59"/>
      <c r="D194" s="60"/>
      <c r="E194" s="61"/>
      <c r="F194" s="85"/>
      <c r="G194" s="85"/>
      <c r="H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1:18" s="39" customFormat="1" x14ac:dyDescent="0.25">
      <c r="A195" s="58"/>
      <c r="B195" s="59"/>
      <c r="D195" s="60"/>
      <c r="E195" s="61"/>
      <c r="F195" s="85"/>
      <c r="G195" s="85"/>
      <c r="H195" s="85"/>
      <c r="J195" s="85"/>
      <c r="K195" s="85"/>
      <c r="L195" s="85"/>
      <c r="M195" s="85"/>
      <c r="N195" s="85"/>
      <c r="O195" s="85"/>
      <c r="P195" s="85"/>
      <c r="Q195" s="85"/>
      <c r="R195" s="85"/>
    </row>
    <row r="196" spans="1:18" s="39" customFormat="1" x14ac:dyDescent="0.25">
      <c r="A196" s="58"/>
      <c r="B196" s="59"/>
      <c r="D196" s="60"/>
      <c r="E196" s="61"/>
      <c r="F196" s="85"/>
      <c r="G196" s="85"/>
      <c r="H196" s="85"/>
      <c r="J196" s="85"/>
      <c r="K196" s="85"/>
      <c r="L196" s="85"/>
      <c r="M196" s="85"/>
      <c r="N196" s="85"/>
      <c r="O196" s="85"/>
      <c r="P196" s="85"/>
      <c r="Q196" s="85"/>
      <c r="R196" s="85"/>
    </row>
    <row r="197" spans="1:18" s="39" customFormat="1" x14ac:dyDescent="0.25">
      <c r="A197" s="58"/>
      <c r="B197" s="59"/>
      <c r="D197" s="60"/>
      <c r="E197" s="61"/>
      <c r="F197" s="85"/>
      <c r="G197" s="85"/>
      <c r="H197" s="85"/>
      <c r="J197" s="85"/>
      <c r="K197" s="85"/>
      <c r="L197" s="85"/>
      <c r="M197" s="85"/>
      <c r="N197" s="85"/>
      <c r="O197" s="85"/>
      <c r="P197" s="85"/>
      <c r="Q197" s="85"/>
      <c r="R197" s="85"/>
    </row>
    <row r="198" spans="1:18" s="39" customFormat="1" x14ac:dyDescent="0.25">
      <c r="A198" s="58"/>
      <c r="B198" s="59"/>
      <c r="D198" s="60"/>
      <c r="E198" s="61"/>
      <c r="F198" s="85"/>
      <c r="G198" s="85"/>
      <c r="H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1:18" s="39" customFormat="1" x14ac:dyDescent="0.25">
      <c r="A199" s="58"/>
      <c r="B199" s="59"/>
      <c r="D199" s="60"/>
      <c r="E199" s="61"/>
      <c r="F199" s="85"/>
      <c r="G199" s="85"/>
      <c r="H199" s="85"/>
      <c r="J199" s="85"/>
      <c r="K199" s="85"/>
      <c r="L199" s="85"/>
      <c r="M199" s="85"/>
      <c r="N199" s="85"/>
      <c r="O199" s="85"/>
      <c r="P199" s="85"/>
      <c r="Q199" s="85"/>
      <c r="R199" s="85"/>
    </row>
    <row r="200" spans="1:18" s="39" customFormat="1" x14ac:dyDescent="0.25">
      <c r="A200" s="58"/>
      <c r="B200" s="59"/>
      <c r="D200" s="60"/>
      <c r="E200" s="61"/>
      <c r="F200" s="85"/>
      <c r="G200" s="85"/>
      <c r="H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1:18" s="39" customFormat="1" x14ac:dyDescent="0.25">
      <c r="A201" s="58"/>
      <c r="B201" s="59"/>
      <c r="D201" s="60"/>
      <c r="E201" s="61"/>
      <c r="F201" s="85"/>
      <c r="G201" s="85"/>
      <c r="H201" s="85"/>
      <c r="J201" s="85"/>
      <c r="K201" s="85"/>
      <c r="L201" s="85"/>
      <c r="M201" s="85"/>
      <c r="N201" s="85"/>
      <c r="O201" s="85"/>
      <c r="P201" s="85"/>
      <c r="Q201" s="85"/>
      <c r="R201" s="85"/>
    </row>
    <row r="202" spans="1:18" s="39" customFormat="1" x14ac:dyDescent="0.25">
      <c r="A202" s="58"/>
      <c r="B202" s="59"/>
      <c r="D202" s="60"/>
      <c r="E202" s="61"/>
      <c r="F202" s="85"/>
      <c r="G202" s="85"/>
      <c r="H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1:18" s="39" customFormat="1" x14ac:dyDescent="0.25">
      <c r="A203" s="58"/>
      <c r="B203" s="59"/>
      <c r="D203" s="60"/>
      <c r="E203" s="61"/>
      <c r="F203" s="85"/>
      <c r="G203" s="85"/>
      <c r="H203" s="85"/>
      <c r="J203" s="85"/>
      <c r="K203" s="85"/>
      <c r="L203" s="85"/>
      <c r="M203" s="85"/>
      <c r="N203" s="85"/>
      <c r="O203" s="85"/>
      <c r="P203" s="85"/>
      <c r="Q203" s="85"/>
      <c r="R203" s="85"/>
    </row>
    <row r="204" spans="1:18" s="39" customFormat="1" x14ac:dyDescent="0.25">
      <c r="A204" s="58"/>
      <c r="B204" s="59"/>
      <c r="D204" s="60"/>
      <c r="E204" s="61"/>
      <c r="F204" s="85"/>
      <c r="G204" s="85"/>
      <c r="H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1:18" s="39" customFormat="1" x14ac:dyDescent="0.25">
      <c r="A205" s="58"/>
      <c r="B205" s="59"/>
      <c r="D205" s="60"/>
      <c r="E205" s="61"/>
      <c r="F205" s="85"/>
      <c r="G205" s="85"/>
      <c r="H205" s="85"/>
      <c r="J205" s="85"/>
      <c r="K205" s="85"/>
      <c r="L205" s="85"/>
      <c r="M205" s="85"/>
      <c r="N205" s="85"/>
      <c r="O205" s="85"/>
      <c r="P205" s="85"/>
      <c r="Q205" s="85"/>
      <c r="R205" s="85"/>
    </row>
    <row r="206" spans="1:18" s="39" customFormat="1" x14ac:dyDescent="0.25">
      <c r="A206" s="58"/>
      <c r="B206" s="59"/>
      <c r="D206" s="60"/>
      <c r="E206" s="61"/>
      <c r="F206" s="85"/>
      <c r="G206" s="85"/>
      <c r="H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1:18" s="39" customFormat="1" x14ac:dyDescent="0.25">
      <c r="A207" s="58"/>
      <c r="B207" s="59"/>
      <c r="D207" s="60"/>
      <c r="E207" s="61"/>
      <c r="F207" s="85"/>
      <c r="G207" s="85"/>
      <c r="H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1:18" s="39" customFormat="1" x14ac:dyDescent="0.25">
      <c r="A208" s="58"/>
      <c r="B208" s="59"/>
      <c r="D208" s="60"/>
      <c r="E208" s="61"/>
      <c r="F208" s="85"/>
      <c r="G208" s="85"/>
      <c r="H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1:18" s="39" customFormat="1" x14ac:dyDescent="0.25">
      <c r="A209" s="58"/>
      <c r="B209" s="59"/>
      <c r="D209" s="60"/>
      <c r="E209" s="61"/>
      <c r="F209" s="85"/>
      <c r="G209" s="85"/>
      <c r="H209" s="85"/>
      <c r="J209" s="85"/>
      <c r="K209" s="85"/>
      <c r="L209" s="85"/>
      <c r="M209" s="85"/>
      <c r="N209" s="85"/>
      <c r="O209" s="85"/>
      <c r="P209" s="85"/>
      <c r="Q209" s="85"/>
      <c r="R209" s="85"/>
    </row>
    <row r="210" spans="1:18" s="39" customFormat="1" x14ac:dyDescent="0.25">
      <c r="A210" s="58"/>
      <c r="B210" s="59"/>
      <c r="D210" s="60"/>
      <c r="E210" s="61"/>
      <c r="F210" s="85"/>
      <c r="G210" s="85"/>
      <c r="H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1:18" s="39" customFormat="1" x14ac:dyDescent="0.25">
      <c r="A211" s="58"/>
      <c r="B211" s="59"/>
      <c r="D211" s="60"/>
      <c r="E211" s="61"/>
      <c r="F211" s="85"/>
      <c r="G211" s="85"/>
      <c r="H211" s="85"/>
      <c r="J211" s="85"/>
      <c r="K211" s="85"/>
      <c r="L211" s="85"/>
      <c r="M211" s="85"/>
      <c r="N211" s="85"/>
      <c r="O211" s="85"/>
      <c r="P211" s="85"/>
      <c r="Q211" s="85"/>
      <c r="R211" s="85"/>
    </row>
    <row r="212" spans="1:18" s="39" customFormat="1" x14ac:dyDescent="0.25">
      <c r="A212" s="58"/>
      <c r="B212" s="59"/>
      <c r="D212" s="60"/>
      <c r="E212" s="61"/>
      <c r="F212" s="85"/>
      <c r="G212" s="85"/>
      <c r="H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1:18" s="39" customFormat="1" x14ac:dyDescent="0.25">
      <c r="A213" s="58"/>
      <c r="B213" s="59"/>
      <c r="D213" s="60"/>
      <c r="E213" s="61"/>
      <c r="F213" s="85"/>
      <c r="G213" s="85"/>
      <c r="H213" s="85"/>
      <c r="J213" s="85"/>
      <c r="K213" s="85"/>
      <c r="L213" s="85"/>
      <c r="M213" s="85"/>
      <c r="N213" s="85"/>
      <c r="O213" s="85"/>
      <c r="P213" s="85"/>
      <c r="Q213" s="85"/>
      <c r="R213" s="85"/>
    </row>
    <row r="214" spans="1:18" s="39" customFormat="1" x14ac:dyDescent="0.25">
      <c r="A214" s="58"/>
      <c r="B214" s="59"/>
      <c r="D214" s="60"/>
      <c r="E214" s="61"/>
      <c r="F214" s="85"/>
      <c r="G214" s="85"/>
      <c r="H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1:18" s="39" customFormat="1" x14ac:dyDescent="0.25">
      <c r="A215" s="58"/>
      <c r="B215" s="59"/>
      <c r="D215" s="60"/>
      <c r="E215" s="61"/>
      <c r="F215" s="85"/>
      <c r="G215" s="85"/>
      <c r="H215" s="85"/>
      <c r="J215" s="85"/>
      <c r="K215" s="85"/>
      <c r="L215" s="85"/>
      <c r="M215" s="85"/>
      <c r="N215" s="85"/>
      <c r="O215" s="85"/>
      <c r="P215" s="85"/>
      <c r="Q215" s="85"/>
      <c r="R215" s="85"/>
    </row>
    <row r="216" spans="1:18" s="39" customFormat="1" x14ac:dyDescent="0.25">
      <c r="A216" s="58"/>
      <c r="B216" s="59"/>
      <c r="D216" s="60"/>
      <c r="E216" s="61"/>
      <c r="F216" s="85"/>
      <c r="G216" s="85"/>
      <c r="H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1:18" s="39" customFormat="1" x14ac:dyDescent="0.25">
      <c r="A217" s="58"/>
      <c r="B217" s="59"/>
      <c r="D217" s="60"/>
      <c r="E217" s="61"/>
      <c r="F217" s="85"/>
      <c r="G217" s="85"/>
      <c r="H217" s="85"/>
      <c r="J217" s="85"/>
      <c r="K217" s="85"/>
      <c r="L217" s="85"/>
      <c r="M217" s="85"/>
      <c r="N217" s="85"/>
      <c r="O217" s="85"/>
      <c r="P217" s="85"/>
      <c r="Q217" s="85"/>
      <c r="R217" s="85"/>
    </row>
    <row r="218" spans="1:18" s="39" customFormat="1" x14ac:dyDescent="0.25">
      <c r="A218" s="58"/>
      <c r="B218" s="59"/>
      <c r="D218" s="60"/>
      <c r="E218" s="61"/>
      <c r="F218" s="85"/>
      <c r="G218" s="85"/>
      <c r="H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1:18" s="39" customFormat="1" x14ac:dyDescent="0.25">
      <c r="A219" s="58"/>
      <c r="B219" s="59"/>
      <c r="D219" s="60"/>
      <c r="E219" s="61"/>
      <c r="F219" s="85"/>
      <c r="G219" s="85"/>
      <c r="H219" s="85"/>
      <c r="J219" s="85"/>
      <c r="K219" s="85"/>
      <c r="L219" s="85"/>
      <c r="M219" s="85"/>
      <c r="N219" s="85"/>
      <c r="O219" s="85"/>
      <c r="P219" s="85"/>
      <c r="Q219" s="85"/>
      <c r="R219" s="85"/>
    </row>
    <row r="220" spans="1:18" s="39" customFormat="1" x14ac:dyDescent="0.25">
      <c r="A220" s="58"/>
      <c r="B220" s="59"/>
      <c r="D220" s="60"/>
      <c r="E220" s="61"/>
      <c r="F220" s="85"/>
      <c r="G220" s="85"/>
      <c r="H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1:18" s="39" customFormat="1" x14ac:dyDescent="0.25">
      <c r="A221" s="58"/>
      <c r="B221" s="59"/>
      <c r="D221" s="60"/>
      <c r="E221" s="61"/>
      <c r="F221" s="85"/>
      <c r="G221" s="85"/>
      <c r="H221" s="85"/>
      <c r="J221" s="85"/>
      <c r="K221" s="85"/>
      <c r="L221" s="85"/>
      <c r="M221" s="85"/>
      <c r="N221" s="85"/>
      <c r="O221" s="85"/>
      <c r="P221" s="85"/>
      <c r="Q221" s="85"/>
      <c r="R221" s="85"/>
    </row>
    <row r="222" spans="1:18" s="39" customFormat="1" x14ac:dyDescent="0.25">
      <c r="A222" s="58"/>
      <c r="B222" s="59"/>
      <c r="D222" s="60"/>
      <c r="E222" s="61"/>
      <c r="F222" s="85"/>
      <c r="G222" s="85"/>
      <c r="H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1:18" s="39" customFormat="1" x14ac:dyDescent="0.25">
      <c r="A223" s="58"/>
      <c r="B223" s="59"/>
      <c r="D223" s="60"/>
      <c r="E223" s="61"/>
      <c r="F223" s="85"/>
      <c r="G223" s="85"/>
      <c r="H223" s="85"/>
      <c r="J223" s="85"/>
      <c r="K223" s="85"/>
      <c r="L223" s="85"/>
      <c r="M223" s="85"/>
      <c r="N223" s="85"/>
      <c r="O223" s="85"/>
      <c r="P223" s="85"/>
      <c r="Q223" s="85"/>
      <c r="R223" s="85"/>
    </row>
    <row r="224" spans="1:18" s="39" customFormat="1" x14ac:dyDescent="0.25">
      <c r="A224" s="58"/>
      <c r="B224" s="59"/>
      <c r="D224" s="60"/>
      <c r="E224" s="61"/>
      <c r="F224" s="85"/>
      <c r="G224" s="85"/>
      <c r="H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1:18" s="39" customFormat="1" x14ac:dyDescent="0.25">
      <c r="A225" s="58"/>
      <c r="B225" s="59"/>
      <c r="D225" s="60"/>
      <c r="E225" s="61"/>
      <c r="F225" s="85"/>
      <c r="G225" s="85"/>
      <c r="H225" s="85"/>
      <c r="J225" s="85"/>
      <c r="K225" s="85"/>
      <c r="L225" s="85"/>
      <c r="M225" s="85"/>
      <c r="N225" s="85"/>
      <c r="O225" s="85"/>
      <c r="P225" s="85"/>
      <c r="Q225" s="85"/>
      <c r="R225" s="85"/>
    </row>
    <row r="226" spans="1:18" s="39" customFormat="1" x14ac:dyDescent="0.25">
      <c r="A226" s="58"/>
      <c r="B226" s="59"/>
      <c r="D226" s="60"/>
      <c r="E226" s="61"/>
      <c r="F226" s="85"/>
      <c r="G226" s="85"/>
      <c r="H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1:18" s="39" customFormat="1" x14ac:dyDescent="0.25">
      <c r="A227" s="58"/>
      <c r="B227" s="59"/>
      <c r="D227" s="60"/>
      <c r="E227" s="61"/>
      <c r="F227" s="85"/>
      <c r="G227" s="85"/>
      <c r="H227" s="85"/>
      <c r="J227" s="85"/>
      <c r="K227" s="85"/>
      <c r="L227" s="85"/>
      <c r="M227" s="85"/>
      <c r="N227" s="85"/>
      <c r="O227" s="85"/>
      <c r="P227" s="85"/>
      <c r="Q227" s="85"/>
      <c r="R227" s="85"/>
    </row>
    <row r="228" spans="1:18" s="39" customFormat="1" x14ac:dyDescent="0.25">
      <c r="A228" s="58"/>
      <c r="B228" s="59"/>
      <c r="D228" s="60"/>
      <c r="E228" s="61"/>
      <c r="F228" s="85"/>
      <c r="G228" s="85"/>
      <c r="H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1:18" s="39" customFormat="1" x14ac:dyDescent="0.25">
      <c r="A229" s="58"/>
      <c r="B229" s="59"/>
      <c r="D229" s="60"/>
      <c r="E229" s="61"/>
      <c r="F229" s="85"/>
      <c r="G229" s="85"/>
      <c r="H229" s="85"/>
      <c r="J229" s="85"/>
      <c r="K229" s="85"/>
      <c r="L229" s="85"/>
      <c r="M229" s="85"/>
      <c r="N229" s="85"/>
      <c r="O229" s="85"/>
      <c r="P229" s="85"/>
      <c r="Q229" s="85"/>
      <c r="R229" s="85"/>
    </row>
    <row r="230" spans="1:18" s="39" customFormat="1" x14ac:dyDescent="0.25">
      <c r="A230" s="58"/>
      <c r="B230" s="59"/>
      <c r="D230" s="60"/>
      <c r="E230" s="61"/>
      <c r="F230" s="85"/>
      <c r="G230" s="85"/>
      <c r="H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1:18" s="39" customFormat="1" x14ac:dyDescent="0.25">
      <c r="A231" s="58"/>
      <c r="B231" s="59"/>
      <c r="D231" s="60"/>
      <c r="E231" s="61"/>
      <c r="F231" s="85"/>
      <c r="G231" s="85"/>
      <c r="H231" s="85"/>
      <c r="J231" s="85"/>
      <c r="K231" s="85"/>
      <c r="L231" s="85"/>
      <c r="M231" s="85"/>
      <c r="N231" s="85"/>
      <c r="O231" s="85"/>
      <c r="P231" s="85"/>
      <c r="Q231" s="85"/>
      <c r="R231" s="85"/>
    </row>
    <row r="232" spans="1:18" s="39" customFormat="1" x14ac:dyDescent="0.25">
      <c r="A232" s="58"/>
      <c r="B232" s="59"/>
      <c r="D232" s="60"/>
      <c r="E232" s="61"/>
      <c r="F232" s="85"/>
      <c r="G232" s="85"/>
      <c r="H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1:18" s="39" customFormat="1" x14ac:dyDescent="0.25">
      <c r="A233" s="58"/>
      <c r="B233" s="59"/>
      <c r="D233" s="60"/>
      <c r="E233" s="61"/>
      <c r="F233" s="85"/>
      <c r="G233" s="85"/>
      <c r="H233" s="85"/>
      <c r="J233" s="85"/>
      <c r="K233" s="85"/>
      <c r="L233" s="85"/>
      <c r="M233" s="85"/>
      <c r="N233" s="85"/>
      <c r="O233" s="85"/>
      <c r="P233" s="85"/>
      <c r="Q233" s="85"/>
      <c r="R233" s="85"/>
    </row>
    <row r="234" spans="1:18" s="39" customFormat="1" x14ac:dyDescent="0.25">
      <c r="A234" s="58"/>
      <c r="B234" s="59"/>
      <c r="D234" s="60"/>
      <c r="E234" s="61"/>
      <c r="F234" s="85"/>
      <c r="G234" s="85"/>
      <c r="H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1:18" s="39" customFormat="1" x14ac:dyDescent="0.25">
      <c r="A235" s="58"/>
      <c r="B235" s="59"/>
      <c r="D235" s="60"/>
      <c r="E235" s="61"/>
      <c r="F235" s="85"/>
      <c r="G235" s="85"/>
      <c r="H235" s="85"/>
      <c r="J235" s="85"/>
      <c r="K235" s="85"/>
      <c r="L235" s="85"/>
      <c r="M235" s="85"/>
      <c r="N235" s="85"/>
      <c r="O235" s="85"/>
      <c r="P235" s="85"/>
      <c r="Q235" s="85"/>
      <c r="R235" s="85"/>
    </row>
    <row r="236" spans="1:18" s="39" customFormat="1" x14ac:dyDescent="0.25">
      <c r="A236" s="58"/>
      <c r="B236" s="59"/>
      <c r="D236" s="60"/>
      <c r="E236" s="61"/>
      <c r="F236" s="85"/>
      <c r="G236" s="85"/>
      <c r="H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1:18" s="39" customFormat="1" x14ac:dyDescent="0.25">
      <c r="A237" s="58"/>
      <c r="B237" s="59"/>
      <c r="D237" s="60"/>
      <c r="E237" s="61"/>
      <c r="F237" s="85"/>
      <c r="G237" s="85"/>
      <c r="H237" s="85"/>
      <c r="J237" s="85"/>
      <c r="K237" s="85"/>
      <c r="L237" s="85"/>
      <c r="M237" s="85"/>
      <c r="N237" s="85"/>
      <c r="O237" s="85"/>
      <c r="P237" s="85"/>
      <c r="Q237" s="85"/>
      <c r="R237" s="85"/>
    </row>
    <row r="238" spans="1:18" s="39" customFormat="1" x14ac:dyDescent="0.25">
      <c r="A238" s="58"/>
      <c r="B238" s="59"/>
      <c r="D238" s="60"/>
      <c r="E238" s="61"/>
      <c r="F238" s="85"/>
      <c r="G238" s="85"/>
      <c r="H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1:18" s="39" customFormat="1" x14ac:dyDescent="0.25">
      <c r="A239" s="58"/>
      <c r="B239" s="59"/>
      <c r="D239" s="60"/>
      <c r="E239" s="61"/>
      <c r="F239" s="85"/>
      <c r="G239" s="85"/>
      <c r="H239" s="85"/>
      <c r="J239" s="85"/>
      <c r="K239" s="85"/>
      <c r="L239" s="85"/>
      <c r="M239" s="85"/>
      <c r="N239" s="85"/>
      <c r="O239" s="85"/>
      <c r="P239" s="85"/>
      <c r="Q239" s="85"/>
      <c r="R239" s="85"/>
    </row>
    <row r="240" spans="1:18" s="39" customFormat="1" x14ac:dyDescent="0.25">
      <c r="A240" s="58"/>
      <c r="B240" s="59"/>
      <c r="D240" s="60"/>
      <c r="E240" s="61"/>
      <c r="F240" s="85"/>
      <c r="G240" s="85"/>
      <c r="H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1:18" s="39" customFormat="1" x14ac:dyDescent="0.25">
      <c r="A241" s="58"/>
      <c r="B241" s="59"/>
      <c r="D241" s="60"/>
      <c r="E241" s="61"/>
      <c r="F241" s="85"/>
      <c r="G241" s="85"/>
      <c r="H241" s="85"/>
      <c r="J241" s="85"/>
      <c r="K241" s="85"/>
      <c r="L241" s="85"/>
      <c r="M241" s="85"/>
      <c r="N241" s="85"/>
      <c r="O241" s="85"/>
      <c r="P241" s="85"/>
      <c r="Q241" s="85"/>
      <c r="R241" s="85"/>
    </row>
    <row r="242" spans="1:18" s="39" customFormat="1" x14ac:dyDescent="0.25">
      <c r="A242" s="58"/>
      <c r="B242" s="59"/>
      <c r="D242" s="60"/>
      <c r="E242" s="61"/>
      <c r="F242" s="85"/>
      <c r="G242" s="85"/>
      <c r="H242" s="85"/>
      <c r="J242" s="85"/>
      <c r="K242" s="85"/>
      <c r="L242" s="85"/>
      <c r="M242" s="85"/>
      <c r="N242" s="85"/>
      <c r="O242" s="85"/>
      <c r="P242" s="85"/>
      <c r="Q242" s="85"/>
      <c r="R242" s="85"/>
    </row>
    <row r="243" spans="1:18" s="39" customFormat="1" x14ac:dyDescent="0.25">
      <c r="A243" s="58"/>
      <c r="B243" s="59"/>
      <c r="D243" s="60"/>
      <c r="E243" s="61"/>
      <c r="F243" s="85"/>
      <c r="G243" s="85"/>
      <c r="H243" s="85"/>
      <c r="J243" s="85"/>
      <c r="K243" s="85"/>
      <c r="L243" s="85"/>
      <c r="M243" s="85"/>
      <c r="N243" s="85"/>
      <c r="O243" s="85"/>
      <c r="P243" s="85"/>
      <c r="Q243" s="85"/>
      <c r="R243" s="85"/>
    </row>
    <row r="244" spans="1:18" s="39" customFormat="1" x14ac:dyDescent="0.25">
      <c r="A244" s="58"/>
      <c r="B244" s="59"/>
      <c r="D244" s="60"/>
      <c r="E244" s="61"/>
      <c r="F244" s="85"/>
      <c r="G244" s="85"/>
      <c r="H244" s="85"/>
      <c r="J244" s="85"/>
      <c r="K244" s="85"/>
      <c r="L244" s="85"/>
      <c r="M244" s="85"/>
      <c r="N244" s="85"/>
      <c r="O244" s="85"/>
      <c r="P244" s="85"/>
      <c r="Q244" s="85"/>
      <c r="R244" s="85"/>
    </row>
    <row r="245" spans="1:18" s="39" customFormat="1" x14ac:dyDescent="0.25">
      <c r="A245" s="58"/>
      <c r="B245" s="59"/>
      <c r="D245" s="60"/>
      <c r="E245" s="61"/>
      <c r="F245" s="85"/>
      <c r="G245" s="85"/>
      <c r="H245" s="85"/>
      <c r="J245" s="85"/>
      <c r="K245" s="85"/>
      <c r="L245" s="85"/>
      <c r="M245" s="85"/>
      <c r="N245" s="85"/>
      <c r="O245" s="85"/>
      <c r="P245" s="85"/>
      <c r="Q245" s="85"/>
      <c r="R245" s="85"/>
    </row>
    <row r="246" spans="1:18" s="39" customFormat="1" x14ac:dyDescent="0.25">
      <c r="A246" s="58"/>
      <c r="B246" s="59"/>
      <c r="D246" s="60"/>
      <c r="E246" s="61"/>
      <c r="F246" s="85"/>
      <c r="G246" s="85"/>
      <c r="H246" s="85"/>
      <c r="J246" s="85"/>
      <c r="K246" s="85"/>
      <c r="L246" s="85"/>
      <c r="M246" s="85"/>
      <c r="N246" s="85"/>
      <c r="O246" s="85"/>
      <c r="P246" s="85"/>
      <c r="Q246" s="85"/>
      <c r="R246" s="85"/>
    </row>
    <row r="247" spans="1:18" s="39" customFormat="1" x14ac:dyDescent="0.25">
      <c r="A247" s="58"/>
      <c r="B247" s="59"/>
      <c r="D247" s="60"/>
      <c r="E247" s="61"/>
      <c r="F247" s="85"/>
      <c r="G247" s="85"/>
      <c r="H247" s="85"/>
      <c r="J247" s="85"/>
      <c r="K247" s="85"/>
      <c r="L247" s="85"/>
      <c r="M247" s="85"/>
      <c r="N247" s="85"/>
      <c r="O247" s="85"/>
      <c r="P247" s="85"/>
      <c r="Q247" s="85"/>
      <c r="R247" s="85"/>
    </row>
    <row r="248" spans="1:18" s="39" customFormat="1" x14ac:dyDescent="0.25">
      <c r="A248" s="58"/>
      <c r="B248" s="59"/>
      <c r="D248" s="60"/>
      <c r="E248" s="61"/>
      <c r="F248" s="85"/>
      <c r="G248" s="85"/>
      <c r="H248" s="85"/>
      <c r="J248" s="85"/>
      <c r="K248" s="85"/>
      <c r="L248" s="85"/>
      <c r="M248" s="85"/>
      <c r="N248" s="85"/>
      <c r="O248" s="85"/>
      <c r="P248" s="85"/>
      <c r="Q248" s="85"/>
      <c r="R248" s="85"/>
    </row>
    <row r="249" spans="1:18" s="39" customFormat="1" x14ac:dyDescent="0.25">
      <c r="A249" s="58"/>
      <c r="B249" s="59"/>
      <c r="D249" s="60"/>
      <c r="E249" s="61"/>
      <c r="F249" s="85"/>
      <c r="G249" s="85"/>
      <c r="H249" s="85"/>
      <c r="J249" s="85"/>
      <c r="K249" s="85"/>
      <c r="L249" s="85"/>
      <c r="M249" s="85"/>
      <c r="N249" s="85"/>
      <c r="O249" s="85"/>
      <c r="P249" s="85"/>
      <c r="Q249" s="85"/>
      <c r="R249" s="85"/>
    </row>
    <row r="250" spans="1:18" s="39" customFormat="1" x14ac:dyDescent="0.25">
      <c r="A250" s="58"/>
      <c r="B250" s="59"/>
      <c r="D250" s="60"/>
      <c r="E250" s="61"/>
      <c r="F250" s="85"/>
      <c r="G250" s="85"/>
      <c r="H250" s="85"/>
      <c r="J250" s="85"/>
      <c r="K250" s="85"/>
      <c r="L250" s="85"/>
      <c r="M250" s="85"/>
      <c r="N250" s="85"/>
      <c r="O250" s="85"/>
      <c r="P250" s="85"/>
      <c r="Q250" s="85"/>
      <c r="R250" s="85"/>
    </row>
    <row r="251" spans="1:18" s="39" customFormat="1" x14ac:dyDescent="0.25">
      <c r="A251" s="58"/>
      <c r="B251" s="59"/>
      <c r="D251" s="60"/>
      <c r="E251" s="61"/>
      <c r="F251" s="85"/>
      <c r="G251" s="85"/>
      <c r="H251" s="85"/>
      <c r="J251" s="85"/>
      <c r="K251" s="85"/>
      <c r="L251" s="85"/>
      <c r="M251" s="85"/>
      <c r="N251" s="85"/>
      <c r="O251" s="85"/>
      <c r="P251" s="85"/>
      <c r="Q251" s="85"/>
      <c r="R251" s="85"/>
    </row>
    <row r="252" spans="1:18" s="39" customFormat="1" x14ac:dyDescent="0.25">
      <c r="A252" s="58"/>
      <c r="B252" s="59"/>
      <c r="D252" s="60"/>
      <c r="E252" s="61"/>
      <c r="F252" s="85"/>
      <c r="G252" s="85"/>
      <c r="H252" s="85"/>
      <c r="J252" s="85"/>
      <c r="K252" s="85"/>
      <c r="L252" s="85"/>
      <c r="M252" s="85"/>
      <c r="N252" s="85"/>
      <c r="O252" s="85"/>
      <c r="P252" s="85"/>
      <c r="Q252" s="85"/>
      <c r="R252" s="85"/>
    </row>
    <row r="253" spans="1:18" s="39" customFormat="1" x14ac:dyDescent="0.25">
      <c r="A253" s="58"/>
      <c r="B253" s="59"/>
      <c r="D253" s="60"/>
      <c r="E253" s="61"/>
      <c r="F253" s="85"/>
      <c r="G253" s="85"/>
      <c r="H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1:18" s="39" customFormat="1" x14ac:dyDescent="0.25">
      <c r="A254" s="58"/>
      <c r="B254" s="59"/>
      <c r="D254" s="60"/>
      <c r="E254" s="61"/>
      <c r="F254" s="85"/>
      <c r="G254" s="85"/>
      <c r="H254" s="85"/>
      <c r="J254" s="85"/>
      <c r="K254" s="85"/>
      <c r="L254" s="85"/>
      <c r="M254" s="85"/>
      <c r="N254" s="85"/>
      <c r="O254" s="85"/>
      <c r="P254" s="85"/>
      <c r="Q254" s="85"/>
      <c r="R254" s="85"/>
    </row>
    <row r="255" spans="1:18" s="39" customFormat="1" x14ac:dyDescent="0.25">
      <c r="A255" s="58"/>
      <c r="B255" s="59"/>
      <c r="D255" s="60"/>
      <c r="E255" s="61"/>
      <c r="F255" s="85"/>
      <c r="G255" s="85"/>
      <c r="H255" s="85"/>
      <c r="J255" s="85"/>
      <c r="K255" s="85"/>
      <c r="L255" s="85"/>
      <c r="M255" s="85"/>
      <c r="N255" s="85"/>
      <c r="O255" s="85"/>
      <c r="P255" s="85"/>
      <c r="Q255" s="85"/>
      <c r="R255" s="85"/>
    </row>
    <row r="256" spans="1:18" s="39" customFormat="1" x14ac:dyDescent="0.25">
      <c r="A256" s="58"/>
      <c r="B256" s="59"/>
      <c r="D256" s="60"/>
      <c r="E256" s="61"/>
      <c r="F256" s="85"/>
      <c r="G256" s="85"/>
      <c r="H256" s="85"/>
      <c r="J256" s="85"/>
      <c r="K256" s="85"/>
      <c r="L256" s="85"/>
      <c r="M256" s="85"/>
      <c r="N256" s="85"/>
      <c r="O256" s="85"/>
      <c r="P256" s="85"/>
      <c r="Q256" s="85"/>
      <c r="R256" s="85"/>
    </row>
    <row r="257" spans="1:18" s="39" customFormat="1" x14ac:dyDescent="0.25">
      <c r="A257" s="58"/>
      <c r="B257" s="59"/>
      <c r="D257" s="60"/>
      <c r="E257" s="61"/>
      <c r="F257" s="85"/>
      <c r="G257" s="85"/>
      <c r="H257" s="85"/>
      <c r="J257" s="85"/>
      <c r="K257" s="85"/>
      <c r="L257" s="85"/>
      <c r="M257" s="85"/>
      <c r="N257" s="85"/>
      <c r="O257" s="85"/>
      <c r="P257" s="85"/>
      <c r="Q257" s="85"/>
      <c r="R257" s="85"/>
    </row>
    <row r="258" spans="1:18" s="39" customFormat="1" x14ac:dyDescent="0.25">
      <c r="A258" s="58"/>
      <c r="B258" s="59"/>
      <c r="D258" s="60"/>
      <c r="E258" s="61"/>
      <c r="F258" s="85"/>
      <c r="G258" s="85"/>
      <c r="H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1:18" s="39" customFormat="1" x14ac:dyDescent="0.25">
      <c r="A259" s="58"/>
      <c r="B259" s="59"/>
      <c r="D259" s="60"/>
      <c r="E259" s="61"/>
      <c r="F259" s="85"/>
      <c r="G259" s="85"/>
      <c r="H259" s="85"/>
      <c r="J259" s="85"/>
      <c r="K259" s="85"/>
      <c r="L259" s="85"/>
      <c r="M259" s="85"/>
      <c r="N259" s="85"/>
      <c r="O259" s="85"/>
      <c r="P259" s="85"/>
      <c r="Q259" s="85"/>
      <c r="R259" s="85"/>
    </row>
    <row r="260" spans="1:18" s="39" customFormat="1" x14ac:dyDescent="0.25">
      <c r="A260" s="58"/>
      <c r="B260" s="59"/>
      <c r="D260" s="60"/>
      <c r="E260" s="61"/>
      <c r="F260" s="85"/>
      <c r="G260" s="85"/>
      <c r="H260" s="85"/>
      <c r="J260" s="85"/>
      <c r="K260" s="85"/>
      <c r="L260" s="85"/>
      <c r="M260" s="85"/>
      <c r="N260" s="85"/>
      <c r="O260" s="85"/>
      <c r="P260" s="85"/>
      <c r="Q260" s="85"/>
      <c r="R260" s="85"/>
    </row>
    <row r="261" spans="1:18" s="39" customFormat="1" x14ac:dyDescent="0.25">
      <c r="A261" s="58"/>
      <c r="B261" s="59"/>
      <c r="D261" s="60"/>
      <c r="E261" s="61"/>
      <c r="F261" s="85"/>
      <c r="G261" s="85"/>
      <c r="H261" s="85"/>
      <c r="J261" s="85"/>
      <c r="K261" s="85"/>
      <c r="L261" s="85"/>
      <c r="M261" s="85"/>
      <c r="N261" s="85"/>
      <c r="O261" s="85"/>
      <c r="P261" s="85"/>
      <c r="Q261" s="85"/>
      <c r="R261" s="85"/>
    </row>
    <row r="262" spans="1:18" s="39" customFormat="1" x14ac:dyDescent="0.25">
      <c r="A262" s="58"/>
      <c r="B262" s="59"/>
      <c r="D262" s="60"/>
      <c r="E262" s="61"/>
      <c r="F262" s="85"/>
      <c r="G262" s="85"/>
      <c r="H262" s="85"/>
      <c r="J262" s="85"/>
      <c r="K262" s="85"/>
      <c r="L262" s="85"/>
      <c r="M262" s="85"/>
      <c r="N262" s="85"/>
      <c r="O262" s="85"/>
      <c r="P262" s="85"/>
      <c r="Q262" s="85"/>
      <c r="R262" s="85"/>
    </row>
    <row r="263" spans="1:18" s="39" customFormat="1" x14ac:dyDescent="0.25">
      <c r="A263" s="58"/>
      <c r="B263" s="59"/>
      <c r="D263" s="60"/>
      <c r="E263" s="61"/>
      <c r="F263" s="85"/>
      <c r="G263" s="85"/>
      <c r="H263" s="85"/>
      <c r="J263" s="85"/>
      <c r="K263" s="85"/>
      <c r="L263" s="85"/>
      <c r="M263" s="85"/>
      <c r="N263" s="85"/>
      <c r="O263" s="85"/>
      <c r="P263" s="85"/>
      <c r="Q263" s="85"/>
      <c r="R263" s="85"/>
    </row>
    <row r="264" spans="1:18" s="39" customFormat="1" x14ac:dyDescent="0.25">
      <c r="A264" s="58"/>
      <c r="B264" s="59"/>
      <c r="D264" s="60"/>
      <c r="E264" s="61"/>
      <c r="F264" s="85"/>
      <c r="G264" s="85"/>
      <c r="H264" s="85"/>
      <c r="J264" s="85"/>
      <c r="K264" s="85"/>
      <c r="L264" s="85"/>
      <c r="M264" s="85"/>
      <c r="N264" s="85"/>
      <c r="O264" s="85"/>
      <c r="P264" s="85"/>
      <c r="Q264" s="85"/>
      <c r="R264" s="85"/>
    </row>
    <row r="265" spans="1:18" s="39" customFormat="1" x14ac:dyDescent="0.25">
      <c r="A265" s="58"/>
      <c r="B265" s="59"/>
      <c r="D265" s="60"/>
      <c r="E265" s="61"/>
      <c r="F265" s="85"/>
      <c r="G265" s="85"/>
      <c r="H265" s="85"/>
      <c r="J265" s="85"/>
      <c r="K265" s="85"/>
      <c r="L265" s="85"/>
      <c r="M265" s="85"/>
      <c r="N265" s="85"/>
      <c r="O265" s="85"/>
      <c r="P265" s="85"/>
      <c r="Q265" s="85"/>
      <c r="R265" s="85"/>
    </row>
    <row r="266" spans="1:18" s="39" customFormat="1" x14ac:dyDescent="0.25">
      <c r="A266" s="58"/>
      <c r="B266" s="59"/>
      <c r="D266" s="60"/>
      <c r="E266" s="61"/>
      <c r="F266" s="85"/>
      <c r="G266" s="85"/>
      <c r="H266" s="85"/>
      <c r="J266" s="85"/>
      <c r="K266" s="85"/>
      <c r="L266" s="85"/>
      <c r="M266" s="85"/>
      <c r="N266" s="85"/>
      <c r="O266" s="85"/>
      <c r="P266" s="85"/>
      <c r="Q266" s="85"/>
      <c r="R266" s="85"/>
    </row>
    <row r="267" spans="1:18" s="39" customFormat="1" x14ac:dyDescent="0.25">
      <c r="A267" s="58"/>
      <c r="B267" s="59"/>
      <c r="D267" s="60"/>
      <c r="E267" s="61"/>
      <c r="F267" s="85"/>
      <c r="G267" s="85"/>
      <c r="H267" s="85"/>
      <c r="J267" s="85"/>
      <c r="K267" s="85"/>
      <c r="L267" s="85"/>
      <c r="M267" s="85"/>
      <c r="N267" s="85"/>
      <c r="O267" s="85"/>
      <c r="P267" s="85"/>
      <c r="Q267" s="85"/>
      <c r="R267" s="85"/>
    </row>
    <row r="268" spans="1:18" s="39" customFormat="1" x14ac:dyDescent="0.25">
      <c r="A268" s="58"/>
      <c r="B268" s="59"/>
      <c r="D268" s="60"/>
      <c r="E268" s="61"/>
      <c r="F268" s="85"/>
      <c r="G268" s="85"/>
      <c r="H268" s="85"/>
      <c r="J268" s="85"/>
      <c r="K268" s="85"/>
      <c r="L268" s="85"/>
      <c r="M268" s="85"/>
      <c r="N268" s="85"/>
      <c r="O268" s="85"/>
      <c r="P268" s="85"/>
      <c r="Q268" s="85"/>
      <c r="R268" s="85"/>
    </row>
    <row r="269" spans="1:18" s="39" customFormat="1" x14ac:dyDescent="0.25">
      <c r="A269" s="58"/>
      <c r="B269" s="59"/>
      <c r="D269" s="60"/>
      <c r="E269" s="61"/>
      <c r="F269" s="85"/>
      <c r="G269" s="85"/>
      <c r="H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1:18" s="39" customFormat="1" x14ac:dyDescent="0.25">
      <c r="A270" s="58"/>
      <c r="B270" s="59"/>
      <c r="D270" s="60"/>
      <c r="E270" s="61"/>
      <c r="F270" s="85"/>
      <c r="G270" s="85"/>
      <c r="H270" s="85"/>
      <c r="J270" s="85"/>
      <c r="K270" s="85"/>
      <c r="L270" s="85"/>
      <c r="M270" s="85"/>
      <c r="N270" s="85"/>
      <c r="O270" s="85"/>
      <c r="P270" s="85"/>
      <c r="Q270" s="85"/>
      <c r="R270" s="85"/>
    </row>
    <row r="271" spans="1:18" s="39" customFormat="1" x14ac:dyDescent="0.25">
      <c r="A271" s="58"/>
      <c r="B271" s="59"/>
      <c r="D271" s="60"/>
      <c r="E271" s="61"/>
      <c r="F271" s="85"/>
      <c r="G271" s="85"/>
      <c r="H271" s="85"/>
      <c r="J271" s="85"/>
      <c r="K271" s="85"/>
      <c r="L271" s="85"/>
      <c r="M271" s="85"/>
      <c r="N271" s="85"/>
      <c r="O271" s="85"/>
      <c r="P271" s="85"/>
      <c r="Q271" s="85"/>
      <c r="R271" s="85"/>
    </row>
    <row r="272" spans="1:18" s="39" customFormat="1" x14ac:dyDescent="0.25">
      <c r="A272" s="58"/>
      <c r="B272" s="59"/>
      <c r="D272" s="60"/>
      <c r="E272" s="61"/>
      <c r="F272" s="85"/>
      <c r="G272" s="85"/>
      <c r="H272" s="85"/>
      <c r="J272" s="85"/>
      <c r="K272" s="85"/>
      <c r="L272" s="85"/>
      <c r="M272" s="85"/>
      <c r="N272" s="85"/>
      <c r="O272" s="85"/>
      <c r="P272" s="85"/>
      <c r="Q272" s="85"/>
      <c r="R272" s="85"/>
    </row>
    <row r="273" spans="1:18" s="39" customFormat="1" x14ac:dyDescent="0.25">
      <c r="A273" s="58"/>
      <c r="B273" s="59"/>
      <c r="D273" s="60"/>
      <c r="E273" s="61"/>
      <c r="F273" s="85"/>
      <c r="G273" s="85"/>
      <c r="H273" s="85"/>
      <c r="J273" s="85"/>
      <c r="K273" s="85"/>
      <c r="L273" s="85"/>
      <c r="M273" s="85"/>
      <c r="N273" s="85"/>
      <c r="O273" s="85"/>
      <c r="P273" s="85"/>
      <c r="Q273" s="85"/>
      <c r="R273" s="85"/>
    </row>
    <row r="274" spans="1:18" s="39" customFormat="1" x14ac:dyDescent="0.25">
      <c r="A274" s="58"/>
      <c r="B274" s="59"/>
      <c r="D274" s="60"/>
      <c r="E274" s="61"/>
      <c r="F274" s="85"/>
      <c r="G274" s="85"/>
      <c r="H274" s="85"/>
      <c r="J274" s="85"/>
      <c r="K274" s="85"/>
      <c r="L274" s="85"/>
      <c r="M274" s="85"/>
      <c r="N274" s="85"/>
      <c r="O274" s="85"/>
      <c r="P274" s="85"/>
      <c r="Q274" s="85"/>
      <c r="R274" s="85"/>
    </row>
    <row r="275" spans="1:18" s="39" customFormat="1" x14ac:dyDescent="0.25">
      <c r="A275" s="58"/>
      <c r="B275" s="59"/>
      <c r="D275" s="60"/>
      <c r="E275" s="61"/>
      <c r="F275" s="85"/>
      <c r="G275" s="85"/>
      <c r="H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1:18" s="39" customFormat="1" x14ac:dyDescent="0.25">
      <c r="A276" s="58"/>
      <c r="B276" s="59"/>
      <c r="D276" s="60"/>
      <c r="E276" s="61"/>
      <c r="F276" s="85"/>
      <c r="G276" s="85"/>
      <c r="H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1:18" s="39" customFormat="1" x14ac:dyDescent="0.25">
      <c r="A277" s="58"/>
      <c r="B277" s="59"/>
      <c r="D277" s="60"/>
      <c r="E277" s="61"/>
      <c r="F277" s="85"/>
      <c r="G277" s="85"/>
      <c r="H277" s="85"/>
      <c r="J277" s="85"/>
      <c r="K277" s="85"/>
      <c r="L277" s="85"/>
      <c r="M277" s="85"/>
      <c r="N277" s="85"/>
      <c r="O277" s="85"/>
      <c r="P277" s="85"/>
      <c r="Q277" s="85"/>
      <c r="R277" s="85"/>
    </row>
    <row r="278" spans="1:18" s="39" customFormat="1" x14ac:dyDescent="0.25">
      <c r="A278" s="58"/>
      <c r="B278" s="59"/>
      <c r="D278" s="60"/>
      <c r="E278" s="61"/>
      <c r="F278" s="85"/>
      <c r="G278" s="85"/>
      <c r="H278" s="85"/>
      <c r="J278" s="85"/>
      <c r="K278" s="85"/>
      <c r="L278" s="85"/>
      <c r="M278" s="85"/>
      <c r="N278" s="85"/>
      <c r="O278" s="85"/>
      <c r="P278" s="85"/>
      <c r="Q278" s="85"/>
      <c r="R278" s="85"/>
    </row>
    <row r="279" spans="1:18" s="39" customFormat="1" x14ac:dyDescent="0.25">
      <c r="A279" s="58"/>
      <c r="B279" s="59"/>
      <c r="D279" s="60"/>
      <c r="E279" s="61"/>
      <c r="F279" s="85"/>
      <c r="G279" s="85"/>
      <c r="H279" s="85"/>
      <c r="J279" s="85"/>
      <c r="K279" s="85"/>
      <c r="L279" s="85"/>
      <c r="M279" s="85"/>
      <c r="N279" s="85"/>
      <c r="O279" s="85"/>
      <c r="P279" s="85"/>
      <c r="Q279" s="85"/>
      <c r="R279" s="85"/>
    </row>
    <row r="280" spans="1:18" s="39" customFormat="1" x14ac:dyDescent="0.25">
      <c r="A280" s="58"/>
      <c r="B280" s="59"/>
      <c r="D280" s="60"/>
      <c r="E280" s="61"/>
      <c r="F280" s="85"/>
      <c r="G280" s="85"/>
      <c r="H280" s="85"/>
      <c r="J280" s="85"/>
      <c r="K280" s="85"/>
      <c r="L280" s="85"/>
      <c r="M280" s="85"/>
      <c r="N280" s="85"/>
      <c r="O280" s="85"/>
      <c r="P280" s="85"/>
      <c r="Q280" s="85"/>
      <c r="R280" s="85"/>
    </row>
    <row r="281" spans="1:18" s="39" customFormat="1" x14ac:dyDescent="0.25">
      <c r="A281" s="58"/>
      <c r="B281" s="59"/>
      <c r="D281" s="60"/>
      <c r="E281" s="61"/>
      <c r="F281" s="85"/>
      <c r="G281" s="85"/>
      <c r="H281" s="85"/>
      <c r="J281" s="85"/>
      <c r="K281" s="85"/>
      <c r="L281" s="85"/>
      <c r="M281" s="85"/>
      <c r="N281" s="85"/>
      <c r="O281" s="85"/>
      <c r="P281" s="85"/>
      <c r="Q281" s="85"/>
      <c r="R281" s="85"/>
    </row>
    <row r="282" spans="1:18" s="39" customFormat="1" x14ac:dyDescent="0.25">
      <c r="A282" s="58"/>
      <c r="B282" s="59"/>
      <c r="D282" s="60"/>
      <c r="E282" s="61"/>
      <c r="F282" s="85"/>
      <c r="G282" s="85"/>
      <c r="H282" s="85"/>
      <c r="J282" s="85"/>
      <c r="K282" s="85"/>
      <c r="L282" s="85"/>
      <c r="M282" s="85"/>
      <c r="N282" s="85"/>
      <c r="O282" s="85"/>
      <c r="P282" s="85"/>
      <c r="Q282" s="85"/>
      <c r="R282" s="85"/>
    </row>
    <row r="283" spans="1:18" s="39" customFormat="1" x14ac:dyDescent="0.25">
      <c r="A283" s="58"/>
      <c r="B283" s="59"/>
      <c r="D283" s="60"/>
      <c r="E283" s="61"/>
      <c r="F283" s="85"/>
      <c r="G283" s="85"/>
      <c r="H283" s="85"/>
      <c r="J283" s="85"/>
      <c r="K283" s="85"/>
      <c r="L283" s="85"/>
      <c r="M283" s="85"/>
      <c r="N283" s="85"/>
      <c r="O283" s="85"/>
      <c r="P283" s="85"/>
      <c r="Q283" s="85"/>
      <c r="R283" s="85"/>
    </row>
    <row r="284" spans="1:18" s="39" customFormat="1" x14ac:dyDescent="0.25">
      <c r="A284" s="58"/>
      <c r="B284" s="59"/>
      <c r="D284" s="60"/>
      <c r="E284" s="61"/>
      <c r="F284" s="85"/>
      <c r="G284" s="85"/>
      <c r="H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1:18" s="39" customFormat="1" x14ac:dyDescent="0.25">
      <c r="A285" s="58"/>
      <c r="B285" s="59"/>
      <c r="D285" s="60"/>
      <c r="E285" s="61"/>
      <c r="F285" s="85"/>
      <c r="G285" s="85"/>
      <c r="H285" s="85"/>
      <c r="J285" s="85"/>
      <c r="K285" s="85"/>
      <c r="L285" s="85"/>
      <c r="M285" s="85"/>
      <c r="N285" s="85"/>
      <c r="O285" s="85"/>
      <c r="P285" s="85"/>
      <c r="Q285" s="85"/>
      <c r="R285" s="85"/>
    </row>
    <row r="286" spans="1:18" s="39" customFormat="1" x14ac:dyDescent="0.25">
      <c r="A286" s="58"/>
      <c r="B286" s="59"/>
      <c r="D286" s="60"/>
      <c r="E286" s="61"/>
      <c r="F286" s="85"/>
      <c r="G286" s="85"/>
      <c r="H286" s="85"/>
      <c r="J286" s="85"/>
      <c r="K286" s="85"/>
      <c r="L286" s="85"/>
      <c r="M286" s="85"/>
      <c r="N286" s="85"/>
      <c r="O286" s="85"/>
      <c r="P286" s="85"/>
      <c r="Q286" s="85"/>
      <c r="R286" s="85"/>
    </row>
    <row r="287" spans="1:18" s="39" customFormat="1" x14ac:dyDescent="0.25">
      <c r="A287" s="58"/>
      <c r="B287" s="59"/>
      <c r="D287" s="60"/>
      <c r="E287" s="61"/>
      <c r="F287" s="85"/>
      <c r="G287" s="85"/>
      <c r="H287" s="85"/>
      <c r="J287" s="85"/>
      <c r="K287" s="85"/>
      <c r="L287" s="85"/>
      <c r="M287" s="85"/>
      <c r="N287" s="85"/>
      <c r="O287" s="85"/>
      <c r="P287" s="85"/>
      <c r="Q287" s="85"/>
      <c r="R287" s="85"/>
    </row>
    <row r="288" spans="1:18" s="39" customFormat="1" x14ac:dyDescent="0.25">
      <c r="A288" s="58"/>
      <c r="B288" s="59"/>
      <c r="D288" s="60"/>
      <c r="E288" s="61"/>
      <c r="F288" s="85"/>
      <c r="G288" s="85"/>
      <c r="H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1:18" s="39" customFormat="1" x14ac:dyDescent="0.25">
      <c r="A289" s="58"/>
      <c r="B289" s="59"/>
      <c r="D289" s="60"/>
      <c r="E289" s="61"/>
      <c r="F289" s="85"/>
      <c r="G289" s="85"/>
      <c r="H289" s="85"/>
      <c r="J289" s="85"/>
      <c r="K289" s="85"/>
      <c r="L289" s="85"/>
      <c r="M289" s="85"/>
      <c r="N289" s="85"/>
      <c r="O289" s="85"/>
      <c r="P289" s="85"/>
      <c r="Q289" s="85"/>
      <c r="R289" s="85"/>
    </row>
    <row r="290" spans="1:18" s="39" customFormat="1" x14ac:dyDescent="0.25">
      <c r="A290" s="58"/>
      <c r="B290" s="59"/>
      <c r="D290" s="60"/>
      <c r="E290" s="61"/>
      <c r="F290" s="85"/>
      <c r="G290" s="85"/>
      <c r="H290" s="85"/>
      <c r="J290" s="85"/>
      <c r="K290" s="85"/>
      <c r="L290" s="85"/>
      <c r="M290" s="85"/>
      <c r="N290" s="85"/>
      <c r="O290" s="85"/>
      <c r="P290" s="85"/>
      <c r="Q290" s="85"/>
      <c r="R290" s="85"/>
    </row>
    <row r="291" spans="1:18" s="39" customFormat="1" x14ac:dyDescent="0.25">
      <c r="A291" s="58"/>
      <c r="B291" s="59"/>
      <c r="D291" s="60"/>
      <c r="E291" s="61"/>
      <c r="F291" s="85"/>
      <c r="G291" s="85"/>
      <c r="H291" s="85"/>
      <c r="J291" s="85"/>
      <c r="K291" s="85"/>
      <c r="L291" s="85"/>
      <c r="M291" s="85"/>
      <c r="N291" s="85"/>
      <c r="O291" s="85"/>
      <c r="P291" s="85"/>
      <c r="Q291" s="85"/>
      <c r="R291" s="85"/>
    </row>
    <row r="292" spans="1:18" s="39" customFormat="1" x14ac:dyDescent="0.25">
      <c r="A292" s="58"/>
      <c r="B292" s="59"/>
      <c r="D292" s="60"/>
      <c r="E292" s="61"/>
      <c r="F292" s="85"/>
      <c r="G292" s="85"/>
      <c r="H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1:18" s="39" customFormat="1" x14ac:dyDescent="0.25">
      <c r="A293" s="58"/>
      <c r="B293" s="59"/>
      <c r="D293" s="60"/>
      <c r="E293" s="61"/>
      <c r="F293" s="85"/>
      <c r="G293" s="85"/>
      <c r="H293" s="85"/>
      <c r="J293" s="85"/>
      <c r="K293" s="85"/>
      <c r="L293" s="85"/>
      <c r="M293" s="85"/>
      <c r="N293" s="85"/>
      <c r="O293" s="85"/>
      <c r="P293" s="85"/>
      <c r="Q293" s="85"/>
      <c r="R293" s="85"/>
    </row>
    <row r="294" spans="1:18" s="39" customFormat="1" x14ac:dyDescent="0.25">
      <c r="A294" s="58"/>
      <c r="B294" s="59"/>
      <c r="D294" s="60"/>
      <c r="E294" s="61"/>
      <c r="F294" s="85"/>
      <c r="G294" s="85"/>
      <c r="H294" s="85"/>
      <c r="J294" s="85"/>
      <c r="K294" s="85"/>
      <c r="L294" s="85"/>
      <c r="M294" s="85"/>
      <c r="N294" s="85"/>
      <c r="O294" s="85"/>
      <c r="P294" s="85"/>
      <c r="Q294" s="85"/>
      <c r="R294" s="85"/>
    </row>
    <row r="295" spans="1:18" s="39" customFormat="1" x14ac:dyDescent="0.25">
      <c r="A295" s="58"/>
      <c r="B295" s="59"/>
      <c r="D295" s="60"/>
      <c r="E295" s="61"/>
      <c r="F295" s="85"/>
      <c r="G295" s="85"/>
      <c r="H295" s="85"/>
      <c r="J295" s="85"/>
      <c r="K295" s="85"/>
      <c r="L295" s="85"/>
      <c r="M295" s="85"/>
      <c r="N295" s="85"/>
      <c r="O295" s="85"/>
      <c r="P295" s="85"/>
      <c r="Q295" s="85"/>
      <c r="R295" s="85"/>
    </row>
    <row r="296" spans="1:18" s="39" customFormat="1" x14ac:dyDescent="0.25">
      <c r="A296" s="58"/>
      <c r="B296" s="59"/>
      <c r="D296" s="60"/>
      <c r="E296" s="61"/>
      <c r="F296" s="85"/>
      <c r="G296" s="85"/>
      <c r="H296" s="85"/>
      <c r="J296" s="85"/>
      <c r="K296" s="85"/>
      <c r="L296" s="85"/>
      <c r="M296" s="85"/>
      <c r="N296" s="85"/>
      <c r="O296" s="85"/>
      <c r="P296" s="85"/>
      <c r="Q296" s="85"/>
      <c r="R296" s="85"/>
    </row>
    <row r="297" spans="1:18" s="39" customFormat="1" x14ac:dyDescent="0.25">
      <c r="A297" s="58"/>
      <c r="B297" s="59"/>
      <c r="D297" s="60"/>
      <c r="E297" s="61"/>
      <c r="F297" s="85"/>
      <c r="G297" s="85"/>
      <c r="H297" s="85"/>
      <c r="J297" s="85"/>
      <c r="K297" s="85"/>
      <c r="L297" s="85"/>
      <c r="M297" s="85"/>
      <c r="N297" s="85"/>
      <c r="O297" s="85"/>
      <c r="P297" s="85"/>
      <c r="Q297" s="85"/>
      <c r="R297" s="85"/>
    </row>
    <row r="298" spans="1:18" s="39" customFormat="1" x14ac:dyDescent="0.25">
      <c r="A298" s="58"/>
      <c r="B298" s="59"/>
      <c r="D298" s="60"/>
      <c r="E298" s="61"/>
      <c r="F298" s="85"/>
      <c r="G298" s="85"/>
      <c r="H298" s="85"/>
      <c r="J298" s="85"/>
      <c r="K298" s="85"/>
      <c r="L298" s="85"/>
      <c r="M298" s="85"/>
      <c r="N298" s="85"/>
      <c r="O298" s="85"/>
      <c r="P298" s="85"/>
      <c r="Q298" s="85"/>
      <c r="R298" s="85"/>
    </row>
    <row r="299" spans="1:18" s="39" customFormat="1" x14ac:dyDescent="0.25">
      <c r="A299" s="58"/>
      <c r="B299" s="59"/>
      <c r="D299" s="60"/>
      <c r="E299" s="61"/>
      <c r="F299" s="85"/>
      <c r="G299" s="85"/>
      <c r="H299" s="85"/>
      <c r="J299" s="85"/>
      <c r="K299" s="85"/>
      <c r="L299" s="85"/>
      <c r="M299" s="85"/>
      <c r="N299" s="85"/>
      <c r="O299" s="85"/>
      <c r="P299" s="85"/>
      <c r="Q299" s="85"/>
      <c r="R299" s="85"/>
    </row>
    <row r="300" spans="1:18" s="39" customFormat="1" x14ac:dyDescent="0.25">
      <c r="A300" s="58"/>
      <c r="B300" s="59"/>
      <c r="D300" s="60"/>
      <c r="E300" s="61"/>
      <c r="F300" s="85"/>
      <c r="G300" s="85"/>
      <c r="H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1:18" s="39" customFormat="1" x14ac:dyDescent="0.25">
      <c r="A301" s="58"/>
      <c r="B301" s="59"/>
      <c r="D301" s="60"/>
      <c r="E301" s="61"/>
      <c r="F301" s="85"/>
      <c r="G301" s="85"/>
      <c r="H301" s="85"/>
      <c r="J301" s="85"/>
      <c r="K301" s="85"/>
      <c r="L301" s="85"/>
      <c r="M301" s="85"/>
      <c r="N301" s="85"/>
      <c r="O301" s="85"/>
      <c r="P301" s="85"/>
      <c r="Q301" s="85"/>
      <c r="R301" s="85"/>
    </row>
    <row r="302" spans="1:18" s="39" customFormat="1" x14ac:dyDescent="0.25">
      <c r="A302" s="58"/>
      <c r="B302" s="59"/>
      <c r="D302" s="60"/>
      <c r="E302" s="61"/>
      <c r="F302" s="85"/>
      <c r="G302" s="85"/>
      <c r="H302" s="85"/>
      <c r="J302" s="85"/>
      <c r="K302" s="85"/>
      <c r="L302" s="85"/>
      <c r="M302" s="85"/>
      <c r="N302" s="85"/>
      <c r="O302" s="85"/>
      <c r="P302" s="85"/>
      <c r="Q302" s="85"/>
      <c r="R302" s="85"/>
    </row>
    <row r="303" spans="1:18" s="39" customFormat="1" x14ac:dyDescent="0.25">
      <c r="A303" s="58"/>
      <c r="B303" s="59"/>
      <c r="D303" s="60"/>
      <c r="E303" s="61"/>
      <c r="F303" s="85"/>
      <c r="G303" s="85"/>
      <c r="H303" s="85"/>
      <c r="J303" s="85"/>
      <c r="K303" s="85"/>
      <c r="L303" s="85"/>
      <c r="M303" s="85"/>
      <c r="N303" s="85"/>
      <c r="O303" s="85"/>
      <c r="P303" s="85"/>
      <c r="Q303" s="85"/>
      <c r="R303" s="85"/>
    </row>
    <row r="304" spans="1:18" s="39" customFormat="1" x14ac:dyDescent="0.25">
      <c r="A304" s="58"/>
      <c r="B304" s="59"/>
      <c r="D304" s="60"/>
      <c r="E304" s="61"/>
      <c r="F304" s="85"/>
      <c r="G304" s="85"/>
      <c r="H304" s="85"/>
      <c r="J304" s="85"/>
      <c r="K304" s="85"/>
      <c r="L304" s="85"/>
      <c r="M304" s="85"/>
      <c r="N304" s="85"/>
      <c r="O304" s="85"/>
      <c r="P304" s="85"/>
      <c r="Q304" s="85"/>
      <c r="R304" s="85"/>
    </row>
    <row r="305" spans="1:18" s="39" customFormat="1" x14ac:dyDescent="0.25">
      <c r="A305" s="58"/>
      <c r="B305" s="59"/>
      <c r="D305" s="60"/>
      <c r="E305" s="61"/>
      <c r="F305" s="85"/>
      <c r="G305" s="85"/>
      <c r="H305" s="85"/>
      <c r="J305" s="85"/>
      <c r="K305" s="85"/>
      <c r="L305" s="85"/>
      <c r="M305" s="85"/>
      <c r="N305" s="85"/>
      <c r="O305" s="85"/>
      <c r="P305" s="85"/>
      <c r="Q305" s="85"/>
      <c r="R305" s="85"/>
    </row>
    <row r="306" spans="1:18" s="39" customFormat="1" x14ac:dyDescent="0.25">
      <c r="A306" s="58"/>
      <c r="B306" s="59"/>
      <c r="D306" s="60"/>
      <c r="E306" s="61"/>
      <c r="F306" s="85"/>
      <c r="G306" s="85"/>
      <c r="H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1:18" s="39" customFormat="1" x14ac:dyDescent="0.25">
      <c r="A307" s="58"/>
      <c r="B307" s="59"/>
      <c r="D307" s="60"/>
      <c r="E307" s="61"/>
      <c r="F307" s="85"/>
      <c r="G307" s="85"/>
      <c r="H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1:18" s="39" customFormat="1" x14ac:dyDescent="0.25">
      <c r="A308" s="58"/>
      <c r="B308" s="59"/>
      <c r="D308" s="60"/>
      <c r="E308" s="61"/>
      <c r="F308" s="85"/>
      <c r="G308" s="85"/>
      <c r="H308" s="85"/>
      <c r="J308" s="85"/>
      <c r="K308" s="85"/>
      <c r="L308" s="85"/>
      <c r="M308" s="85"/>
      <c r="N308" s="85"/>
      <c r="O308" s="85"/>
      <c r="P308" s="85"/>
      <c r="Q308" s="85"/>
      <c r="R308" s="85"/>
    </row>
    <row r="309" spans="1:18" s="39" customFormat="1" x14ac:dyDescent="0.25">
      <c r="A309" s="58"/>
      <c r="B309" s="59"/>
      <c r="D309" s="60"/>
      <c r="E309" s="61"/>
      <c r="F309" s="85"/>
      <c r="G309" s="85"/>
      <c r="H309" s="85"/>
      <c r="J309" s="85"/>
      <c r="K309" s="85"/>
      <c r="L309" s="85"/>
      <c r="M309" s="85"/>
      <c r="N309" s="85"/>
      <c r="O309" s="85"/>
      <c r="P309" s="85"/>
      <c r="Q309" s="85"/>
      <c r="R309" s="85"/>
    </row>
    <row r="310" spans="1:18" s="39" customFormat="1" x14ac:dyDescent="0.25">
      <c r="A310" s="58"/>
      <c r="B310" s="59"/>
      <c r="D310" s="60"/>
      <c r="E310" s="61"/>
      <c r="F310" s="85"/>
      <c r="G310" s="85"/>
      <c r="H310" s="85"/>
      <c r="J310" s="85"/>
      <c r="K310" s="85"/>
      <c r="L310" s="85"/>
      <c r="M310" s="85"/>
      <c r="N310" s="85"/>
      <c r="O310" s="85"/>
      <c r="P310" s="85"/>
      <c r="Q310" s="85"/>
      <c r="R310" s="85"/>
    </row>
    <row r="311" spans="1:18" s="39" customFormat="1" x14ac:dyDescent="0.25">
      <c r="A311" s="58"/>
      <c r="B311" s="59"/>
      <c r="D311" s="60"/>
      <c r="E311" s="61"/>
      <c r="F311" s="85"/>
      <c r="G311" s="85"/>
      <c r="H311" s="85"/>
      <c r="J311" s="85"/>
      <c r="K311" s="85"/>
      <c r="L311" s="85"/>
      <c r="M311" s="85"/>
      <c r="N311" s="85"/>
      <c r="O311" s="85"/>
      <c r="P311" s="85"/>
      <c r="Q311" s="85"/>
      <c r="R311" s="85"/>
    </row>
    <row r="312" spans="1:18" s="39" customFormat="1" x14ac:dyDescent="0.25">
      <c r="A312" s="58"/>
      <c r="B312" s="59"/>
      <c r="D312" s="60"/>
      <c r="E312" s="61"/>
      <c r="F312" s="85"/>
      <c r="G312" s="85"/>
      <c r="H312" s="85"/>
      <c r="J312" s="85"/>
      <c r="K312" s="85"/>
      <c r="L312" s="85"/>
      <c r="M312" s="85"/>
      <c r="N312" s="85"/>
      <c r="O312" s="85"/>
      <c r="P312" s="85"/>
      <c r="Q312" s="85"/>
      <c r="R312" s="85"/>
    </row>
    <row r="313" spans="1:18" s="39" customFormat="1" x14ac:dyDescent="0.25">
      <c r="A313" s="58"/>
      <c r="B313" s="59"/>
      <c r="D313" s="60"/>
      <c r="E313" s="61"/>
      <c r="F313" s="85"/>
      <c r="G313" s="85"/>
      <c r="H313" s="85"/>
      <c r="J313" s="85"/>
      <c r="K313" s="85"/>
      <c r="L313" s="85"/>
      <c r="M313" s="85"/>
      <c r="N313" s="85"/>
      <c r="O313" s="85"/>
      <c r="P313" s="85"/>
      <c r="Q313" s="85"/>
      <c r="R313" s="85"/>
    </row>
    <row r="314" spans="1:18" s="39" customFormat="1" x14ac:dyDescent="0.25">
      <c r="A314" s="58"/>
      <c r="B314" s="59"/>
      <c r="D314" s="60"/>
      <c r="E314" s="61"/>
      <c r="F314" s="85"/>
      <c r="G314" s="85"/>
      <c r="H314" s="85"/>
      <c r="J314" s="85"/>
      <c r="K314" s="85"/>
      <c r="L314" s="85"/>
      <c r="M314" s="85"/>
      <c r="N314" s="85"/>
      <c r="O314" s="85"/>
      <c r="P314" s="85"/>
      <c r="Q314" s="85"/>
      <c r="R314" s="85"/>
    </row>
    <row r="315" spans="1:18" s="39" customFormat="1" x14ac:dyDescent="0.25">
      <c r="A315" s="58"/>
      <c r="B315" s="59"/>
      <c r="D315" s="60"/>
      <c r="E315" s="61"/>
      <c r="F315" s="85"/>
      <c r="G315" s="85"/>
      <c r="H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1:18" s="39" customFormat="1" x14ac:dyDescent="0.25">
      <c r="A316" s="58"/>
      <c r="B316" s="59"/>
      <c r="D316" s="60"/>
      <c r="E316" s="61"/>
      <c r="F316" s="85"/>
      <c r="G316" s="85"/>
      <c r="H316" s="85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1:18" s="39" customFormat="1" x14ac:dyDescent="0.25">
      <c r="A317" s="58"/>
      <c r="B317" s="59"/>
      <c r="D317" s="60"/>
      <c r="E317" s="61"/>
      <c r="F317" s="85"/>
      <c r="G317" s="85"/>
      <c r="H317" s="85"/>
      <c r="J317" s="85"/>
      <c r="K317" s="85"/>
      <c r="L317" s="85"/>
      <c r="M317" s="85"/>
      <c r="N317" s="85"/>
      <c r="O317" s="85"/>
      <c r="P317" s="85"/>
      <c r="Q317" s="85"/>
      <c r="R317" s="85"/>
    </row>
    <row r="318" spans="1:18" s="39" customFormat="1" x14ac:dyDescent="0.25">
      <c r="A318" s="58"/>
      <c r="B318" s="59"/>
      <c r="D318" s="60"/>
      <c r="E318" s="61"/>
      <c r="F318" s="85"/>
      <c r="G318" s="85"/>
      <c r="H318" s="85"/>
      <c r="J318" s="85"/>
      <c r="K318" s="85"/>
      <c r="L318" s="85"/>
      <c r="M318" s="85"/>
      <c r="N318" s="85"/>
      <c r="O318" s="85"/>
      <c r="P318" s="85"/>
      <c r="Q318" s="85"/>
      <c r="R318" s="85"/>
    </row>
    <row r="319" spans="1:18" s="39" customFormat="1" x14ac:dyDescent="0.25">
      <c r="A319" s="58"/>
      <c r="B319" s="59"/>
      <c r="D319" s="60"/>
      <c r="E319" s="61"/>
      <c r="F319" s="85"/>
      <c r="G319" s="85"/>
      <c r="H319" s="85"/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1:18" s="39" customFormat="1" x14ac:dyDescent="0.25">
      <c r="A320" s="58"/>
      <c r="B320" s="59"/>
      <c r="D320" s="60"/>
      <c r="E320" s="61"/>
      <c r="F320" s="85"/>
      <c r="G320" s="85"/>
      <c r="H320" s="85"/>
      <c r="J320" s="85"/>
      <c r="K320" s="85"/>
      <c r="L320" s="85"/>
      <c r="M320" s="85"/>
      <c r="N320" s="85"/>
      <c r="O320" s="85"/>
      <c r="P320" s="85"/>
      <c r="Q320" s="85"/>
      <c r="R320" s="85"/>
    </row>
    <row r="321" spans="1:18" s="39" customFormat="1" x14ac:dyDescent="0.25">
      <c r="A321" s="58"/>
      <c r="B321" s="59"/>
      <c r="D321" s="60"/>
      <c r="E321" s="61"/>
      <c r="F321" s="85"/>
      <c r="G321" s="85"/>
      <c r="H321" s="85"/>
      <c r="J321" s="85"/>
      <c r="K321" s="85"/>
      <c r="L321" s="85"/>
      <c r="M321" s="85"/>
      <c r="N321" s="85"/>
      <c r="O321" s="85"/>
      <c r="P321" s="85"/>
      <c r="Q321" s="85"/>
      <c r="R321" s="85"/>
    </row>
    <row r="322" spans="1:18" s="39" customFormat="1" x14ac:dyDescent="0.25">
      <c r="A322" s="58"/>
      <c r="B322" s="59"/>
      <c r="D322" s="60"/>
      <c r="E322" s="61"/>
      <c r="F322" s="85"/>
      <c r="G322" s="85"/>
      <c r="H322" s="85"/>
      <c r="J322" s="85"/>
      <c r="K322" s="85"/>
      <c r="L322" s="85"/>
      <c r="M322" s="85"/>
      <c r="N322" s="85"/>
      <c r="O322" s="85"/>
      <c r="P322" s="85"/>
      <c r="Q322" s="85"/>
      <c r="R322" s="85"/>
    </row>
    <row r="323" spans="1:18" s="39" customFormat="1" x14ac:dyDescent="0.25">
      <c r="A323" s="58"/>
      <c r="B323" s="59"/>
      <c r="D323" s="60"/>
      <c r="E323" s="61"/>
      <c r="F323" s="85"/>
      <c r="G323" s="85"/>
      <c r="H323" s="85"/>
      <c r="J323" s="85"/>
      <c r="K323" s="85"/>
      <c r="L323" s="85"/>
      <c r="M323" s="85"/>
      <c r="N323" s="85"/>
      <c r="O323" s="85"/>
      <c r="P323" s="85"/>
      <c r="Q323" s="85"/>
      <c r="R323" s="85"/>
    </row>
    <row r="324" spans="1:18" s="39" customFormat="1" x14ac:dyDescent="0.25">
      <c r="A324" s="58"/>
      <c r="B324" s="59"/>
      <c r="D324" s="60"/>
      <c r="E324" s="61"/>
      <c r="F324" s="85"/>
      <c r="G324" s="85"/>
      <c r="H324" s="85"/>
      <c r="J324" s="85"/>
      <c r="K324" s="85"/>
      <c r="L324" s="85"/>
      <c r="M324" s="85"/>
      <c r="N324" s="85"/>
      <c r="O324" s="85"/>
      <c r="P324" s="85"/>
      <c r="Q324" s="85"/>
      <c r="R324" s="85"/>
    </row>
    <row r="325" spans="1:18" s="39" customFormat="1" x14ac:dyDescent="0.25">
      <c r="A325" s="58"/>
      <c r="B325" s="59"/>
      <c r="D325" s="60"/>
      <c r="E325" s="61"/>
      <c r="F325" s="85"/>
      <c r="G325" s="85"/>
      <c r="H325" s="85"/>
      <c r="J325" s="85"/>
      <c r="K325" s="85"/>
      <c r="L325" s="85"/>
      <c r="M325" s="85"/>
      <c r="N325" s="85"/>
      <c r="O325" s="85"/>
      <c r="P325" s="85"/>
      <c r="Q325" s="85"/>
      <c r="R325" s="85"/>
    </row>
    <row r="326" spans="1:18" s="39" customFormat="1" x14ac:dyDescent="0.25">
      <c r="A326" s="58"/>
      <c r="B326" s="59"/>
      <c r="D326" s="60"/>
      <c r="E326" s="61"/>
      <c r="F326" s="85"/>
      <c r="G326" s="85"/>
      <c r="H326" s="85"/>
      <c r="J326" s="85"/>
      <c r="K326" s="85"/>
      <c r="L326" s="85"/>
      <c r="M326" s="85"/>
      <c r="N326" s="85"/>
      <c r="O326" s="85"/>
      <c r="P326" s="85"/>
      <c r="Q326" s="85"/>
      <c r="R326" s="85"/>
    </row>
    <row r="327" spans="1:18" s="39" customFormat="1" x14ac:dyDescent="0.25">
      <c r="A327" s="58"/>
      <c r="B327" s="59"/>
      <c r="D327" s="60"/>
      <c r="E327" s="61"/>
      <c r="F327" s="85"/>
      <c r="G327" s="85"/>
      <c r="H327" s="85"/>
      <c r="J327" s="85"/>
      <c r="K327" s="85"/>
      <c r="L327" s="85"/>
      <c r="M327" s="85"/>
      <c r="N327" s="85"/>
      <c r="O327" s="85"/>
      <c r="P327" s="85"/>
      <c r="Q327" s="85"/>
      <c r="R327" s="85"/>
    </row>
    <row r="328" spans="1:18" s="39" customFormat="1" x14ac:dyDescent="0.25">
      <c r="A328" s="58"/>
      <c r="B328" s="59"/>
      <c r="D328" s="60"/>
      <c r="E328" s="61"/>
      <c r="F328" s="85"/>
      <c r="G328" s="85"/>
      <c r="H328" s="85"/>
      <c r="J328" s="85"/>
      <c r="K328" s="85"/>
      <c r="L328" s="85"/>
      <c r="M328" s="85"/>
      <c r="N328" s="85"/>
      <c r="O328" s="85"/>
      <c r="P328" s="85"/>
      <c r="Q328" s="85"/>
      <c r="R328" s="85"/>
    </row>
    <row r="329" spans="1:18" s="39" customFormat="1" x14ac:dyDescent="0.25">
      <c r="A329" s="58"/>
      <c r="B329" s="59"/>
      <c r="D329" s="60"/>
      <c r="E329" s="61"/>
      <c r="F329" s="85"/>
      <c r="G329" s="85"/>
      <c r="H329" s="85"/>
      <c r="J329" s="85"/>
      <c r="K329" s="85"/>
      <c r="L329" s="85"/>
      <c r="M329" s="85"/>
      <c r="N329" s="85"/>
      <c r="O329" s="85"/>
      <c r="P329" s="85"/>
      <c r="Q329" s="85"/>
      <c r="R329" s="85"/>
    </row>
    <row r="330" spans="1:18" s="39" customFormat="1" x14ac:dyDescent="0.25">
      <c r="A330" s="58"/>
      <c r="B330" s="59"/>
      <c r="D330" s="60"/>
      <c r="E330" s="61"/>
      <c r="F330" s="85"/>
      <c r="G330" s="85"/>
      <c r="H330" s="85"/>
      <c r="J330" s="85"/>
      <c r="K330" s="85"/>
      <c r="L330" s="85"/>
      <c r="M330" s="85"/>
      <c r="N330" s="85"/>
      <c r="O330" s="85"/>
      <c r="P330" s="85"/>
      <c r="Q330" s="85"/>
      <c r="R330" s="85"/>
    </row>
    <row r="331" spans="1:18" s="39" customFormat="1" x14ac:dyDescent="0.25">
      <c r="A331" s="58"/>
      <c r="B331" s="59"/>
      <c r="D331" s="60"/>
      <c r="E331" s="61"/>
      <c r="F331" s="85"/>
      <c r="G331" s="85"/>
      <c r="H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1:18" s="39" customFormat="1" x14ac:dyDescent="0.25">
      <c r="A332" s="58"/>
      <c r="B332" s="59"/>
      <c r="D332" s="60"/>
      <c r="E332" s="61"/>
      <c r="F332" s="85"/>
      <c r="G332" s="85"/>
      <c r="H332" s="85"/>
      <c r="J332" s="85"/>
      <c r="K332" s="85"/>
      <c r="L332" s="85"/>
      <c r="M332" s="85"/>
      <c r="N332" s="85"/>
      <c r="O332" s="85"/>
      <c r="P332" s="85"/>
      <c r="Q332" s="85"/>
      <c r="R332" s="85"/>
    </row>
    <row r="333" spans="1:18" s="39" customFormat="1" x14ac:dyDescent="0.25">
      <c r="A333" s="58"/>
      <c r="B333" s="59"/>
      <c r="D333" s="60"/>
      <c r="E333" s="61"/>
      <c r="F333" s="85"/>
      <c r="G333" s="85"/>
      <c r="H333" s="85"/>
      <c r="J333" s="85"/>
      <c r="K333" s="85"/>
      <c r="L333" s="85"/>
      <c r="M333" s="85"/>
      <c r="N333" s="85"/>
      <c r="O333" s="85"/>
      <c r="P333" s="85"/>
      <c r="Q333" s="85"/>
      <c r="R333" s="85"/>
    </row>
    <row r="334" spans="1:18" s="39" customFormat="1" x14ac:dyDescent="0.25">
      <c r="A334" s="58"/>
      <c r="B334" s="59"/>
      <c r="D334" s="60"/>
      <c r="E334" s="61"/>
      <c r="F334" s="85"/>
      <c r="G334" s="85"/>
      <c r="H334" s="85"/>
      <c r="J334" s="85"/>
      <c r="K334" s="85"/>
      <c r="L334" s="85"/>
      <c r="M334" s="85"/>
      <c r="N334" s="85"/>
      <c r="O334" s="85"/>
      <c r="P334" s="85"/>
      <c r="Q334" s="85"/>
      <c r="R334" s="85"/>
    </row>
    <row r="335" spans="1:18" s="39" customFormat="1" x14ac:dyDescent="0.25">
      <c r="A335" s="58"/>
      <c r="B335" s="59"/>
      <c r="D335" s="60"/>
      <c r="E335" s="61"/>
      <c r="F335" s="85"/>
      <c r="G335" s="85"/>
      <c r="H335" s="85"/>
      <c r="J335" s="85"/>
      <c r="K335" s="85"/>
      <c r="L335" s="85"/>
      <c r="M335" s="85"/>
      <c r="N335" s="85"/>
      <c r="O335" s="85"/>
      <c r="P335" s="85"/>
      <c r="Q335" s="85"/>
      <c r="R335" s="85"/>
    </row>
    <row r="336" spans="1:18" s="39" customFormat="1" x14ac:dyDescent="0.25">
      <c r="A336" s="58"/>
      <c r="B336" s="59"/>
      <c r="D336" s="60"/>
      <c r="E336" s="61"/>
      <c r="F336" s="85"/>
      <c r="G336" s="85"/>
      <c r="H336" s="85"/>
      <c r="J336" s="85"/>
      <c r="K336" s="85"/>
      <c r="L336" s="85"/>
      <c r="M336" s="85"/>
      <c r="N336" s="85"/>
      <c r="O336" s="85"/>
      <c r="P336" s="85"/>
      <c r="Q336" s="85"/>
      <c r="R336" s="85"/>
    </row>
    <row r="337" spans="1:18" s="39" customFormat="1" x14ac:dyDescent="0.25">
      <c r="A337" s="58"/>
      <c r="B337" s="59"/>
      <c r="D337" s="60"/>
      <c r="E337" s="61"/>
      <c r="F337" s="85"/>
      <c r="G337" s="85"/>
      <c r="H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1:18" s="39" customFormat="1" x14ac:dyDescent="0.25">
      <c r="A338" s="58"/>
      <c r="B338" s="59"/>
      <c r="D338" s="60"/>
      <c r="E338" s="61"/>
      <c r="F338" s="85"/>
      <c r="G338" s="85"/>
      <c r="H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1:18" s="39" customFormat="1" x14ac:dyDescent="0.25">
      <c r="A339" s="58"/>
      <c r="B339" s="59"/>
      <c r="D339" s="60"/>
      <c r="E339" s="61"/>
      <c r="F339" s="85"/>
      <c r="G339" s="85"/>
      <c r="H339" s="85"/>
      <c r="J339" s="85"/>
      <c r="K339" s="85"/>
      <c r="L339" s="85"/>
      <c r="M339" s="85"/>
      <c r="N339" s="85"/>
      <c r="O339" s="85"/>
      <c r="P339" s="85"/>
      <c r="Q339" s="85"/>
      <c r="R339" s="85"/>
    </row>
    <row r="340" spans="1:18" s="39" customFormat="1" x14ac:dyDescent="0.25">
      <c r="A340" s="58"/>
      <c r="B340" s="59"/>
      <c r="D340" s="60"/>
      <c r="E340" s="61"/>
      <c r="F340" s="85"/>
      <c r="G340" s="85"/>
      <c r="H340" s="85"/>
      <c r="J340" s="85"/>
      <c r="K340" s="85"/>
      <c r="L340" s="85"/>
      <c r="M340" s="85"/>
      <c r="N340" s="85"/>
      <c r="O340" s="85"/>
      <c r="P340" s="85"/>
      <c r="Q340" s="85"/>
      <c r="R340" s="85"/>
    </row>
    <row r="341" spans="1:18" s="39" customFormat="1" x14ac:dyDescent="0.25">
      <c r="A341" s="58"/>
      <c r="B341" s="59"/>
      <c r="D341" s="60"/>
      <c r="E341" s="61"/>
      <c r="F341" s="85"/>
      <c r="G341" s="85"/>
      <c r="H341" s="85"/>
      <c r="J341" s="85"/>
      <c r="K341" s="85"/>
      <c r="L341" s="85"/>
      <c r="M341" s="85"/>
      <c r="N341" s="85"/>
      <c r="O341" s="85"/>
      <c r="P341" s="85"/>
      <c r="Q341" s="85"/>
      <c r="R341" s="85"/>
    </row>
    <row r="342" spans="1:18" s="39" customFormat="1" x14ac:dyDescent="0.25">
      <c r="A342" s="58"/>
      <c r="B342" s="59"/>
      <c r="D342" s="60"/>
      <c r="E342" s="61"/>
      <c r="F342" s="85"/>
      <c r="G342" s="85"/>
      <c r="H342" s="85"/>
      <c r="J342" s="85"/>
      <c r="K342" s="85"/>
      <c r="L342" s="85"/>
      <c r="M342" s="85"/>
      <c r="N342" s="85"/>
      <c r="O342" s="85"/>
      <c r="P342" s="85"/>
      <c r="Q342" s="85"/>
      <c r="R342" s="85"/>
    </row>
    <row r="343" spans="1:18" s="39" customFormat="1" x14ac:dyDescent="0.25">
      <c r="A343" s="58"/>
      <c r="B343" s="59"/>
      <c r="D343" s="60"/>
      <c r="E343" s="61"/>
      <c r="F343" s="85"/>
      <c r="G343" s="85"/>
      <c r="H343" s="85"/>
      <c r="J343" s="85"/>
      <c r="K343" s="85"/>
      <c r="L343" s="85"/>
      <c r="M343" s="85"/>
      <c r="N343" s="85"/>
      <c r="O343" s="85"/>
      <c r="P343" s="85"/>
      <c r="Q343" s="85"/>
      <c r="R343" s="85"/>
    </row>
    <row r="344" spans="1:18" s="39" customFormat="1" x14ac:dyDescent="0.25">
      <c r="A344" s="58"/>
      <c r="B344" s="59"/>
      <c r="D344" s="60"/>
      <c r="E344" s="61"/>
      <c r="F344" s="85"/>
      <c r="G344" s="85"/>
      <c r="H344" s="85"/>
      <c r="J344" s="85"/>
      <c r="K344" s="85"/>
      <c r="L344" s="85"/>
      <c r="M344" s="85"/>
      <c r="N344" s="85"/>
      <c r="O344" s="85"/>
      <c r="P344" s="85"/>
      <c r="Q344" s="85"/>
      <c r="R344" s="85"/>
    </row>
    <row r="345" spans="1:18" s="39" customFormat="1" x14ac:dyDescent="0.25">
      <c r="A345" s="58"/>
      <c r="B345" s="59"/>
      <c r="D345" s="60"/>
      <c r="E345" s="61"/>
      <c r="F345" s="85"/>
      <c r="G345" s="85"/>
      <c r="H345" s="85"/>
      <c r="J345" s="85"/>
      <c r="K345" s="85"/>
      <c r="L345" s="85"/>
      <c r="M345" s="85"/>
      <c r="N345" s="85"/>
      <c r="O345" s="85"/>
      <c r="P345" s="85"/>
      <c r="Q345" s="85"/>
      <c r="R345" s="85"/>
    </row>
    <row r="346" spans="1:18" s="39" customFormat="1" x14ac:dyDescent="0.25">
      <c r="A346" s="58"/>
      <c r="B346" s="59"/>
      <c r="D346" s="60"/>
      <c r="E346" s="61"/>
      <c r="F346" s="85"/>
      <c r="G346" s="85"/>
      <c r="H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1:18" s="39" customFormat="1" x14ac:dyDescent="0.25">
      <c r="A347" s="58"/>
      <c r="B347" s="59"/>
      <c r="D347" s="60"/>
      <c r="E347" s="61"/>
      <c r="F347" s="85"/>
      <c r="G347" s="85"/>
      <c r="H347" s="85"/>
      <c r="J347" s="85"/>
      <c r="K347" s="85"/>
      <c r="L347" s="85"/>
      <c r="M347" s="85"/>
      <c r="N347" s="85"/>
      <c r="O347" s="85"/>
      <c r="P347" s="85"/>
      <c r="Q347" s="85"/>
      <c r="R347" s="85"/>
    </row>
    <row r="348" spans="1:18" s="39" customFormat="1" x14ac:dyDescent="0.25">
      <c r="A348" s="58"/>
      <c r="B348" s="59"/>
      <c r="D348" s="60"/>
      <c r="E348" s="61"/>
      <c r="F348" s="85"/>
      <c r="G348" s="85"/>
      <c r="H348" s="85"/>
      <c r="J348" s="85"/>
      <c r="K348" s="85"/>
      <c r="L348" s="85"/>
      <c r="M348" s="85"/>
      <c r="N348" s="85"/>
      <c r="O348" s="85"/>
      <c r="P348" s="85"/>
      <c r="Q348" s="85"/>
      <c r="R348" s="85"/>
    </row>
    <row r="349" spans="1:18" s="39" customFormat="1" x14ac:dyDescent="0.25">
      <c r="A349" s="58"/>
      <c r="B349" s="59"/>
      <c r="D349" s="60"/>
      <c r="E349" s="61"/>
      <c r="F349" s="85"/>
      <c r="G349" s="85"/>
      <c r="H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1:18" s="39" customFormat="1" x14ac:dyDescent="0.25">
      <c r="A350" s="58"/>
      <c r="B350" s="59"/>
      <c r="D350" s="60"/>
      <c r="E350" s="61"/>
      <c r="F350" s="85"/>
      <c r="G350" s="85"/>
      <c r="H350" s="85"/>
      <c r="J350" s="85"/>
      <c r="K350" s="85"/>
      <c r="L350" s="85"/>
      <c r="M350" s="85"/>
      <c r="N350" s="85"/>
      <c r="O350" s="85"/>
      <c r="P350" s="85"/>
      <c r="Q350" s="85"/>
      <c r="R350" s="85"/>
    </row>
    <row r="351" spans="1:18" s="39" customFormat="1" x14ac:dyDescent="0.25">
      <c r="A351" s="58"/>
      <c r="B351" s="59"/>
      <c r="D351" s="60"/>
      <c r="E351" s="61"/>
      <c r="F351" s="85"/>
      <c r="G351" s="85"/>
      <c r="H351" s="85"/>
      <c r="J351" s="85"/>
      <c r="K351" s="85"/>
      <c r="L351" s="85"/>
      <c r="M351" s="85"/>
      <c r="N351" s="85"/>
      <c r="O351" s="85"/>
      <c r="P351" s="85"/>
      <c r="Q351" s="85"/>
      <c r="R351" s="85"/>
    </row>
    <row r="352" spans="1:18" s="39" customFormat="1" x14ac:dyDescent="0.25">
      <c r="A352" s="58"/>
      <c r="B352" s="59"/>
      <c r="D352" s="60"/>
      <c r="E352" s="61"/>
      <c r="F352" s="85"/>
      <c r="G352" s="85"/>
      <c r="H352" s="85"/>
      <c r="J352" s="85"/>
      <c r="K352" s="85"/>
      <c r="L352" s="85"/>
      <c r="M352" s="85"/>
      <c r="N352" s="85"/>
      <c r="O352" s="85"/>
      <c r="P352" s="85"/>
      <c r="Q352" s="85"/>
      <c r="R352" s="85"/>
    </row>
    <row r="353" spans="1:18" s="39" customFormat="1" x14ac:dyDescent="0.25">
      <c r="A353" s="58"/>
      <c r="B353" s="59"/>
      <c r="D353" s="60"/>
      <c r="E353" s="61"/>
      <c r="F353" s="85"/>
      <c r="G353" s="85"/>
      <c r="H353" s="85"/>
      <c r="J353" s="85"/>
      <c r="K353" s="85"/>
      <c r="L353" s="85"/>
      <c r="M353" s="85"/>
      <c r="N353" s="85"/>
      <c r="O353" s="85"/>
      <c r="P353" s="85"/>
      <c r="Q353" s="85"/>
      <c r="R353" s="85"/>
    </row>
    <row r="354" spans="1:18" s="39" customFormat="1" x14ac:dyDescent="0.25">
      <c r="A354" s="58"/>
      <c r="B354" s="59"/>
      <c r="D354" s="60"/>
      <c r="E354" s="61"/>
      <c r="F354" s="85"/>
      <c r="G354" s="85"/>
      <c r="H354" s="85"/>
      <c r="J354" s="85"/>
      <c r="K354" s="85"/>
      <c r="L354" s="85"/>
      <c r="M354" s="85"/>
      <c r="N354" s="85"/>
      <c r="O354" s="85"/>
      <c r="P354" s="85"/>
      <c r="Q354" s="85"/>
      <c r="R354" s="85"/>
    </row>
    <row r="355" spans="1:18" s="39" customFormat="1" x14ac:dyDescent="0.25">
      <c r="A355" s="58"/>
      <c r="B355" s="59"/>
      <c r="D355" s="60"/>
      <c r="E355" s="61"/>
      <c r="F355" s="85"/>
      <c r="G355" s="85"/>
      <c r="H355" s="85"/>
      <c r="J355" s="85"/>
      <c r="K355" s="85"/>
      <c r="L355" s="85"/>
      <c r="M355" s="85"/>
      <c r="N355" s="85"/>
      <c r="O355" s="85"/>
      <c r="P355" s="85"/>
      <c r="Q355" s="85"/>
      <c r="R355" s="85"/>
    </row>
    <row r="356" spans="1:18" s="39" customFormat="1" x14ac:dyDescent="0.25">
      <c r="A356" s="58"/>
      <c r="B356" s="59"/>
      <c r="D356" s="60"/>
      <c r="E356" s="61"/>
      <c r="F356" s="85"/>
      <c r="G356" s="85"/>
      <c r="H356" s="85"/>
      <c r="J356" s="85"/>
      <c r="K356" s="85"/>
      <c r="L356" s="85"/>
      <c r="M356" s="85"/>
      <c r="N356" s="85"/>
      <c r="O356" s="85"/>
      <c r="P356" s="85"/>
      <c r="Q356" s="85"/>
      <c r="R356" s="85"/>
    </row>
    <row r="357" spans="1:18" s="39" customFormat="1" x14ac:dyDescent="0.25">
      <c r="A357" s="58"/>
      <c r="B357" s="59"/>
      <c r="D357" s="60"/>
      <c r="E357" s="61"/>
      <c r="F357" s="85"/>
      <c r="G357" s="85"/>
      <c r="H357" s="85"/>
      <c r="J357" s="85"/>
      <c r="K357" s="85"/>
      <c r="L357" s="85"/>
      <c r="M357" s="85"/>
      <c r="N357" s="85"/>
      <c r="O357" s="85"/>
      <c r="P357" s="85"/>
      <c r="Q357" s="85"/>
      <c r="R357" s="85"/>
    </row>
    <row r="358" spans="1:18" s="39" customFormat="1" x14ac:dyDescent="0.25">
      <c r="A358" s="58"/>
      <c r="B358" s="59"/>
      <c r="D358" s="60"/>
      <c r="E358" s="61"/>
      <c r="F358" s="85"/>
      <c r="G358" s="85"/>
      <c r="H358" s="85"/>
      <c r="J358" s="85"/>
      <c r="K358" s="85"/>
      <c r="L358" s="85"/>
      <c r="M358" s="85"/>
      <c r="N358" s="85"/>
      <c r="O358" s="85"/>
      <c r="P358" s="85"/>
      <c r="Q358" s="85"/>
      <c r="R358" s="85"/>
    </row>
    <row r="359" spans="1:18" s="39" customFormat="1" x14ac:dyDescent="0.25">
      <c r="A359" s="58"/>
      <c r="B359" s="59"/>
      <c r="D359" s="60"/>
      <c r="E359" s="61"/>
      <c r="F359" s="85"/>
      <c r="G359" s="85"/>
      <c r="H359" s="85"/>
      <c r="J359" s="85"/>
      <c r="K359" s="85"/>
      <c r="L359" s="85"/>
      <c r="M359" s="85"/>
      <c r="N359" s="85"/>
      <c r="O359" s="85"/>
      <c r="P359" s="85"/>
      <c r="Q359" s="85"/>
      <c r="R359" s="85"/>
    </row>
    <row r="360" spans="1:18" s="39" customFormat="1" x14ac:dyDescent="0.25">
      <c r="A360" s="58"/>
      <c r="B360" s="59"/>
      <c r="D360" s="60"/>
      <c r="E360" s="61"/>
      <c r="F360" s="85"/>
      <c r="G360" s="85"/>
      <c r="H360" s="85"/>
      <c r="J360" s="85"/>
      <c r="K360" s="85"/>
      <c r="L360" s="85"/>
      <c r="M360" s="85"/>
      <c r="N360" s="85"/>
      <c r="O360" s="85"/>
      <c r="P360" s="85"/>
      <c r="Q360" s="85"/>
      <c r="R360" s="85"/>
    </row>
    <row r="361" spans="1:18" s="39" customFormat="1" x14ac:dyDescent="0.25">
      <c r="A361" s="58"/>
      <c r="B361" s="59"/>
      <c r="D361" s="60"/>
      <c r="E361" s="61"/>
      <c r="F361" s="85"/>
      <c r="G361" s="85"/>
      <c r="H361" s="85"/>
      <c r="J361" s="85"/>
      <c r="K361" s="85"/>
      <c r="L361" s="85"/>
      <c r="M361" s="85"/>
      <c r="N361" s="85"/>
      <c r="O361" s="85"/>
      <c r="P361" s="85"/>
      <c r="Q361" s="85"/>
      <c r="R361" s="85"/>
    </row>
    <row r="362" spans="1:18" s="39" customFormat="1" x14ac:dyDescent="0.25">
      <c r="A362" s="58"/>
      <c r="B362" s="59"/>
      <c r="D362" s="60"/>
      <c r="E362" s="61"/>
      <c r="F362" s="85"/>
      <c r="G362" s="85"/>
      <c r="H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1:18" s="39" customFormat="1" x14ac:dyDescent="0.25">
      <c r="A363" s="58"/>
      <c r="B363" s="59"/>
      <c r="D363" s="60"/>
      <c r="E363" s="61"/>
      <c r="F363" s="85"/>
      <c r="G363" s="85"/>
      <c r="H363" s="85"/>
      <c r="J363" s="85"/>
      <c r="K363" s="85"/>
      <c r="L363" s="85"/>
      <c r="M363" s="85"/>
      <c r="N363" s="85"/>
      <c r="O363" s="85"/>
      <c r="P363" s="85"/>
      <c r="Q363" s="85"/>
      <c r="R363" s="85"/>
    </row>
    <row r="364" spans="1:18" s="39" customFormat="1" x14ac:dyDescent="0.25">
      <c r="A364" s="58"/>
      <c r="B364" s="59"/>
      <c r="D364" s="60"/>
      <c r="E364" s="61"/>
      <c r="F364" s="85"/>
      <c r="G364" s="85"/>
      <c r="H364" s="85"/>
      <c r="J364" s="85"/>
      <c r="K364" s="85"/>
      <c r="L364" s="85"/>
      <c r="M364" s="85"/>
      <c r="N364" s="85"/>
      <c r="O364" s="85"/>
      <c r="P364" s="85"/>
      <c r="Q364" s="85"/>
      <c r="R364" s="85"/>
    </row>
    <row r="365" spans="1:18" s="39" customFormat="1" x14ac:dyDescent="0.25">
      <c r="A365" s="58"/>
      <c r="B365" s="59"/>
      <c r="D365" s="60"/>
      <c r="E365" s="61"/>
      <c r="F365" s="85"/>
      <c r="G365" s="85"/>
      <c r="H365" s="85"/>
      <c r="J365" s="85"/>
      <c r="K365" s="85"/>
      <c r="L365" s="85"/>
      <c r="M365" s="85"/>
      <c r="N365" s="85"/>
      <c r="O365" s="85"/>
      <c r="P365" s="85"/>
      <c r="Q365" s="85"/>
      <c r="R365" s="85"/>
    </row>
    <row r="366" spans="1:18" s="39" customFormat="1" x14ac:dyDescent="0.25">
      <c r="A366" s="58"/>
      <c r="B366" s="59"/>
      <c r="D366" s="60"/>
      <c r="E366" s="61"/>
      <c r="F366" s="85"/>
      <c r="G366" s="85"/>
      <c r="H366" s="85"/>
      <c r="J366" s="85"/>
      <c r="K366" s="85"/>
      <c r="L366" s="85"/>
      <c r="M366" s="85"/>
      <c r="N366" s="85"/>
      <c r="O366" s="85"/>
      <c r="P366" s="85"/>
      <c r="Q366" s="85"/>
      <c r="R366" s="85"/>
    </row>
    <row r="367" spans="1:18" s="39" customFormat="1" x14ac:dyDescent="0.25">
      <c r="A367" s="58"/>
      <c r="B367" s="59"/>
      <c r="D367" s="60"/>
      <c r="E367" s="61"/>
      <c r="F367" s="85"/>
      <c r="G367" s="85"/>
      <c r="H367" s="85"/>
      <c r="J367" s="85"/>
      <c r="K367" s="85"/>
      <c r="L367" s="85"/>
      <c r="M367" s="85"/>
      <c r="N367" s="85"/>
      <c r="O367" s="85"/>
      <c r="P367" s="85"/>
      <c r="Q367" s="85"/>
      <c r="R367" s="85"/>
    </row>
    <row r="368" spans="1:18" s="39" customFormat="1" x14ac:dyDescent="0.25">
      <c r="A368" s="58"/>
      <c r="B368" s="59"/>
      <c r="D368" s="60"/>
      <c r="E368" s="61"/>
      <c r="F368" s="85"/>
      <c r="G368" s="85"/>
      <c r="H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1:18" s="39" customFormat="1" x14ac:dyDescent="0.25">
      <c r="A369" s="58"/>
      <c r="B369" s="59"/>
      <c r="D369" s="60"/>
      <c r="E369" s="61"/>
      <c r="F369" s="85"/>
      <c r="G369" s="85"/>
      <c r="H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1:18" s="39" customFormat="1" x14ac:dyDescent="0.25">
      <c r="A370" s="58"/>
      <c r="B370" s="59"/>
      <c r="D370" s="60"/>
      <c r="E370" s="61"/>
      <c r="F370" s="85"/>
      <c r="G370" s="85"/>
      <c r="H370" s="85"/>
      <c r="J370" s="85"/>
      <c r="K370" s="85"/>
      <c r="L370" s="85"/>
      <c r="M370" s="85"/>
      <c r="N370" s="85"/>
      <c r="O370" s="85"/>
      <c r="P370" s="85"/>
      <c r="Q370" s="85"/>
      <c r="R370" s="85"/>
    </row>
    <row r="371" spans="1:18" s="39" customFormat="1" x14ac:dyDescent="0.25">
      <c r="A371" s="58"/>
      <c r="B371" s="59"/>
      <c r="D371" s="60"/>
      <c r="E371" s="61"/>
      <c r="F371" s="85"/>
      <c r="G371" s="85"/>
      <c r="H371" s="85"/>
      <c r="J371" s="85"/>
      <c r="K371" s="85"/>
      <c r="L371" s="85"/>
      <c r="M371" s="85"/>
      <c r="N371" s="85"/>
      <c r="O371" s="85"/>
      <c r="P371" s="85"/>
      <c r="Q371" s="85"/>
      <c r="R371" s="85"/>
    </row>
    <row r="372" spans="1:18" s="39" customFormat="1" x14ac:dyDescent="0.25">
      <c r="A372" s="58"/>
      <c r="B372" s="59"/>
      <c r="D372" s="60"/>
      <c r="E372" s="61"/>
      <c r="F372" s="85"/>
      <c r="G372" s="85"/>
      <c r="H372" s="85"/>
      <c r="J372" s="85"/>
      <c r="K372" s="85"/>
      <c r="L372" s="85"/>
      <c r="M372" s="85"/>
      <c r="N372" s="85"/>
      <c r="O372" s="85"/>
      <c r="P372" s="85"/>
      <c r="Q372" s="85"/>
      <c r="R372" s="85"/>
    </row>
    <row r="373" spans="1:18" s="39" customFormat="1" x14ac:dyDescent="0.25">
      <c r="A373" s="58"/>
      <c r="B373" s="59"/>
      <c r="D373" s="60"/>
      <c r="E373" s="61"/>
      <c r="F373" s="85"/>
      <c r="G373" s="85"/>
      <c r="H373" s="85"/>
      <c r="J373" s="85"/>
      <c r="K373" s="85"/>
      <c r="L373" s="85"/>
      <c r="M373" s="85"/>
      <c r="N373" s="85"/>
      <c r="O373" s="85"/>
      <c r="P373" s="85"/>
      <c r="Q373" s="85"/>
      <c r="R373" s="85"/>
    </row>
    <row r="374" spans="1:18" s="39" customFormat="1" x14ac:dyDescent="0.25">
      <c r="A374" s="58"/>
      <c r="B374" s="59"/>
      <c r="D374" s="60"/>
      <c r="E374" s="61"/>
      <c r="F374" s="85"/>
      <c r="G374" s="85"/>
      <c r="H374" s="85"/>
      <c r="J374" s="85"/>
      <c r="K374" s="85"/>
      <c r="L374" s="85"/>
      <c r="M374" s="85"/>
      <c r="N374" s="85"/>
      <c r="O374" s="85"/>
      <c r="P374" s="85"/>
      <c r="Q374" s="85"/>
      <c r="R374" s="85"/>
    </row>
    <row r="375" spans="1:18" s="39" customFormat="1" x14ac:dyDescent="0.25">
      <c r="A375" s="58"/>
      <c r="B375" s="59"/>
      <c r="D375" s="60"/>
      <c r="E375" s="61"/>
      <c r="F375" s="85"/>
      <c r="G375" s="85"/>
      <c r="H375" s="85"/>
      <c r="J375" s="85"/>
      <c r="K375" s="85"/>
      <c r="L375" s="85"/>
      <c r="M375" s="85"/>
      <c r="N375" s="85"/>
      <c r="O375" s="85"/>
      <c r="P375" s="85"/>
      <c r="Q375" s="85"/>
      <c r="R375" s="85"/>
    </row>
    <row r="376" spans="1:18" s="39" customFormat="1" x14ac:dyDescent="0.25">
      <c r="A376" s="58"/>
      <c r="B376" s="59"/>
      <c r="D376" s="60"/>
      <c r="E376" s="61"/>
      <c r="F376" s="85"/>
      <c r="G376" s="85"/>
      <c r="H376" s="85"/>
      <c r="J376" s="85"/>
      <c r="K376" s="85"/>
      <c r="L376" s="85"/>
      <c r="M376" s="85"/>
      <c r="N376" s="85"/>
      <c r="O376" s="85"/>
      <c r="P376" s="85"/>
      <c r="Q376" s="85"/>
      <c r="R376" s="85"/>
    </row>
    <row r="377" spans="1:18" s="39" customFormat="1" x14ac:dyDescent="0.25">
      <c r="A377" s="58"/>
      <c r="B377" s="59"/>
      <c r="D377" s="60"/>
      <c r="E377" s="61"/>
      <c r="F377" s="85"/>
      <c r="G377" s="85"/>
      <c r="H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1:18" s="39" customFormat="1" x14ac:dyDescent="0.25">
      <c r="A378" s="58"/>
      <c r="B378" s="59"/>
      <c r="D378" s="60"/>
      <c r="E378" s="61"/>
      <c r="F378" s="85"/>
      <c r="G378" s="85"/>
      <c r="H378" s="85"/>
      <c r="J378" s="85"/>
      <c r="K378" s="85"/>
      <c r="L378" s="85"/>
      <c r="M378" s="85"/>
      <c r="N378" s="85"/>
      <c r="O378" s="85"/>
      <c r="P378" s="85"/>
      <c r="Q378" s="85"/>
      <c r="R378" s="85"/>
    </row>
    <row r="379" spans="1:18" s="39" customFormat="1" x14ac:dyDescent="0.25">
      <c r="A379" s="58"/>
      <c r="B379" s="59"/>
      <c r="D379" s="60"/>
      <c r="E379" s="61"/>
      <c r="F379" s="85"/>
      <c r="G379" s="85"/>
      <c r="H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1:18" s="39" customFormat="1" x14ac:dyDescent="0.25">
      <c r="A380" s="58"/>
      <c r="B380" s="59"/>
      <c r="D380" s="60"/>
      <c r="E380" s="61"/>
      <c r="F380" s="85"/>
      <c r="G380" s="85"/>
      <c r="H380" s="85"/>
      <c r="J380" s="85"/>
      <c r="K380" s="85"/>
      <c r="L380" s="85"/>
      <c r="M380" s="85"/>
      <c r="N380" s="85"/>
      <c r="O380" s="85"/>
      <c r="P380" s="85"/>
      <c r="Q380" s="85"/>
      <c r="R380" s="85"/>
    </row>
    <row r="381" spans="1:18" s="39" customFormat="1" x14ac:dyDescent="0.25">
      <c r="A381" s="58"/>
      <c r="B381" s="59"/>
      <c r="D381" s="60"/>
      <c r="E381" s="61"/>
      <c r="F381" s="85"/>
      <c r="G381" s="85"/>
      <c r="H381" s="85"/>
      <c r="J381" s="85"/>
      <c r="K381" s="85"/>
      <c r="L381" s="85"/>
      <c r="M381" s="85"/>
      <c r="N381" s="85"/>
      <c r="O381" s="85"/>
      <c r="P381" s="85"/>
      <c r="Q381" s="85"/>
      <c r="R381" s="85"/>
    </row>
    <row r="382" spans="1:18" s="39" customFormat="1" x14ac:dyDescent="0.25">
      <c r="A382" s="58"/>
      <c r="B382" s="59"/>
      <c r="D382" s="60"/>
      <c r="E382" s="61"/>
      <c r="F382" s="85"/>
      <c r="G382" s="85"/>
      <c r="H382" s="85"/>
      <c r="J382" s="85"/>
      <c r="K382" s="85"/>
      <c r="L382" s="85"/>
      <c r="M382" s="85"/>
      <c r="N382" s="85"/>
      <c r="O382" s="85"/>
      <c r="P382" s="85"/>
      <c r="Q382" s="85"/>
      <c r="R382" s="85"/>
    </row>
    <row r="383" spans="1:18" s="39" customFormat="1" x14ac:dyDescent="0.25">
      <c r="A383" s="58"/>
      <c r="B383" s="59"/>
      <c r="D383" s="60"/>
      <c r="E383" s="61"/>
      <c r="F383" s="85"/>
      <c r="G383" s="85"/>
      <c r="H383" s="85"/>
      <c r="J383" s="85"/>
      <c r="K383" s="85"/>
      <c r="L383" s="85"/>
      <c r="M383" s="85"/>
      <c r="N383" s="85"/>
      <c r="O383" s="85"/>
      <c r="P383" s="85"/>
      <c r="Q383" s="85"/>
      <c r="R383" s="85"/>
    </row>
    <row r="384" spans="1:18" s="39" customFormat="1" x14ac:dyDescent="0.25">
      <c r="A384" s="58"/>
      <c r="B384" s="59"/>
      <c r="D384" s="60"/>
      <c r="E384" s="61"/>
      <c r="F384" s="85"/>
      <c r="G384" s="85"/>
      <c r="H384" s="85"/>
      <c r="J384" s="85"/>
      <c r="K384" s="85"/>
      <c r="L384" s="85"/>
      <c r="M384" s="85"/>
      <c r="N384" s="85"/>
      <c r="O384" s="85"/>
      <c r="P384" s="85"/>
      <c r="Q384" s="85"/>
      <c r="R384" s="85"/>
    </row>
    <row r="385" spans="1:18" s="39" customFormat="1" x14ac:dyDescent="0.25">
      <c r="A385" s="58"/>
      <c r="B385" s="59"/>
      <c r="D385" s="60"/>
      <c r="E385" s="61"/>
      <c r="F385" s="85"/>
      <c r="G385" s="85"/>
      <c r="H385" s="85"/>
      <c r="J385" s="85"/>
      <c r="K385" s="85"/>
      <c r="L385" s="85"/>
      <c r="M385" s="85"/>
      <c r="N385" s="85"/>
      <c r="O385" s="85"/>
      <c r="P385" s="85"/>
      <c r="Q385" s="85"/>
      <c r="R385" s="85"/>
    </row>
    <row r="386" spans="1:18" s="39" customFormat="1" x14ac:dyDescent="0.25">
      <c r="A386" s="58"/>
      <c r="B386" s="59"/>
      <c r="D386" s="60"/>
      <c r="E386" s="61"/>
      <c r="F386" s="85"/>
      <c r="G386" s="85"/>
      <c r="H386" s="85"/>
      <c r="J386" s="85"/>
      <c r="K386" s="85"/>
      <c r="L386" s="85"/>
      <c r="M386" s="85"/>
      <c r="N386" s="85"/>
      <c r="O386" s="85"/>
      <c r="P386" s="85"/>
      <c r="Q386" s="85"/>
      <c r="R386" s="85"/>
    </row>
    <row r="387" spans="1:18" s="39" customFormat="1" x14ac:dyDescent="0.25">
      <c r="A387" s="58"/>
      <c r="B387" s="59"/>
      <c r="D387" s="60"/>
      <c r="E387" s="61"/>
      <c r="F387" s="85"/>
      <c r="G387" s="85"/>
      <c r="H387" s="85"/>
      <c r="J387" s="85"/>
      <c r="K387" s="85"/>
      <c r="L387" s="85"/>
      <c r="M387" s="85"/>
      <c r="N387" s="85"/>
      <c r="O387" s="85"/>
      <c r="P387" s="85"/>
      <c r="Q387" s="85"/>
      <c r="R387" s="85"/>
    </row>
    <row r="388" spans="1:18" s="39" customFormat="1" x14ac:dyDescent="0.25">
      <c r="A388" s="58"/>
      <c r="B388" s="59"/>
      <c r="D388" s="60"/>
      <c r="E388" s="61"/>
      <c r="F388" s="85"/>
      <c r="G388" s="85"/>
      <c r="H388" s="85"/>
      <c r="J388" s="85"/>
      <c r="K388" s="85"/>
      <c r="L388" s="85"/>
      <c r="M388" s="85"/>
      <c r="N388" s="85"/>
      <c r="O388" s="85"/>
      <c r="P388" s="85"/>
      <c r="Q388" s="85"/>
      <c r="R388" s="85"/>
    </row>
    <row r="389" spans="1:18" s="39" customFormat="1" x14ac:dyDescent="0.25">
      <c r="A389" s="58"/>
      <c r="B389" s="59"/>
      <c r="D389" s="60"/>
      <c r="E389" s="61"/>
      <c r="F389" s="85"/>
      <c r="G389" s="85"/>
      <c r="H389" s="85"/>
      <c r="J389" s="85"/>
      <c r="K389" s="85"/>
      <c r="L389" s="85"/>
      <c r="M389" s="85"/>
      <c r="N389" s="85"/>
      <c r="O389" s="85"/>
      <c r="P389" s="85"/>
      <c r="Q389" s="85"/>
      <c r="R389" s="85"/>
    </row>
    <row r="390" spans="1:18" s="39" customFormat="1" x14ac:dyDescent="0.25">
      <c r="A390" s="58"/>
      <c r="B390" s="59"/>
      <c r="D390" s="60"/>
      <c r="E390" s="61"/>
      <c r="F390" s="85"/>
      <c r="G390" s="85"/>
      <c r="H390" s="85"/>
      <c r="J390" s="85"/>
      <c r="K390" s="85"/>
      <c r="L390" s="85"/>
      <c r="M390" s="85"/>
      <c r="N390" s="85"/>
      <c r="O390" s="85"/>
      <c r="P390" s="85"/>
      <c r="Q390" s="85"/>
      <c r="R390" s="85"/>
    </row>
    <row r="391" spans="1:18" s="39" customFormat="1" x14ac:dyDescent="0.25">
      <c r="A391" s="58"/>
      <c r="B391" s="59"/>
      <c r="D391" s="60"/>
      <c r="E391" s="61"/>
      <c r="F391" s="85"/>
      <c r="G391" s="85"/>
      <c r="H391" s="85"/>
      <c r="J391" s="85"/>
      <c r="K391" s="85"/>
      <c r="L391" s="85"/>
      <c r="M391" s="85"/>
      <c r="N391" s="85"/>
      <c r="O391" s="85"/>
      <c r="P391" s="85"/>
      <c r="Q391" s="85"/>
      <c r="R391" s="85"/>
    </row>
    <row r="392" spans="1:18" s="39" customFormat="1" x14ac:dyDescent="0.25">
      <c r="A392" s="58"/>
      <c r="B392" s="59"/>
      <c r="D392" s="60"/>
      <c r="E392" s="61"/>
      <c r="F392" s="85"/>
      <c r="G392" s="85"/>
      <c r="H392" s="85"/>
      <c r="J392" s="85"/>
      <c r="K392" s="85"/>
      <c r="L392" s="85"/>
      <c r="M392" s="85"/>
      <c r="N392" s="85"/>
      <c r="O392" s="85"/>
      <c r="P392" s="85"/>
      <c r="Q392" s="85"/>
      <c r="R392" s="85"/>
    </row>
    <row r="393" spans="1:18" s="39" customFormat="1" x14ac:dyDescent="0.25">
      <c r="A393" s="58"/>
      <c r="B393" s="59"/>
      <c r="D393" s="60"/>
      <c r="E393" s="61"/>
      <c r="F393" s="85"/>
      <c r="G393" s="85"/>
      <c r="H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1:18" s="39" customFormat="1" x14ac:dyDescent="0.25">
      <c r="A394" s="58"/>
      <c r="B394" s="59"/>
      <c r="D394" s="60"/>
      <c r="E394" s="61"/>
      <c r="F394" s="85"/>
      <c r="G394" s="85"/>
      <c r="H394" s="85"/>
      <c r="J394" s="85"/>
      <c r="K394" s="85"/>
      <c r="L394" s="85"/>
      <c r="M394" s="85"/>
      <c r="N394" s="85"/>
      <c r="O394" s="85"/>
      <c r="P394" s="85"/>
      <c r="Q394" s="85"/>
      <c r="R394" s="85"/>
    </row>
    <row r="395" spans="1:18" s="39" customFormat="1" x14ac:dyDescent="0.25">
      <c r="A395" s="58"/>
      <c r="B395" s="59"/>
      <c r="D395" s="60"/>
      <c r="E395" s="61"/>
      <c r="F395" s="85"/>
      <c r="G395" s="85"/>
      <c r="H395" s="85"/>
      <c r="J395" s="85"/>
      <c r="K395" s="85"/>
      <c r="L395" s="85"/>
      <c r="M395" s="85"/>
      <c r="N395" s="85"/>
      <c r="O395" s="85"/>
      <c r="P395" s="85"/>
      <c r="Q395" s="85"/>
      <c r="R395" s="85"/>
    </row>
    <row r="396" spans="1:18" s="39" customFormat="1" x14ac:dyDescent="0.25">
      <c r="A396" s="58"/>
      <c r="B396" s="59"/>
      <c r="D396" s="60"/>
      <c r="E396" s="61"/>
      <c r="F396" s="85"/>
      <c r="G396" s="85"/>
      <c r="H396" s="85"/>
      <c r="J396" s="85"/>
      <c r="K396" s="85"/>
      <c r="L396" s="85"/>
      <c r="M396" s="85"/>
      <c r="N396" s="85"/>
      <c r="O396" s="85"/>
      <c r="P396" s="85"/>
      <c r="Q396" s="85"/>
      <c r="R396" s="85"/>
    </row>
    <row r="397" spans="1:18" s="39" customFormat="1" x14ac:dyDescent="0.25">
      <c r="A397" s="58"/>
      <c r="B397" s="59"/>
      <c r="D397" s="60"/>
      <c r="E397" s="61"/>
      <c r="F397" s="85"/>
      <c r="G397" s="85"/>
      <c r="H397" s="85"/>
      <c r="J397" s="85"/>
      <c r="K397" s="85"/>
      <c r="L397" s="85"/>
      <c r="M397" s="85"/>
      <c r="N397" s="85"/>
      <c r="O397" s="85"/>
      <c r="P397" s="85"/>
      <c r="Q397" s="85"/>
      <c r="R397" s="85"/>
    </row>
    <row r="398" spans="1:18" s="39" customFormat="1" x14ac:dyDescent="0.25">
      <c r="A398" s="58"/>
      <c r="B398" s="59"/>
      <c r="D398" s="60"/>
      <c r="E398" s="61"/>
      <c r="F398" s="85"/>
      <c r="G398" s="85"/>
      <c r="H398" s="85"/>
      <c r="J398" s="85"/>
      <c r="K398" s="85"/>
      <c r="L398" s="85"/>
      <c r="M398" s="85"/>
      <c r="N398" s="85"/>
      <c r="O398" s="85"/>
      <c r="P398" s="85"/>
      <c r="Q398" s="85"/>
      <c r="R398" s="85"/>
    </row>
    <row r="399" spans="1:18" s="39" customFormat="1" x14ac:dyDescent="0.25">
      <c r="A399" s="58"/>
      <c r="B399" s="59"/>
      <c r="D399" s="60"/>
      <c r="E399" s="61"/>
      <c r="F399" s="85"/>
      <c r="G399" s="85"/>
      <c r="H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1:18" s="39" customFormat="1" x14ac:dyDescent="0.25">
      <c r="A400" s="58"/>
      <c r="B400" s="59"/>
      <c r="D400" s="60"/>
      <c r="E400" s="61"/>
      <c r="F400" s="85"/>
      <c r="G400" s="85"/>
      <c r="H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1:18" s="39" customFormat="1" x14ac:dyDescent="0.25">
      <c r="A401" s="58"/>
      <c r="B401" s="59"/>
      <c r="D401" s="60"/>
      <c r="E401" s="61"/>
      <c r="F401" s="85"/>
      <c r="G401" s="85"/>
      <c r="H401" s="85"/>
      <c r="J401" s="85"/>
      <c r="K401" s="85"/>
      <c r="L401" s="85"/>
      <c r="M401" s="85"/>
      <c r="N401" s="85"/>
      <c r="O401" s="85"/>
      <c r="P401" s="85"/>
      <c r="Q401" s="85"/>
      <c r="R401" s="85"/>
    </row>
    <row r="402" spans="1:18" s="39" customFormat="1" x14ac:dyDescent="0.25">
      <c r="A402" s="58"/>
      <c r="B402" s="59"/>
      <c r="D402" s="60"/>
      <c r="E402" s="61"/>
      <c r="F402" s="85"/>
      <c r="G402" s="85"/>
      <c r="H402" s="85"/>
      <c r="J402" s="85"/>
      <c r="K402" s="85"/>
      <c r="L402" s="85"/>
      <c r="M402" s="85"/>
      <c r="N402" s="85"/>
      <c r="O402" s="85"/>
      <c r="P402" s="85"/>
      <c r="Q402" s="85"/>
      <c r="R402" s="85"/>
    </row>
    <row r="403" spans="1:18" s="39" customFormat="1" x14ac:dyDescent="0.25">
      <c r="A403" s="58"/>
      <c r="B403" s="59"/>
      <c r="D403" s="60"/>
      <c r="E403" s="61"/>
      <c r="F403" s="85"/>
      <c r="G403" s="85"/>
      <c r="H403" s="85"/>
      <c r="J403" s="85"/>
      <c r="K403" s="85"/>
      <c r="L403" s="85"/>
      <c r="M403" s="85"/>
      <c r="N403" s="85"/>
      <c r="O403" s="85"/>
      <c r="P403" s="85"/>
      <c r="Q403" s="85"/>
      <c r="R403" s="85"/>
    </row>
    <row r="404" spans="1:18" s="39" customFormat="1" x14ac:dyDescent="0.25">
      <c r="A404" s="58"/>
      <c r="B404" s="59"/>
      <c r="D404" s="60"/>
      <c r="E404" s="61"/>
      <c r="F404" s="85"/>
      <c r="G404" s="85"/>
      <c r="H404" s="85"/>
      <c r="J404" s="85"/>
      <c r="K404" s="85"/>
      <c r="L404" s="85"/>
      <c r="M404" s="85"/>
      <c r="N404" s="85"/>
      <c r="O404" s="85"/>
      <c r="P404" s="85"/>
      <c r="Q404" s="85"/>
      <c r="R404" s="85"/>
    </row>
    <row r="405" spans="1:18" s="39" customFormat="1" x14ac:dyDescent="0.25">
      <c r="A405" s="58"/>
      <c r="B405" s="59"/>
      <c r="D405" s="60"/>
      <c r="E405" s="61"/>
      <c r="F405" s="85"/>
      <c r="G405" s="85"/>
      <c r="H405" s="85"/>
      <c r="J405" s="85"/>
      <c r="K405" s="85"/>
      <c r="L405" s="85"/>
      <c r="M405" s="85"/>
      <c r="N405" s="85"/>
      <c r="O405" s="85"/>
      <c r="P405" s="85"/>
      <c r="Q405" s="85"/>
      <c r="R405" s="85"/>
    </row>
    <row r="406" spans="1:18" s="39" customFormat="1" x14ac:dyDescent="0.25">
      <c r="A406" s="58"/>
      <c r="B406" s="59"/>
      <c r="D406" s="60"/>
      <c r="E406" s="61"/>
      <c r="F406" s="85"/>
      <c r="G406" s="85"/>
      <c r="H406" s="85"/>
      <c r="J406" s="85"/>
      <c r="K406" s="85"/>
      <c r="L406" s="85"/>
      <c r="M406" s="85"/>
      <c r="N406" s="85"/>
      <c r="O406" s="85"/>
      <c r="P406" s="85"/>
      <c r="Q406" s="85"/>
      <c r="R406" s="85"/>
    </row>
    <row r="407" spans="1:18" s="39" customFormat="1" x14ac:dyDescent="0.25">
      <c r="A407" s="58"/>
      <c r="B407" s="59"/>
      <c r="D407" s="60"/>
      <c r="E407" s="61"/>
      <c r="F407" s="85"/>
      <c r="G407" s="85"/>
      <c r="H407" s="85"/>
      <c r="J407" s="85"/>
      <c r="K407" s="85"/>
      <c r="L407" s="85"/>
      <c r="M407" s="85"/>
      <c r="N407" s="85"/>
      <c r="O407" s="85"/>
      <c r="P407" s="85"/>
      <c r="Q407" s="85"/>
      <c r="R407" s="85"/>
    </row>
    <row r="408" spans="1:18" s="39" customFormat="1" x14ac:dyDescent="0.25">
      <c r="A408" s="58"/>
      <c r="B408" s="59"/>
      <c r="D408" s="60"/>
      <c r="E408" s="61"/>
      <c r="F408" s="85"/>
      <c r="G408" s="85"/>
      <c r="H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1:18" s="39" customFormat="1" x14ac:dyDescent="0.25">
      <c r="A409" s="58"/>
      <c r="B409" s="59"/>
      <c r="D409" s="60"/>
      <c r="E409" s="61"/>
      <c r="F409" s="85"/>
      <c r="G409" s="85"/>
      <c r="H409" s="85"/>
      <c r="J409" s="85"/>
      <c r="K409" s="85"/>
      <c r="L409" s="85"/>
      <c r="M409" s="85"/>
      <c r="N409" s="85"/>
      <c r="O409" s="85"/>
      <c r="P409" s="85"/>
      <c r="Q409" s="85"/>
      <c r="R409" s="85"/>
    </row>
    <row r="410" spans="1:18" s="39" customFormat="1" x14ac:dyDescent="0.25">
      <c r="A410" s="58"/>
      <c r="B410" s="59"/>
      <c r="D410" s="60"/>
      <c r="E410" s="61"/>
      <c r="F410" s="85"/>
      <c r="G410" s="85"/>
      <c r="H410" s="85"/>
      <c r="J410" s="85"/>
      <c r="K410" s="85"/>
      <c r="L410" s="85"/>
      <c r="M410" s="85"/>
      <c r="N410" s="85"/>
      <c r="O410" s="85"/>
      <c r="P410" s="85"/>
      <c r="Q410" s="85"/>
      <c r="R410" s="85"/>
    </row>
    <row r="411" spans="1:18" s="39" customFormat="1" x14ac:dyDescent="0.25">
      <c r="A411" s="58"/>
      <c r="B411" s="59"/>
      <c r="D411" s="60"/>
      <c r="E411" s="61"/>
      <c r="F411" s="85"/>
      <c r="G411" s="85"/>
      <c r="H411" s="85"/>
      <c r="J411" s="85"/>
      <c r="K411" s="85"/>
      <c r="L411" s="85"/>
      <c r="M411" s="85"/>
      <c r="N411" s="85"/>
      <c r="O411" s="85"/>
      <c r="P411" s="85"/>
      <c r="Q411" s="85"/>
      <c r="R411" s="85"/>
    </row>
    <row r="412" spans="1:18" s="39" customFormat="1" x14ac:dyDescent="0.25">
      <c r="A412" s="58"/>
      <c r="B412" s="59"/>
      <c r="D412" s="60"/>
      <c r="E412" s="61"/>
      <c r="F412" s="85"/>
      <c r="G412" s="85"/>
      <c r="H412" s="85"/>
      <c r="J412" s="85"/>
      <c r="K412" s="85"/>
      <c r="L412" s="85"/>
      <c r="M412" s="85"/>
      <c r="N412" s="85"/>
      <c r="O412" s="85"/>
      <c r="P412" s="85"/>
      <c r="Q412" s="85"/>
      <c r="R412" s="85"/>
    </row>
    <row r="413" spans="1:18" s="39" customFormat="1" x14ac:dyDescent="0.25">
      <c r="A413" s="58"/>
      <c r="B413" s="59"/>
      <c r="D413" s="60"/>
      <c r="E413" s="61"/>
      <c r="F413" s="85"/>
      <c r="G413" s="85"/>
      <c r="H413" s="85"/>
      <c r="J413" s="85"/>
      <c r="K413" s="85"/>
      <c r="L413" s="85"/>
      <c r="M413" s="85"/>
      <c r="N413" s="85"/>
      <c r="O413" s="85"/>
      <c r="P413" s="85"/>
      <c r="Q413" s="85"/>
      <c r="R413" s="85"/>
    </row>
    <row r="414" spans="1:18" s="39" customFormat="1" x14ac:dyDescent="0.25">
      <c r="A414" s="58"/>
      <c r="B414" s="59"/>
      <c r="D414" s="60"/>
      <c r="E414" s="61"/>
      <c r="F414" s="85"/>
      <c r="G414" s="85"/>
      <c r="H414" s="85"/>
      <c r="J414" s="85"/>
      <c r="K414" s="85"/>
      <c r="L414" s="85"/>
      <c r="M414" s="85"/>
      <c r="N414" s="85"/>
      <c r="O414" s="85"/>
      <c r="P414" s="85"/>
      <c r="Q414" s="85"/>
      <c r="R414" s="85"/>
    </row>
    <row r="415" spans="1:18" s="39" customFormat="1" x14ac:dyDescent="0.25">
      <c r="A415" s="58"/>
      <c r="B415" s="59"/>
      <c r="D415" s="60"/>
      <c r="E415" s="61"/>
      <c r="F415" s="85"/>
      <c r="G415" s="85"/>
      <c r="H415" s="85"/>
      <c r="J415" s="85"/>
      <c r="K415" s="85"/>
      <c r="L415" s="85"/>
      <c r="M415" s="85"/>
      <c r="N415" s="85"/>
      <c r="O415" s="85"/>
      <c r="P415" s="85"/>
      <c r="Q415" s="85"/>
      <c r="R415" s="85"/>
    </row>
    <row r="416" spans="1:18" s="39" customFormat="1" x14ac:dyDescent="0.25">
      <c r="A416" s="58"/>
      <c r="B416" s="59"/>
      <c r="D416" s="60"/>
      <c r="E416" s="61"/>
      <c r="F416" s="85"/>
      <c r="G416" s="85"/>
      <c r="H416" s="85"/>
      <c r="J416" s="85"/>
      <c r="K416" s="85"/>
      <c r="L416" s="85"/>
      <c r="M416" s="85"/>
      <c r="N416" s="85"/>
      <c r="O416" s="85"/>
      <c r="P416" s="85"/>
      <c r="Q416" s="85"/>
      <c r="R416" s="85"/>
    </row>
    <row r="417" spans="1:18" s="39" customFormat="1" x14ac:dyDescent="0.25">
      <c r="A417" s="58"/>
      <c r="B417" s="59"/>
      <c r="D417" s="60"/>
      <c r="E417" s="61"/>
      <c r="F417" s="85"/>
      <c r="G417" s="85"/>
      <c r="H417" s="85"/>
      <c r="J417" s="85"/>
      <c r="K417" s="85"/>
      <c r="L417" s="85"/>
      <c r="M417" s="85"/>
      <c r="N417" s="85"/>
      <c r="O417" s="85"/>
      <c r="P417" s="85"/>
      <c r="Q417" s="85"/>
      <c r="R417" s="85"/>
    </row>
    <row r="418" spans="1:18" s="39" customFormat="1" x14ac:dyDescent="0.25">
      <c r="A418" s="58"/>
      <c r="B418" s="59"/>
      <c r="D418" s="60"/>
      <c r="E418" s="61"/>
      <c r="F418" s="85"/>
      <c r="G418" s="85"/>
      <c r="H418" s="85"/>
      <c r="J418" s="85"/>
      <c r="K418" s="85"/>
      <c r="L418" s="85"/>
      <c r="M418" s="85"/>
      <c r="N418" s="85"/>
      <c r="O418" s="85"/>
      <c r="P418" s="85"/>
      <c r="Q418" s="85"/>
      <c r="R418" s="85"/>
    </row>
    <row r="419" spans="1:18" s="39" customFormat="1" x14ac:dyDescent="0.25">
      <c r="A419" s="58"/>
      <c r="B419" s="59"/>
      <c r="D419" s="60"/>
      <c r="E419" s="61"/>
      <c r="F419" s="85"/>
      <c r="G419" s="85"/>
      <c r="H419" s="85"/>
      <c r="J419" s="85"/>
      <c r="K419" s="85"/>
      <c r="L419" s="85"/>
      <c r="M419" s="85"/>
      <c r="N419" s="85"/>
      <c r="O419" s="85"/>
      <c r="P419" s="85"/>
      <c r="Q419" s="85"/>
      <c r="R419" s="85"/>
    </row>
    <row r="420" spans="1:18" s="39" customFormat="1" x14ac:dyDescent="0.25">
      <c r="A420" s="58"/>
      <c r="B420" s="59"/>
      <c r="D420" s="60"/>
      <c r="E420" s="61"/>
      <c r="F420" s="85"/>
      <c r="G420" s="85"/>
      <c r="H420" s="85"/>
      <c r="J420" s="85"/>
      <c r="K420" s="85"/>
      <c r="L420" s="85"/>
      <c r="M420" s="85"/>
      <c r="N420" s="85"/>
      <c r="O420" s="85"/>
      <c r="P420" s="85"/>
      <c r="Q420" s="85"/>
      <c r="R420" s="85"/>
    </row>
    <row r="421" spans="1:18" s="39" customFormat="1" x14ac:dyDescent="0.25">
      <c r="A421" s="58"/>
      <c r="B421" s="59"/>
      <c r="D421" s="60"/>
      <c r="E421" s="61"/>
      <c r="F421" s="85"/>
      <c r="G421" s="85"/>
      <c r="H421" s="85"/>
      <c r="J421" s="85"/>
      <c r="K421" s="85"/>
      <c r="L421" s="85"/>
      <c r="M421" s="85"/>
      <c r="N421" s="85"/>
      <c r="O421" s="85"/>
      <c r="P421" s="85"/>
      <c r="Q421" s="85"/>
      <c r="R421" s="85"/>
    </row>
    <row r="422" spans="1:18" s="39" customFormat="1" x14ac:dyDescent="0.25">
      <c r="A422" s="58"/>
      <c r="B422" s="59"/>
      <c r="D422" s="60"/>
      <c r="E422" s="61"/>
      <c r="F422" s="85"/>
      <c r="G422" s="85"/>
      <c r="H422" s="85"/>
      <c r="J422" s="85"/>
      <c r="K422" s="85"/>
      <c r="L422" s="85"/>
      <c r="M422" s="85"/>
      <c r="N422" s="85"/>
      <c r="O422" s="85"/>
      <c r="P422" s="85"/>
      <c r="Q422" s="85"/>
      <c r="R422" s="85"/>
    </row>
    <row r="423" spans="1:18" s="39" customFormat="1" x14ac:dyDescent="0.25">
      <c r="A423" s="58"/>
      <c r="B423" s="59"/>
      <c r="D423" s="60"/>
      <c r="E423" s="61"/>
      <c r="F423" s="85"/>
      <c r="G423" s="85"/>
      <c r="H423" s="85"/>
      <c r="J423" s="85"/>
      <c r="K423" s="85"/>
      <c r="L423" s="85"/>
      <c r="M423" s="85"/>
      <c r="N423" s="85"/>
      <c r="O423" s="85"/>
      <c r="P423" s="85"/>
      <c r="Q423" s="85"/>
      <c r="R423" s="85"/>
    </row>
    <row r="424" spans="1:18" s="39" customFormat="1" x14ac:dyDescent="0.25">
      <c r="A424" s="58"/>
      <c r="B424" s="59"/>
      <c r="D424" s="60"/>
      <c r="E424" s="61"/>
      <c r="F424" s="85"/>
      <c r="G424" s="85"/>
      <c r="H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1:18" s="39" customFormat="1" x14ac:dyDescent="0.25">
      <c r="A425" s="58"/>
      <c r="B425" s="59"/>
      <c r="D425" s="60"/>
      <c r="E425" s="61"/>
      <c r="F425" s="85"/>
      <c r="G425" s="85"/>
      <c r="H425" s="85"/>
      <c r="J425" s="85"/>
      <c r="K425" s="85"/>
      <c r="L425" s="85"/>
      <c r="M425" s="85"/>
      <c r="N425" s="85"/>
      <c r="O425" s="85"/>
      <c r="P425" s="85"/>
      <c r="Q425" s="85"/>
      <c r="R425" s="85"/>
    </row>
    <row r="426" spans="1:18" s="39" customFormat="1" x14ac:dyDescent="0.25">
      <c r="A426" s="58"/>
      <c r="B426" s="59"/>
      <c r="D426" s="60"/>
      <c r="E426" s="61"/>
      <c r="F426" s="85"/>
      <c r="G426" s="85"/>
      <c r="H426" s="85"/>
      <c r="J426" s="85"/>
      <c r="K426" s="85"/>
      <c r="L426" s="85"/>
      <c r="M426" s="85"/>
      <c r="N426" s="85"/>
      <c r="O426" s="85"/>
      <c r="P426" s="85"/>
      <c r="Q426" s="85"/>
      <c r="R426" s="85"/>
    </row>
    <row r="427" spans="1:18" s="39" customFormat="1" x14ac:dyDescent="0.25">
      <c r="A427" s="58"/>
      <c r="B427" s="59"/>
      <c r="D427" s="60"/>
      <c r="E427" s="61"/>
      <c r="F427" s="85"/>
      <c r="G427" s="85"/>
      <c r="H427" s="85"/>
      <c r="J427" s="85"/>
      <c r="K427" s="85"/>
      <c r="L427" s="85"/>
      <c r="M427" s="85"/>
      <c r="N427" s="85"/>
      <c r="O427" s="85"/>
      <c r="P427" s="85"/>
      <c r="Q427" s="85"/>
      <c r="R427" s="85"/>
    </row>
    <row r="428" spans="1:18" s="39" customFormat="1" x14ac:dyDescent="0.25">
      <c r="A428" s="58"/>
      <c r="B428" s="59"/>
      <c r="D428" s="60"/>
      <c r="E428" s="61"/>
      <c r="F428" s="85"/>
      <c r="G428" s="85"/>
      <c r="H428" s="85"/>
      <c r="J428" s="85"/>
      <c r="K428" s="85"/>
      <c r="L428" s="85"/>
      <c r="M428" s="85"/>
      <c r="N428" s="85"/>
      <c r="O428" s="85"/>
      <c r="P428" s="85"/>
      <c r="Q428" s="85"/>
      <c r="R428" s="85"/>
    </row>
    <row r="429" spans="1:18" s="39" customFormat="1" x14ac:dyDescent="0.25">
      <c r="A429" s="58"/>
      <c r="B429" s="59"/>
      <c r="D429" s="60"/>
      <c r="E429" s="61"/>
      <c r="F429" s="85"/>
      <c r="G429" s="85"/>
      <c r="H429" s="85"/>
      <c r="J429" s="85"/>
      <c r="K429" s="85"/>
      <c r="L429" s="85"/>
      <c r="M429" s="85"/>
      <c r="N429" s="85"/>
      <c r="O429" s="85"/>
      <c r="P429" s="85"/>
      <c r="Q429" s="85"/>
      <c r="R429" s="85"/>
    </row>
    <row r="430" spans="1:18" s="39" customFormat="1" x14ac:dyDescent="0.25">
      <c r="A430" s="58"/>
      <c r="B430" s="59"/>
      <c r="D430" s="60"/>
      <c r="E430" s="61"/>
      <c r="F430" s="85"/>
      <c r="G430" s="85"/>
      <c r="H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1:18" s="39" customFormat="1" x14ac:dyDescent="0.25">
      <c r="A431" s="58"/>
      <c r="B431" s="59"/>
      <c r="D431" s="60"/>
      <c r="E431" s="61"/>
      <c r="F431" s="85"/>
      <c r="G431" s="85"/>
      <c r="H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1:18" s="39" customFormat="1" x14ac:dyDescent="0.25">
      <c r="A432" s="58"/>
      <c r="B432" s="59"/>
      <c r="D432" s="60"/>
      <c r="E432" s="61"/>
      <c r="F432" s="85"/>
      <c r="G432" s="85"/>
      <c r="H432" s="85"/>
      <c r="J432" s="85"/>
      <c r="K432" s="85"/>
      <c r="L432" s="85"/>
      <c r="M432" s="85"/>
      <c r="N432" s="85"/>
      <c r="O432" s="85"/>
      <c r="P432" s="85"/>
      <c r="Q432" s="85"/>
      <c r="R432" s="85"/>
    </row>
    <row r="433" spans="1:18" s="39" customFormat="1" x14ac:dyDescent="0.25">
      <c r="A433" s="58"/>
      <c r="B433" s="59"/>
      <c r="D433" s="60"/>
      <c r="E433" s="61"/>
      <c r="F433" s="85"/>
      <c r="G433" s="85"/>
      <c r="H433" s="85"/>
      <c r="J433" s="85"/>
      <c r="K433" s="85"/>
      <c r="L433" s="85"/>
      <c r="M433" s="85"/>
      <c r="N433" s="85"/>
      <c r="O433" s="85"/>
      <c r="P433" s="85"/>
      <c r="Q433" s="85"/>
      <c r="R433" s="85"/>
    </row>
    <row r="434" spans="1:18" s="39" customFormat="1" x14ac:dyDescent="0.25">
      <c r="A434" s="58"/>
      <c r="B434" s="59"/>
      <c r="D434" s="60"/>
      <c r="E434" s="61"/>
      <c r="F434" s="85"/>
      <c r="G434" s="85"/>
      <c r="H434" s="85"/>
      <c r="J434" s="85"/>
      <c r="K434" s="85"/>
      <c r="L434" s="85"/>
      <c r="M434" s="85"/>
      <c r="N434" s="85"/>
      <c r="O434" s="85"/>
      <c r="P434" s="85"/>
      <c r="Q434" s="85"/>
      <c r="R434" s="85"/>
    </row>
    <row r="435" spans="1:18" s="39" customFormat="1" x14ac:dyDescent="0.25">
      <c r="A435" s="58"/>
      <c r="B435" s="59"/>
      <c r="D435" s="60"/>
      <c r="E435" s="61"/>
      <c r="F435" s="85"/>
      <c r="G435" s="85"/>
      <c r="H435" s="85"/>
      <c r="J435" s="85"/>
      <c r="K435" s="85"/>
      <c r="L435" s="85"/>
      <c r="M435" s="85"/>
      <c r="N435" s="85"/>
      <c r="O435" s="85"/>
      <c r="P435" s="85"/>
      <c r="Q435" s="85"/>
      <c r="R435" s="85"/>
    </row>
    <row r="436" spans="1:18" s="39" customFormat="1" x14ac:dyDescent="0.25">
      <c r="A436" s="58"/>
      <c r="B436" s="59"/>
      <c r="D436" s="60"/>
      <c r="E436" s="61"/>
      <c r="F436" s="85"/>
      <c r="G436" s="85"/>
      <c r="H436" s="85"/>
      <c r="J436" s="85"/>
      <c r="K436" s="85"/>
      <c r="L436" s="85"/>
      <c r="M436" s="85"/>
      <c r="N436" s="85"/>
      <c r="O436" s="85"/>
      <c r="P436" s="85"/>
      <c r="Q436" s="85"/>
      <c r="R436" s="85"/>
    </row>
    <row r="437" spans="1:18" s="39" customFormat="1" x14ac:dyDescent="0.25">
      <c r="A437" s="58"/>
      <c r="B437" s="59"/>
      <c r="D437" s="60"/>
      <c r="E437" s="61"/>
      <c r="F437" s="85"/>
      <c r="G437" s="85"/>
      <c r="H437" s="85"/>
      <c r="J437" s="85"/>
      <c r="K437" s="85"/>
      <c r="L437" s="85"/>
      <c r="M437" s="85"/>
      <c r="N437" s="85"/>
      <c r="O437" s="85"/>
      <c r="P437" s="85"/>
      <c r="Q437" s="85"/>
      <c r="R437" s="85"/>
    </row>
    <row r="438" spans="1:18" s="39" customFormat="1" x14ac:dyDescent="0.25">
      <c r="A438" s="58"/>
      <c r="B438" s="59"/>
      <c r="D438" s="60"/>
      <c r="E438" s="61"/>
      <c r="F438" s="85"/>
      <c r="G438" s="85"/>
      <c r="H438" s="85"/>
      <c r="J438" s="85"/>
      <c r="K438" s="85"/>
      <c r="L438" s="85"/>
      <c r="M438" s="85"/>
      <c r="N438" s="85"/>
      <c r="O438" s="85"/>
      <c r="P438" s="85"/>
      <c r="Q438" s="85"/>
      <c r="R438" s="85"/>
    </row>
    <row r="439" spans="1:18" s="39" customFormat="1" x14ac:dyDescent="0.25">
      <c r="A439" s="58"/>
      <c r="B439" s="59"/>
      <c r="D439" s="60"/>
      <c r="E439" s="61"/>
      <c r="F439" s="85"/>
      <c r="G439" s="85"/>
      <c r="H439" s="85"/>
      <c r="J439" s="85"/>
      <c r="K439" s="85"/>
      <c r="L439" s="85"/>
      <c r="M439" s="85"/>
      <c r="N439" s="85"/>
      <c r="O439" s="85"/>
      <c r="P439" s="85"/>
      <c r="Q439" s="85"/>
      <c r="R439" s="85"/>
    </row>
    <row r="440" spans="1:18" s="39" customFormat="1" x14ac:dyDescent="0.25">
      <c r="A440" s="58"/>
      <c r="B440" s="59"/>
      <c r="D440" s="60"/>
      <c r="E440" s="61"/>
      <c r="F440" s="85"/>
      <c r="G440" s="85"/>
      <c r="H440" s="85"/>
      <c r="J440" s="85"/>
      <c r="K440" s="85"/>
      <c r="L440" s="85"/>
      <c r="M440" s="85"/>
      <c r="N440" s="85"/>
      <c r="O440" s="85"/>
      <c r="P440" s="85"/>
      <c r="Q440" s="85"/>
      <c r="R440" s="85"/>
    </row>
    <row r="441" spans="1:18" s="39" customFormat="1" x14ac:dyDescent="0.25">
      <c r="A441" s="58"/>
      <c r="B441" s="59"/>
      <c r="D441" s="60"/>
      <c r="E441" s="61"/>
      <c r="F441" s="85"/>
      <c r="G441" s="85"/>
      <c r="H441" s="85"/>
      <c r="J441" s="85"/>
      <c r="K441" s="85"/>
      <c r="L441" s="85"/>
      <c r="M441" s="85"/>
      <c r="N441" s="85"/>
      <c r="O441" s="85"/>
      <c r="P441" s="85"/>
      <c r="Q441" s="85"/>
      <c r="R441" s="85"/>
    </row>
    <row r="442" spans="1:18" s="39" customFormat="1" x14ac:dyDescent="0.25">
      <c r="A442" s="58"/>
      <c r="B442" s="59"/>
      <c r="D442" s="60"/>
      <c r="E442" s="61"/>
      <c r="F442" s="85"/>
      <c r="G442" s="85"/>
      <c r="H442" s="85"/>
      <c r="J442" s="85"/>
      <c r="K442" s="85"/>
      <c r="L442" s="85"/>
      <c r="M442" s="85"/>
      <c r="N442" s="85"/>
      <c r="O442" s="85"/>
      <c r="P442" s="85"/>
      <c r="Q442" s="85"/>
      <c r="R442" s="85"/>
    </row>
    <row r="443" spans="1:18" s="39" customFormat="1" x14ac:dyDescent="0.25">
      <c r="A443" s="58"/>
      <c r="B443" s="59"/>
      <c r="D443" s="60"/>
      <c r="E443" s="61"/>
      <c r="F443" s="85"/>
      <c r="G443" s="85"/>
      <c r="H443" s="85"/>
      <c r="J443" s="85"/>
      <c r="K443" s="85"/>
      <c r="L443" s="85"/>
      <c r="M443" s="85"/>
      <c r="N443" s="85"/>
      <c r="O443" s="85"/>
      <c r="P443" s="85"/>
      <c r="Q443" s="85"/>
      <c r="R443" s="85"/>
    </row>
    <row r="444" spans="1:18" s="39" customFormat="1" x14ac:dyDescent="0.25">
      <c r="A444" s="58"/>
      <c r="B444" s="59"/>
      <c r="D444" s="60"/>
      <c r="E444" s="61"/>
      <c r="F444" s="85"/>
      <c r="G444" s="85"/>
      <c r="H444" s="85"/>
      <c r="J444" s="85"/>
      <c r="K444" s="85"/>
      <c r="L444" s="85"/>
      <c r="M444" s="85"/>
      <c r="N444" s="85"/>
      <c r="O444" s="85"/>
      <c r="P444" s="85"/>
      <c r="Q444" s="85"/>
      <c r="R444" s="85"/>
    </row>
    <row r="445" spans="1:18" s="39" customFormat="1" x14ac:dyDescent="0.25">
      <c r="A445" s="58"/>
      <c r="B445" s="59"/>
      <c r="D445" s="60"/>
      <c r="E445" s="61"/>
      <c r="F445" s="85"/>
      <c r="G445" s="85"/>
      <c r="H445" s="85"/>
      <c r="J445" s="85"/>
      <c r="K445" s="85"/>
      <c r="L445" s="85"/>
      <c r="M445" s="85"/>
      <c r="N445" s="85"/>
      <c r="O445" s="85"/>
      <c r="P445" s="85"/>
      <c r="Q445" s="85"/>
      <c r="R445" s="85"/>
    </row>
    <row r="446" spans="1:18" s="39" customFormat="1" x14ac:dyDescent="0.25">
      <c r="A446" s="58"/>
      <c r="B446" s="59"/>
      <c r="D446" s="60"/>
      <c r="E446" s="61"/>
      <c r="F446" s="85"/>
      <c r="G446" s="85"/>
      <c r="H446" s="85"/>
      <c r="J446" s="85"/>
      <c r="K446" s="85"/>
      <c r="L446" s="85"/>
      <c r="M446" s="85"/>
      <c r="N446" s="85"/>
      <c r="O446" s="85"/>
      <c r="P446" s="85"/>
      <c r="Q446" s="85"/>
      <c r="R446" s="85"/>
    </row>
    <row r="447" spans="1:18" s="39" customFormat="1" x14ac:dyDescent="0.25">
      <c r="A447" s="58"/>
      <c r="B447" s="59"/>
      <c r="D447" s="60"/>
      <c r="E447" s="61"/>
      <c r="F447" s="85"/>
      <c r="G447" s="85"/>
      <c r="H447" s="85"/>
      <c r="J447" s="85"/>
      <c r="K447" s="85"/>
      <c r="L447" s="85"/>
      <c r="M447" s="85"/>
      <c r="N447" s="85"/>
      <c r="O447" s="85"/>
      <c r="P447" s="85"/>
      <c r="Q447" s="85"/>
      <c r="R447" s="85"/>
    </row>
    <row r="448" spans="1:18" s="39" customFormat="1" x14ac:dyDescent="0.25">
      <c r="A448" s="58"/>
      <c r="B448" s="59"/>
      <c r="D448" s="60"/>
      <c r="E448" s="61"/>
      <c r="F448" s="85"/>
      <c r="G448" s="85"/>
      <c r="H448" s="85"/>
      <c r="J448" s="85"/>
      <c r="K448" s="85"/>
      <c r="L448" s="85"/>
      <c r="M448" s="85"/>
      <c r="N448" s="85"/>
      <c r="O448" s="85"/>
      <c r="P448" s="85"/>
      <c r="Q448" s="85"/>
      <c r="R448" s="85"/>
    </row>
    <row r="449" spans="1:18" s="39" customFormat="1" x14ac:dyDescent="0.25">
      <c r="A449" s="58"/>
      <c r="B449" s="59"/>
      <c r="D449" s="60"/>
      <c r="E449" s="61"/>
      <c r="F449" s="85"/>
      <c r="G449" s="85"/>
      <c r="H449" s="85"/>
      <c r="J449" s="85"/>
      <c r="K449" s="85"/>
      <c r="L449" s="85"/>
      <c r="M449" s="85"/>
      <c r="N449" s="85"/>
      <c r="O449" s="85"/>
      <c r="P449" s="85"/>
      <c r="Q449" s="85"/>
      <c r="R449" s="85"/>
    </row>
    <row r="450" spans="1:18" s="39" customFormat="1" x14ac:dyDescent="0.25">
      <c r="A450" s="58"/>
      <c r="B450" s="59"/>
      <c r="D450" s="60"/>
      <c r="E450" s="61"/>
      <c r="F450" s="85"/>
      <c r="G450" s="85"/>
      <c r="H450" s="85"/>
      <c r="J450" s="85"/>
      <c r="K450" s="85"/>
      <c r="L450" s="85"/>
      <c r="M450" s="85"/>
      <c r="N450" s="85"/>
      <c r="O450" s="85"/>
      <c r="P450" s="85"/>
      <c r="Q450" s="85"/>
      <c r="R450" s="85"/>
    </row>
    <row r="451" spans="1:18" s="39" customFormat="1" x14ac:dyDescent="0.25">
      <c r="A451" s="58"/>
      <c r="B451" s="59"/>
      <c r="D451" s="60"/>
      <c r="E451" s="61"/>
      <c r="F451" s="85"/>
      <c r="G451" s="85"/>
      <c r="H451" s="85"/>
      <c r="J451" s="85"/>
      <c r="K451" s="85"/>
      <c r="L451" s="85"/>
      <c r="M451" s="85"/>
      <c r="N451" s="85"/>
      <c r="O451" s="85"/>
      <c r="P451" s="85"/>
      <c r="Q451" s="85"/>
      <c r="R451" s="85"/>
    </row>
    <row r="452" spans="1:18" s="39" customFormat="1" x14ac:dyDescent="0.25">
      <c r="A452" s="58"/>
      <c r="B452" s="59"/>
      <c r="D452" s="60"/>
      <c r="E452" s="61"/>
      <c r="F452" s="85"/>
      <c r="G452" s="85"/>
      <c r="H452" s="85"/>
      <c r="J452" s="85"/>
      <c r="K452" s="85"/>
      <c r="L452" s="85"/>
      <c r="M452" s="85"/>
      <c r="N452" s="85"/>
      <c r="O452" s="85"/>
      <c r="P452" s="85"/>
      <c r="Q452" s="85"/>
      <c r="R452" s="85"/>
    </row>
    <row r="453" spans="1:18" s="39" customFormat="1" x14ac:dyDescent="0.25">
      <c r="A453" s="58"/>
      <c r="B453" s="59"/>
      <c r="D453" s="60"/>
      <c r="E453" s="61"/>
      <c r="F453" s="85"/>
      <c r="G453" s="85"/>
      <c r="H453" s="85"/>
      <c r="J453" s="85"/>
      <c r="K453" s="85"/>
      <c r="L453" s="85"/>
      <c r="M453" s="85"/>
      <c r="N453" s="85"/>
      <c r="O453" s="85"/>
      <c r="P453" s="85"/>
      <c r="Q453" s="85"/>
      <c r="R453" s="85"/>
    </row>
    <row r="454" spans="1:18" s="39" customFormat="1" x14ac:dyDescent="0.25">
      <c r="A454" s="58"/>
      <c r="B454" s="59"/>
      <c r="D454" s="60"/>
      <c r="E454" s="61"/>
      <c r="F454" s="85"/>
      <c r="G454" s="85"/>
      <c r="H454" s="85"/>
      <c r="J454" s="85"/>
      <c r="K454" s="85"/>
      <c r="L454" s="85"/>
      <c r="M454" s="85"/>
      <c r="N454" s="85"/>
      <c r="O454" s="85"/>
      <c r="P454" s="85"/>
      <c r="Q454" s="85"/>
      <c r="R454" s="85"/>
    </row>
    <row r="455" spans="1:18" s="39" customFormat="1" x14ac:dyDescent="0.25">
      <c r="A455" s="58"/>
      <c r="B455" s="59"/>
      <c r="D455" s="60"/>
      <c r="E455" s="61"/>
      <c r="F455" s="85"/>
      <c r="G455" s="85"/>
      <c r="H455" s="85"/>
      <c r="J455" s="85"/>
      <c r="K455" s="85"/>
      <c r="L455" s="85"/>
      <c r="M455" s="85"/>
      <c r="N455" s="85"/>
      <c r="O455" s="85"/>
      <c r="P455" s="85"/>
      <c r="Q455" s="85"/>
      <c r="R455" s="85"/>
    </row>
    <row r="456" spans="1:18" s="39" customFormat="1" x14ac:dyDescent="0.25">
      <c r="A456" s="58"/>
      <c r="B456" s="59"/>
      <c r="D456" s="60"/>
      <c r="E456" s="61"/>
      <c r="F456" s="85"/>
      <c r="G456" s="85"/>
      <c r="H456" s="85"/>
      <c r="J456" s="85"/>
      <c r="K456" s="85"/>
      <c r="L456" s="85"/>
      <c r="M456" s="85"/>
      <c r="N456" s="85"/>
      <c r="O456" s="85"/>
      <c r="P456" s="85"/>
      <c r="Q456" s="85"/>
      <c r="R456" s="85"/>
    </row>
    <row r="457" spans="1:18" s="39" customFormat="1" x14ac:dyDescent="0.25">
      <c r="A457" s="58"/>
      <c r="B457" s="59"/>
      <c r="D457" s="60"/>
      <c r="E457" s="61"/>
      <c r="F457" s="85"/>
      <c r="G457" s="85"/>
      <c r="H457" s="85"/>
      <c r="J457" s="85"/>
      <c r="K457" s="85"/>
      <c r="L457" s="85"/>
      <c r="M457" s="85"/>
      <c r="N457" s="85"/>
      <c r="O457" s="85"/>
      <c r="P457" s="85"/>
      <c r="Q457" s="85"/>
      <c r="R457" s="85"/>
    </row>
    <row r="458" spans="1:18" s="39" customFormat="1" x14ac:dyDescent="0.25">
      <c r="A458" s="58"/>
      <c r="B458" s="59"/>
      <c r="D458" s="60"/>
      <c r="E458" s="61"/>
      <c r="F458" s="85"/>
      <c r="G458" s="85"/>
      <c r="H458" s="85"/>
      <c r="J458" s="85"/>
      <c r="K458" s="85"/>
      <c r="L458" s="85"/>
      <c r="M458" s="85"/>
      <c r="N458" s="85"/>
      <c r="O458" s="85"/>
      <c r="P458" s="85"/>
      <c r="Q458" s="85"/>
      <c r="R458" s="85"/>
    </row>
    <row r="459" spans="1:18" s="39" customFormat="1" x14ac:dyDescent="0.25">
      <c r="A459" s="58"/>
      <c r="B459" s="59"/>
      <c r="D459" s="60"/>
      <c r="E459" s="61"/>
      <c r="F459" s="85"/>
      <c r="G459" s="85"/>
      <c r="H459" s="85"/>
      <c r="J459" s="85"/>
      <c r="K459" s="85"/>
      <c r="L459" s="85"/>
      <c r="M459" s="85"/>
      <c r="N459" s="85"/>
      <c r="O459" s="85"/>
      <c r="P459" s="85"/>
      <c r="Q459" s="85"/>
      <c r="R459" s="85"/>
    </row>
    <row r="460" spans="1:18" s="39" customFormat="1" x14ac:dyDescent="0.25">
      <c r="A460" s="58"/>
      <c r="B460" s="59"/>
      <c r="D460" s="60"/>
      <c r="E460" s="61"/>
      <c r="F460" s="85"/>
      <c r="G460" s="85"/>
      <c r="H460" s="85"/>
      <c r="J460" s="85"/>
      <c r="K460" s="85"/>
      <c r="L460" s="85"/>
      <c r="M460" s="85"/>
      <c r="N460" s="85"/>
      <c r="O460" s="85"/>
      <c r="P460" s="85"/>
      <c r="Q460" s="85"/>
      <c r="R460" s="85"/>
    </row>
    <row r="461" spans="1:18" s="39" customFormat="1" x14ac:dyDescent="0.25">
      <c r="A461" s="58"/>
      <c r="B461" s="59"/>
      <c r="D461" s="60"/>
      <c r="E461" s="61"/>
      <c r="F461" s="85"/>
      <c r="G461" s="85"/>
      <c r="H461" s="85"/>
      <c r="J461" s="85"/>
      <c r="K461" s="85"/>
      <c r="L461" s="85"/>
      <c r="M461" s="85"/>
      <c r="N461" s="85"/>
      <c r="O461" s="85"/>
      <c r="P461" s="85"/>
      <c r="Q461" s="85"/>
      <c r="R461" s="85"/>
    </row>
    <row r="462" spans="1:18" s="39" customFormat="1" x14ac:dyDescent="0.25">
      <c r="A462" s="58"/>
      <c r="B462" s="59"/>
      <c r="D462" s="60"/>
      <c r="E462" s="61"/>
      <c r="F462" s="85"/>
      <c r="G462" s="85"/>
      <c r="H462" s="85"/>
      <c r="J462" s="85"/>
      <c r="K462" s="85"/>
      <c r="L462" s="85"/>
      <c r="M462" s="85"/>
      <c r="N462" s="85"/>
      <c r="O462" s="85"/>
      <c r="P462" s="85"/>
      <c r="Q462" s="85"/>
      <c r="R462" s="85"/>
    </row>
    <row r="463" spans="1:18" s="39" customFormat="1" x14ac:dyDescent="0.25">
      <c r="A463" s="58"/>
      <c r="B463" s="59"/>
      <c r="D463" s="60"/>
      <c r="E463" s="61"/>
      <c r="F463" s="85"/>
      <c r="G463" s="85"/>
      <c r="H463" s="85"/>
      <c r="J463" s="85"/>
      <c r="K463" s="85"/>
      <c r="L463" s="85"/>
      <c r="M463" s="85"/>
      <c r="N463" s="85"/>
      <c r="O463" s="85"/>
      <c r="P463" s="85"/>
      <c r="Q463" s="85"/>
      <c r="R463" s="85"/>
    </row>
    <row r="464" spans="1:18" s="39" customFormat="1" x14ac:dyDescent="0.25">
      <c r="A464" s="58"/>
      <c r="B464" s="59"/>
      <c r="D464" s="60"/>
      <c r="E464" s="61"/>
      <c r="F464" s="85"/>
      <c r="G464" s="85"/>
      <c r="H464" s="85"/>
      <c r="J464" s="85"/>
      <c r="K464" s="85"/>
      <c r="L464" s="85"/>
      <c r="M464" s="85"/>
      <c r="N464" s="85"/>
      <c r="O464" s="85"/>
      <c r="P464" s="85"/>
      <c r="Q464" s="85"/>
      <c r="R464" s="85"/>
    </row>
    <row r="465" spans="1:18" s="39" customFormat="1" x14ac:dyDescent="0.25">
      <c r="A465" s="58"/>
      <c r="B465" s="59"/>
      <c r="D465" s="60"/>
      <c r="E465" s="61"/>
      <c r="F465" s="85"/>
      <c r="G465" s="85"/>
      <c r="H465" s="85"/>
      <c r="J465" s="85"/>
      <c r="K465" s="85"/>
      <c r="L465" s="85"/>
      <c r="M465" s="85"/>
      <c r="N465" s="85"/>
      <c r="O465" s="85"/>
      <c r="P465" s="85"/>
      <c r="Q465" s="85"/>
      <c r="R465" s="85"/>
    </row>
    <row r="466" spans="1:18" s="39" customFormat="1" x14ac:dyDescent="0.25">
      <c r="A466" s="58"/>
      <c r="B466" s="59"/>
      <c r="D466" s="60"/>
      <c r="E466" s="61"/>
      <c r="F466" s="85"/>
      <c r="G466" s="85"/>
      <c r="H466" s="85"/>
      <c r="J466" s="85"/>
      <c r="K466" s="85"/>
      <c r="L466" s="85"/>
      <c r="M466" s="85"/>
      <c r="N466" s="85"/>
      <c r="O466" s="85"/>
      <c r="P466" s="85"/>
      <c r="Q466" s="85"/>
      <c r="R466" s="85"/>
    </row>
    <row r="467" spans="1:18" s="39" customFormat="1" x14ac:dyDescent="0.25">
      <c r="A467" s="58"/>
      <c r="B467" s="59"/>
      <c r="D467" s="60"/>
      <c r="E467" s="61"/>
      <c r="F467" s="85"/>
      <c r="G467" s="85"/>
      <c r="H467" s="85"/>
      <c r="J467" s="85"/>
      <c r="K467" s="85"/>
      <c r="L467" s="85"/>
      <c r="M467" s="85"/>
      <c r="N467" s="85"/>
      <c r="O467" s="85"/>
      <c r="P467" s="85"/>
      <c r="Q467" s="85"/>
      <c r="R467" s="85"/>
    </row>
    <row r="468" spans="1:18" s="39" customFormat="1" x14ac:dyDescent="0.25">
      <c r="A468" s="58"/>
      <c r="B468" s="59"/>
      <c r="D468" s="60"/>
      <c r="E468" s="61"/>
      <c r="F468" s="85"/>
      <c r="G468" s="85"/>
      <c r="H468" s="85"/>
      <c r="J468" s="85"/>
      <c r="K468" s="85"/>
      <c r="L468" s="85"/>
      <c r="M468" s="85"/>
      <c r="N468" s="85"/>
      <c r="O468" s="85"/>
      <c r="P468" s="85"/>
      <c r="Q468" s="85"/>
      <c r="R468" s="85"/>
    </row>
    <row r="469" spans="1:18" s="39" customFormat="1" x14ac:dyDescent="0.25">
      <c r="A469" s="58"/>
      <c r="B469" s="59"/>
      <c r="D469" s="60"/>
      <c r="E469" s="61"/>
      <c r="F469" s="85"/>
      <c r="G469" s="85"/>
      <c r="H469" s="85"/>
      <c r="J469" s="85"/>
      <c r="K469" s="85"/>
      <c r="L469" s="85"/>
      <c r="M469" s="85"/>
      <c r="N469" s="85"/>
      <c r="O469" s="85"/>
      <c r="P469" s="85"/>
      <c r="Q469" s="85"/>
      <c r="R469" s="85"/>
    </row>
    <row r="470" spans="1:18" s="39" customFormat="1" x14ac:dyDescent="0.25">
      <c r="A470" s="58"/>
      <c r="B470" s="59"/>
      <c r="D470" s="60"/>
      <c r="E470" s="61"/>
      <c r="F470" s="85"/>
      <c r="G470" s="85"/>
      <c r="H470" s="85"/>
      <c r="J470" s="85"/>
      <c r="K470" s="85"/>
      <c r="L470" s="85"/>
      <c r="M470" s="85"/>
      <c r="N470" s="85"/>
      <c r="O470" s="85"/>
      <c r="P470" s="85"/>
      <c r="Q470" s="85"/>
      <c r="R470" s="85"/>
    </row>
    <row r="471" spans="1:18" s="39" customFormat="1" x14ac:dyDescent="0.25">
      <c r="A471" s="58"/>
      <c r="B471" s="59"/>
      <c r="D471" s="60"/>
      <c r="E471" s="61"/>
      <c r="F471" s="85"/>
      <c r="G471" s="85"/>
      <c r="H471" s="85"/>
      <c r="J471" s="85"/>
      <c r="K471" s="85"/>
      <c r="L471" s="85"/>
      <c r="M471" s="85"/>
      <c r="N471" s="85"/>
      <c r="O471" s="85"/>
      <c r="P471" s="85"/>
      <c r="Q471" s="85"/>
      <c r="R471" s="85"/>
    </row>
    <row r="472" spans="1:18" s="39" customFormat="1" x14ac:dyDescent="0.25">
      <c r="A472" s="58"/>
      <c r="B472" s="59"/>
      <c r="D472" s="60"/>
      <c r="E472" s="61"/>
      <c r="F472" s="85"/>
      <c r="G472" s="85"/>
      <c r="H472" s="85"/>
      <c r="J472" s="85"/>
      <c r="K472" s="85"/>
      <c r="L472" s="85"/>
      <c r="M472" s="85"/>
      <c r="N472" s="85"/>
      <c r="O472" s="85"/>
      <c r="P472" s="85"/>
      <c r="Q472" s="85"/>
      <c r="R472" s="85"/>
    </row>
    <row r="473" spans="1:18" s="39" customFormat="1" x14ac:dyDescent="0.25">
      <c r="A473" s="58"/>
      <c r="B473" s="59"/>
      <c r="D473" s="60"/>
      <c r="E473" s="61"/>
      <c r="F473" s="85"/>
      <c r="G473" s="85"/>
      <c r="H473" s="85"/>
      <c r="J473" s="85"/>
      <c r="K473" s="85"/>
      <c r="L473" s="85"/>
      <c r="M473" s="85"/>
      <c r="N473" s="85"/>
      <c r="O473" s="85"/>
      <c r="P473" s="85"/>
      <c r="Q473" s="85"/>
      <c r="R473" s="85"/>
    </row>
    <row r="474" spans="1:18" s="39" customFormat="1" x14ac:dyDescent="0.25">
      <c r="A474" s="58"/>
      <c r="B474" s="59"/>
      <c r="D474" s="60"/>
      <c r="E474" s="61"/>
      <c r="F474" s="85"/>
      <c r="G474" s="85"/>
      <c r="H474" s="85"/>
      <c r="J474" s="85"/>
      <c r="K474" s="85"/>
      <c r="L474" s="85"/>
      <c r="M474" s="85"/>
      <c r="N474" s="85"/>
      <c r="O474" s="85"/>
      <c r="P474" s="85"/>
      <c r="Q474" s="85"/>
      <c r="R474" s="85"/>
    </row>
    <row r="475" spans="1:18" s="39" customFormat="1" x14ac:dyDescent="0.25">
      <c r="A475" s="58"/>
      <c r="B475" s="59"/>
      <c r="D475" s="60"/>
      <c r="E475" s="61"/>
      <c r="F475" s="85"/>
      <c r="G475" s="85"/>
      <c r="H475" s="85"/>
      <c r="J475" s="85"/>
      <c r="K475" s="85"/>
      <c r="L475" s="85"/>
      <c r="M475" s="85"/>
      <c r="N475" s="85"/>
      <c r="O475" s="85"/>
      <c r="P475" s="85"/>
      <c r="Q475" s="85"/>
      <c r="R475" s="85"/>
    </row>
    <row r="476" spans="1:18" s="39" customFormat="1" x14ac:dyDescent="0.25">
      <c r="A476" s="58"/>
      <c r="B476" s="59"/>
      <c r="D476" s="60"/>
      <c r="E476" s="61"/>
      <c r="F476" s="85"/>
      <c r="G476" s="85"/>
      <c r="H476" s="85"/>
      <c r="J476" s="85"/>
      <c r="K476" s="85"/>
      <c r="L476" s="85"/>
      <c r="M476" s="85"/>
      <c r="N476" s="85"/>
      <c r="O476" s="85"/>
      <c r="P476" s="85"/>
      <c r="Q476" s="85"/>
      <c r="R476" s="85"/>
    </row>
    <row r="477" spans="1:18" s="39" customFormat="1" x14ac:dyDescent="0.25">
      <c r="A477" s="58"/>
      <c r="B477" s="59"/>
      <c r="D477" s="60"/>
      <c r="E477" s="61"/>
      <c r="F477" s="85"/>
      <c r="G477" s="85"/>
      <c r="H477" s="85"/>
      <c r="J477" s="85"/>
      <c r="K477" s="85"/>
      <c r="L477" s="85"/>
      <c r="M477" s="85"/>
      <c r="N477" s="85"/>
      <c r="O477" s="85"/>
      <c r="P477" s="85"/>
      <c r="Q477" s="85"/>
      <c r="R477" s="85"/>
    </row>
    <row r="478" spans="1:18" s="39" customFormat="1" x14ac:dyDescent="0.25">
      <c r="A478" s="58"/>
      <c r="B478" s="59"/>
      <c r="D478" s="60"/>
      <c r="E478" s="61"/>
      <c r="F478" s="85"/>
      <c r="G478" s="85"/>
      <c r="H478" s="85"/>
      <c r="J478" s="85"/>
      <c r="K478" s="85"/>
      <c r="L478" s="85"/>
      <c r="M478" s="85"/>
      <c r="N478" s="85"/>
      <c r="O478" s="85"/>
      <c r="P478" s="85"/>
      <c r="Q478" s="85"/>
      <c r="R478" s="85"/>
    </row>
    <row r="479" spans="1:18" s="39" customFormat="1" x14ac:dyDescent="0.25">
      <c r="A479" s="58"/>
      <c r="B479" s="59"/>
      <c r="D479" s="60"/>
      <c r="E479" s="61"/>
      <c r="F479" s="85"/>
      <c r="G479" s="85"/>
      <c r="H479" s="85"/>
      <c r="J479" s="85"/>
      <c r="K479" s="85"/>
      <c r="L479" s="85"/>
      <c r="M479" s="85"/>
      <c r="N479" s="85"/>
      <c r="O479" s="85"/>
      <c r="P479" s="85"/>
      <c r="Q479" s="85"/>
      <c r="R479" s="85"/>
    </row>
    <row r="480" spans="1:18" s="39" customFormat="1" x14ac:dyDescent="0.25">
      <c r="A480" s="58"/>
      <c r="B480" s="59"/>
      <c r="D480" s="60"/>
      <c r="E480" s="61"/>
      <c r="F480" s="85"/>
      <c r="G480" s="85"/>
      <c r="H480" s="85"/>
      <c r="J480" s="85"/>
      <c r="K480" s="85"/>
      <c r="L480" s="85"/>
      <c r="M480" s="85"/>
      <c r="N480" s="85"/>
      <c r="O480" s="85"/>
      <c r="P480" s="85"/>
      <c r="Q480" s="85"/>
      <c r="R480" s="85"/>
    </row>
    <row r="481" spans="1:18" s="39" customFormat="1" x14ac:dyDescent="0.25">
      <c r="A481" s="58"/>
      <c r="B481" s="59"/>
      <c r="D481" s="60"/>
      <c r="E481" s="61"/>
      <c r="F481" s="85"/>
      <c r="G481" s="85"/>
      <c r="H481" s="85"/>
      <c r="J481" s="85"/>
      <c r="K481" s="85"/>
      <c r="L481" s="85"/>
      <c r="M481" s="85"/>
      <c r="N481" s="85"/>
      <c r="O481" s="85"/>
      <c r="P481" s="85"/>
      <c r="Q481" s="85"/>
      <c r="R481" s="85"/>
    </row>
    <row r="482" spans="1:18" s="39" customFormat="1" x14ac:dyDescent="0.25">
      <c r="A482" s="58"/>
      <c r="B482" s="59"/>
      <c r="D482" s="60"/>
      <c r="E482" s="61"/>
      <c r="F482" s="85"/>
      <c r="G482" s="85"/>
      <c r="H482" s="85"/>
      <c r="J482" s="85"/>
      <c r="K482" s="85"/>
      <c r="L482" s="85"/>
      <c r="M482" s="85"/>
      <c r="N482" s="85"/>
      <c r="O482" s="85"/>
      <c r="P482" s="85"/>
      <c r="Q482" s="85"/>
      <c r="R482" s="85"/>
    </row>
    <row r="483" spans="1:18" s="39" customFormat="1" x14ac:dyDescent="0.25">
      <c r="A483" s="58"/>
      <c r="B483" s="59"/>
      <c r="D483" s="60"/>
      <c r="E483" s="61"/>
      <c r="F483" s="85"/>
      <c r="G483" s="85"/>
      <c r="H483" s="85"/>
      <c r="J483" s="85"/>
      <c r="K483" s="85"/>
      <c r="L483" s="85"/>
      <c r="M483" s="85"/>
      <c r="N483" s="85"/>
      <c r="O483" s="85"/>
      <c r="P483" s="85"/>
      <c r="Q483" s="85"/>
      <c r="R483" s="85"/>
    </row>
    <row r="484" spans="1:18" s="39" customFormat="1" x14ac:dyDescent="0.25">
      <c r="A484" s="58"/>
      <c r="B484" s="59"/>
      <c r="D484" s="60"/>
      <c r="E484" s="61"/>
      <c r="F484" s="85"/>
      <c r="G484" s="85"/>
      <c r="H484" s="85"/>
      <c r="J484" s="85"/>
      <c r="K484" s="85"/>
      <c r="L484" s="85"/>
      <c r="M484" s="85"/>
      <c r="N484" s="85"/>
      <c r="O484" s="85"/>
      <c r="P484" s="85"/>
      <c r="Q484" s="85"/>
      <c r="R484" s="85"/>
    </row>
    <row r="485" spans="1:18" s="39" customFormat="1" x14ac:dyDescent="0.25">
      <c r="A485" s="58"/>
      <c r="B485" s="59"/>
      <c r="D485" s="60"/>
      <c r="E485" s="61"/>
      <c r="F485" s="85"/>
      <c r="G485" s="85"/>
      <c r="H485" s="85"/>
      <c r="J485" s="85"/>
      <c r="K485" s="85"/>
      <c r="L485" s="85"/>
      <c r="M485" s="85"/>
      <c r="N485" s="85"/>
      <c r="O485" s="85"/>
      <c r="P485" s="85"/>
      <c r="Q485" s="85"/>
      <c r="R485" s="85"/>
    </row>
    <row r="486" spans="1:18" s="39" customFormat="1" x14ac:dyDescent="0.25">
      <c r="A486" s="58"/>
      <c r="B486" s="59"/>
      <c r="D486" s="60"/>
      <c r="E486" s="61"/>
      <c r="F486" s="85"/>
      <c r="G486" s="85"/>
      <c r="H486" s="85"/>
      <c r="J486" s="85"/>
      <c r="K486" s="85"/>
      <c r="L486" s="85"/>
      <c r="M486" s="85"/>
      <c r="N486" s="85"/>
      <c r="O486" s="85"/>
      <c r="P486" s="85"/>
      <c r="Q486" s="85"/>
      <c r="R486" s="85"/>
    </row>
    <row r="487" spans="1:18" s="39" customFormat="1" x14ac:dyDescent="0.25">
      <c r="A487" s="58"/>
      <c r="B487" s="59"/>
      <c r="D487" s="60"/>
      <c r="E487" s="61"/>
      <c r="F487" s="85"/>
      <c r="G487" s="85"/>
      <c r="H487" s="85"/>
      <c r="J487" s="85"/>
      <c r="K487" s="85"/>
      <c r="L487" s="85"/>
      <c r="M487" s="85"/>
      <c r="N487" s="85"/>
      <c r="O487" s="85"/>
      <c r="P487" s="85"/>
      <c r="Q487" s="85"/>
      <c r="R487" s="85"/>
    </row>
    <row r="488" spans="1:18" s="39" customFormat="1" x14ac:dyDescent="0.25">
      <c r="A488" s="58"/>
      <c r="B488" s="59"/>
      <c r="D488" s="60"/>
      <c r="E488" s="61"/>
      <c r="F488" s="85"/>
      <c r="G488" s="85"/>
      <c r="H488" s="85"/>
      <c r="J488" s="85"/>
      <c r="K488" s="85"/>
      <c r="L488" s="85"/>
      <c r="M488" s="85"/>
      <c r="N488" s="85"/>
      <c r="O488" s="85"/>
      <c r="P488" s="85"/>
      <c r="Q488" s="85"/>
      <c r="R488" s="85"/>
    </row>
    <row r="489" spans="1:18" s="39" customFormat="1" x14ac:dyDescent="0.25">
      <c r="A489" s="58"/>
      <c r="B489" s="59"/>
      <c r="D489" s="60"/>
      <c r="E489" s="61"/>
      <c r="F489" s="85"/>
      <c r="G489" s="85"/>
      <c r="H489" s="85"/>
      <c r="J489" s="85"/>
      <c r="K489" s="85"/>
      <c r="L489" s="85"/>
      <c r="M489" s="85"/>
      <c r="N489" s="85"/>
      <c r="O489" s="85"/>
      <c r="P489" s="85"/>
      <c r="Q489" s="85"/>
      <c r="R489" s="85"/>
    </row>
    <row r="490" spans="1:18" s="39" customFormat="1" x14ac:dyDescent="0.25">
      <c r="A490" s="58"/>
      <c r="B490" s="59"/>
      <c r="D490" s="60"/>
      <c r="E490" s="61"/>
      <c r="F490" s="85"/>
      <c r="G490" s="85"/>
      <c r="H490" s="85"/>
      <c r="J490" s="85"/>
      <c r="K490" s="85"/>
      <c r="L490" s="85"/>
      <c r="M490" s="85"/>
      <c r="N490" s="85"/>
      <c r="O490" s="85"/>
      <c r="P490" s="85"/>
      <c r="Q490" s="85"/>
      <c r="R490" s="85"/>
    </row>
    <row r="491" spans="1:18" s="39" customFormat="1" x14ac:dyDescent="0.25">
      <c r="A491" s="58"/>
      <c r="B491" s="59"/>
      <c r="D491" s="60"/>
      <c r="E491" s="61"/>
      <c r="F491" s="85"/>
      <c r="G491" s="85"/>
      <c r="H491" s="85"/>
      <c r="J491" s="85"/>
      <c r="K491" s="85"/>
      <c r="L491" s="85"/>
      <c r="M491" s="85"/>
      <c r="N491" s="85"/>
      <c r="O491" s="85"/>
      <c r="P491" s="85"/>
      <c r="Q491" s="85"/>
      <c r="R491" s="85"/>
    </row>
    <row r="492" spans="1:18" s="39" customFormat="1" x14ac:dyDescent="0.25">
      <c r="A492" s="58"/>
      <c r="B492" s="59"/>
      <c r="D492" s="60"/>
      <c r="E492" s="61"/>
      <c r="F492" s="85"/>
      <c r="G492" s="85"/>
      <c r="H492" s="85"/>
      <c r="J492" s="85"/>
      <c r="K492" s="85"/>
      <c r="L492" s="85"/>
      <c r="M492" s="85"/>
      <c r="N492" s="85"/>
      <c r="O492" s="85"/>
      <c r="P492" s="85"/>
      <c r="Q492" s="85"/>
      <c r="R492" s="85"/>
    </row>
    <row r="493" spans="1:18" s="39" customFormat="1" x14ac:dyDescent="0.25">
      <c r="A493" s="58"/>
      <c r="B493" s="59"/>
      <c r="D493" s="60"/>
      <c r="E493" s="61"/>
      <c r="F493" s="85"/>
      <c r="G493" s="85"/>
      <c r="H493" s="85"/>
      <c r="J493" s="85"/>
      <c r="K493" s="85"/>
      <c r="L493" s="85"/>
      <c r="M493" s="85"/>
      <c r="N493" s="85"/>
      <c r="O493" s="85"/>
      <c r="P493" s="85"/>
      <c r="Q493" s="85"/>
      <c r="R493" s="85"/>
    </row>
    <row r="494" spans="1:18" s="39" customFormat="1" x14ac:dyDescent="0.25">
      <c r="A494" s="58"/>
      <c r="B494" s="59"/>
      <c r="D494" s="60"/>
      <c r="E494" s="61"/>
      <c r="F494" s="85"/>
      <c r="G494" s="85"/>
      <c r="H494" s="85"/>
      <c r="J494" s="85"/>
      <c r="K494" s="85"/>
      <c r="L494" s="85"/>
      <c r="M494" s="85"/>
      <c r="N494" s="85"/>
      <c r="O494" s="85"/>
      <c r="P494" s="85"/>
      <c r="Q494" s="85"/>
      <c r="R494" s="85"/>
    </row>
    <row r="495" spans="1:18" s="39" customFormat="1" x14ac:dyDescent="0.25">
      <c r="A495" s="58"/>
      <c r="B495" s="59"/>
      <c r="D495" s="60"/>
      <c r="E495" s="61"/>
      <c r="F495" s="85"/>
      <c r="G495" s="85"/>
      <c r="H495" s="85"/>
      <c r="J495" s="85"/>
      <c r="K495" s="85"/>
      <c r="L495" s="85"/>
      <c r="M495" s="85"/>
      <c r="N495" s="85"/>
      <c r="O495" s="85"/>
      <c r="P495" s="85"/>
      <c r="Q495" s="85"/>
      <c r="R495" s="85"/>
    </row>
    <row r="496" spans="1:18" s="39" customFormat="1" x14ac:dyDescent="0.25">
      <c r="A496" s="58"/>
      <c r="B496" s="59"/>
      <c r="D496" s="60"/>
      <c r="E496" s="61"/>
      <c r="F496" s="85"/>
      <c r="G496" s="85"/>
      <c r="H496" s="85"/>
      <c r="J496" s="85"/>
      <c r="K496" s="85"/>
      <c r="L496" s="85"/>
      <c r="M496" s="85"/>
      <c r="N496" s="85"/>
      <c r="O496" s="85"/>
      <c r="P496" s="85"/>
      <c r="Q496" s="85"/>
      <c r="R496" s="85"/>
    </row>
    <row r="497" spans="1:18" s="39" customFormat="1" x14ac:dyDescent="0.25">
      <c r="A497" s="58"/>
      <c r="B497" s="59"/>
      <c r="D497" s="60"/>
      <c r="E497" s="61"/>
      <c r="F497" s="85"/>
      <c r="G497" s="85"/>
      <c r="H497" s="85"/>
      <c r="J497" s="85"/>
      <c r="K497" s="85"/>
      <c r="L497" s="85"/>
      <c r="M497" s="85"/>
      <c r="N497" s="85"/>
      <c r="O497" s="85"/>
      <c r="P497" s="85"/>
      <c r="Q497" s="85"/>
      <c r="R497" s="85"/>
    </row>
    <row r="498" spans="1:18" s="39" customFormat="1" x14ac:dyDescent="0.25">
      <c r="A498" s="58"/>
      <c r="B498" s="59"/>
      <c r="D498" s="60"/>
      <c r="E498" s="61"/>
      <c r="F498" s="85"/>
      <c r="G498" s="85"/>
      <c r="H498" s="85"/>
      <c r="J498" s="85"/>
      <c r="K498" s="85"/>
      <c r="L498" s="85"/>
      <c r="M498" s="85"/>
      <c r="N498" s="85"/>
      <c r="O498" s="85"/>
      <c r="P498" s="85"/>
      <c r="Q498" s="85"/>
      <c r="R498" s="85"/>
    </row>
    <row r="499" spans="1:18" s="39" customFormat="1" x14ac:dyDescent="0.25">
      <c r="A499" s="58"/>
      <c r="B499" s="59"/>
      <c r="D499" s="60"/>
      <c r="E499" s="61"/>
      <c r="F499" s="85"/>
      <c r="G499" s="85"/>
      <c r="H499" s="85"/>
      <c r="J499" s="85"/>
      <c r="K499" s="85"/>
      <c r="L499" s="85"/>
      <c r="M499" s="85"/>
      <c r="N499" s="85"/>
      <c r="O499" s="85"/>
      <c r="P499" s="85"/>
      <c r="Q499" s="85"/>
      <c r="R499" s="85"/>
    </row>
    <row r="500" spans="1:18" s="39" customFormat="1" x14ac:dyDescent="0.25">
      <c r="A500" s="58"/>
      <c r="B500" s="59"/>
      <c r="D500" s="60"/>
      <c r="E500" s="61"/>
      <c r="F500" s="85"/>
      <c r="G500" s="85"/>
      <c r="H500" s="85"/>
      <c r="J500" s="85"/>
      <c r="K500" s="85"/>
      <c r="L500" s="85"/>
      <c r="M500" s="85"/>
      <c r="N500" s="85"/>
      <c r="O500" s="85"/>
      <c r="P500" s="85"/>
      <c r="Q500" s="85"/>
      <c r="R500" s="85"/>
    </row>
    <row r="501" spans="1:18" s="39" customFormat="1" x14ac:dyDescent="0.25">
      <c r="A501" s="58"/>
      <c r="B501" s="59"/>
      <c r="D501" s="60"/>
      <c r="E501" s="61"/>
      <c r="F501" s="85"/>
      <c r="G501" s="85"/>
      <c r="H501" s="85"/>
      <c r="J501" s="85"/>
      <c r="K501" s="85"/>
      <c r="L501" s="85"/>
      <c r="M501" s="85"/>
      <c r="N501" s="85"/>
      <c r="O501" s="85"/>
      <c r="P501" s="85"/>
      <c r="Q501" s="85"/>
      <c r="R501" s="85"/>
    </row>
    <row r="502" spans="1:18" s="39" customFormat="1" x14ac:dyDescent="0.25">
      <c r="A502" s="58"/>
      <c r="B502" s="59"/>
      <c r="D502" s="60"/>
      <c r="E502" s="61"/>
      <c r="F502" s="85"/>
      <c r="G502" s="85"/>
      <c r="H502" s="85"/>
      <c r="J502" s="85"/>
      <c r="K502" s="85"/>
      <c r="L502" s="85"/>
      <c r="M502" s="85"/>
      <c r="N502" s="85"/>
      <c r="O502" s="85"/>
      <c r="P502" s="85"/>
      <c r="Q502" s="85"/>
      <c r="R502" s="85"/>
    </row>
    <row r="503" spans="1:18" s="39" customFormat="1" x14ac:dyDescent="0.25">
      <c r="A503" s="58"/>
      <c r="B503" s="59"/>
      <c r="D503" s="60"/>
      <c r="E503" s="61"/>
      <c r="F503" s="85"/>
      <c r="G503" s="85"/>
      <c r="H503" s="85"/>
      <c r="J503" s="85"/>
      <c r="K503" s="85"/>
      <c r="L503" s="85"/>
      <c r="M503" s="85"/>
      <c r="N503" s="85"/>
      <c r="O503" s="85"/>
      <c r="P503" s="85"/>
      <c r="Q503" s="85"/>
      <c r="R503" s="85"/>
    </row>
    <row r="504" spans="1:18" s="39" customFormat="1" x14ac:dyDescent="0.25">
      <c r="A504" s="58"/>
      <c r="B504" s="59"/>
      <c r="D504" s="60"/>
      <c r="E504" s="61"/>
      <c r="F504" s="85"/>
      <c r="G504" s="85"/>
      <c r="H504" s="85"/>
      <c r="J504" s="85"/>
      <c r="K504" s="85"/>
      <c r="L504" s="85"/>
      <c r="M504" s="85"/>
      <c r="N504" s="85"/>
      <c r="O504" s="85"/>
      <c r="P504" s="85"/>
      <c r="Q504" s="85"/>
      <c r="R504" s="85"/>
    </row>
    <row r="505" spans="1:18" s="39" customFormat="1" x14ac:dyDescent="0.25">
      <c r="A505" s="58"/>
      <c r="B505" s="59"/>
      <c r="D505" s="60"/>
      <c r="E505" s="61"/>
      <c r="F505" s="85"/>
      <c r="G505" s="85"/>
      <c r="H505" s="85"/>
      <c r="J505" s="85"/>
      <c r="K505" s="85"/>
      <c r="L505" s="85"/>
      <c r="M505" s="85"/>
      <c r="N505" s="85"/>
      <c r="O505" s="85"/>
      <c r="P505" s="85"/>
      <c r="Q505" s="85"/>
      <c r="R505" s="85"/>
    </row>
    <row r="506" spans="1:18" s="39" customFormat="1" x14ac:dyDescent="0.25">
      <c r="A506" s="58"/>
      <c r="B506" s="59"/>
      <c r="D506" s="60"/>
      <c r="E506" s="61"/>
      <c r="F506" s="85"/>
      <c r="G506" s="85"/>
      <c r="H506" s="85"/>
      <c r="J506" s="85"/>
      <c r="K506" s="85"/>
      <c r="L506" s="85"/>
      <c r="M506" s="85"/>
      <c r="N506" s="85"/>
      <c r="O506" s="85"/>
      <c r="P506" s="85"/>
      <c r="Q506" s="85"/>
      <c r="R506" s="85"/>
    </row>
    <row r="507" spans="1:18" s="39" customFormat="1" x14ac:dyDescent="0.25">
      <c r="A507" s="58"/>
      <c r="B507" s="59"/>
      <c r="D507" s="60"/>
      <c r="E507" s="61"/>
      <c r="F507" s="85"/>
      <c r="G507" s="85"/>
      <c r="H507" s="85"/>
      <c r="J507" s="85"/>
      <c r="K507" s="85"/>
      <c r="L507" s="85"/>
      <c r="M507" s="85"/>
      <c r="N507" s="85"/>
      <c r="O507" s="85"/>
      <c r="P507" s="85"/>
      <c r="Q507" s="85"/>
      <c r="R507" s="85"/>
    </row>
    <row r="508" spans="1:18" s="39" customFormat="1" x14ac:dyDescent="0.25">
      <c r="A508" s="58"/>
      <c r="B508" s="59"/>
      <c r="D508" s="60"/>
      <c r="E508" s="61"/>
      <c r="F508" s="85"/>
      <c r="G508" s="85"/>
      <c r="H508" s="85"/>
      <c r="J508" s="85"/>
      <c r="K508" s="85"/>
      <c r="L508" s="85"/>
      <c r="M508" s="85"/>
      <c r="N508" s="85"/>
      <c r="O508" s="85"/>
      <c r="P508" s="85"/>
      <c r="Q508" s="85"/>
      <c r="R508" s="85"/>
    </row>
    <row r="509" spans="1:18" s="39" customFormat="1" x14ac:dyDescent="0.25">
      <c r="A509" s="58"/>
      <c r="B509" s="59"/>
      <c r="D509" s="60"/>
      <c r="E509" s="61"/>
      <c r="F509" s="85"/>
      <c r="G509" s="85"/>
      <c r="H509" s="85"/>
      <c r="J509" s="85"/>
      <c r="K509" s="85"/>
      <c r="L509" s="85"/>
      <c r="M509" s="85"/>
      <c r="N509" s="85"/>
      <c r="O509" s="85"/>
      <c r="P509" s="85"/>
      <c r="Q509" s="85"/>
      <c r="R509" s="85"/>
    </row>
    <row r="510" spans="1:18" s="39" customFormat="1" x14ac:dyDescent="0.25">
      <c r="A510" s="58"/>
      <c r="B510" s="59"/>
      <c r="D510" s="60"/>
      <c r="E510" s="61"/>
      <c r="F510" s="85"/>
      <c r="G510" s="85"/>
      <c r="H510" s="85"/>
      <c r="J510" s="85"/>
      <c r="K510" s="85"/>
      <c r="L510" s="85"/>
      <c r="M510" s="85"/>
      <c r="N510" s="85"/>
      <c r="O510" s="85"/>
      <c r="P510" s="85"/>
      <c r="Q510" s="85"/>
      <c r="R510" s="85"/>
    </row>
    <row r="511" spans="1:18" s="39" customFormat="1" x14ac:dyDescent="0.25">
      <c r="A511" s="58"/>
      <c r="B511" s="59"/>
      <c r="D511" s="60"/>
      <c r="E511" s="61"/>
      <c r="F511" s="85"/>
      <c r="G511" s="85"/>
      <c r="H511" s="85"/>
      <c r="J511" s="85"/>
      <c r="K511" s="85"/>
      <c r="L511" s="85"/>
      <c r="M511" s="85"/>
      <c r="N511" s="85"/>
      <c r="O511" s="85"/>
      <c r="P511" s="85"/>
      <c r="Q511" s="85"/>
      <c r="R511" s="85"/>
    </row>
    <row r="512" spans="1:18" s="39" customFormat="1" x14ac:dyDescent="0.25">
      <c r="A512" s="58"/>
      <c r="B512" s="59"/>
      <c r="D512" s="60"/>
      <c r="E512" s="61"/>
      <c r="F512" s="85"/>
      <c r="G512" s="85"/>
      <c r="H512" s="85"/>
      <c r="J512" s="85"/>
      <c r="K512" s="85"/>
      <c r="L512" s="85"/>
      <c r="M512" s="85"/>
      <c r="N512" s="85"/>
      <c r="O512" s="85"/>
      <c r="P512" s="85"/>
      <c r="Q512" s="85"/>
      <c r="R512" s="85"/>
    </row>
    <row r="513" spans="1:18" s="39" customFormat="1" x14ac:dyDescent="0.25">
      <c r="A513" s="58"/>
      <c r="B513" s="59"/>
      <c r="D513" s="60"/>
      <c r="E513" s="61"/>
      <c r="F513" s="85"/>
      <c r="G513" s="85"/>
      <c r="H513" s="85"/>
      <c r="J513" s="85"/>
      <c r="K513" s="85"/>
      <c r="L513" s="85"/>
      <c r="M513" s="85"/>
      <c r="N513" s="85"/>
      <c r="O513" s="85"/>
      <c r="P513" s="85"/>
      <c r="Q513" s="85"/>
      <c r="R513" s="85"/>
    </row>
    <row r="514" spans="1:18" s="39" customFormat="1" x14ac:dyDescent="0.25">
      <c r="A514" s="58"/>
      <c r="B514" s="59"/>
      <c r="D514" s="60"/>
      <c r="E514" s="61"/>
      <c r="F514" s="85"/>
      <c r="G514" s="85"/>
      <c r="H514" s="85"/>
      <c r="J514" s="85"/>
      <c r="K514" s="85"/>
      <c r="L514" s="85"/>
      <c r="M514" s="85"/>
      <c r="N514" s="85"/>
      <c r="O514" s="85"/>
      <c r="P514" s="85"/>
      <c r="Q514" s="85"/>
      <c r="R514" s="85"/>
    </row>
    <row r="515" spans="1:18" s="39" customFormat="1" x14ac:dyDescent="0.25">
      <c r="A515" s="58"/>
      <c r="B515" s="59"/>
      <c r="D515" s="60"/>
      <c r="E515" s="61"/>
      <c r="F515" s="85"/>
      <c r="G515" s="85"/>
      <c r="H515" s="85"/>
      <c r="J515" s="85"/>
      <c r="K515" s="85"/>
      <c r="L515" s="85"/>
      <c r="M515" s="85"/>
      <c r="N515" s="85"/>
      <c r="O515" s="85"/>
      <c r="P515" s="85"/>
      <c r="Q515" s="85"/>
      <c r="R515" s="85"/>
    </row>
    <row r="516" spans="1:18" s="39" customFormat="1" x14ac:dyDescent="0.25">
      <c r="A516" s="58"/>
      <c r="B516" s="59"/>
      <c r="D516" s="60"/>
      <c r="E516" s="61"/>
      <c r="F516" s="85"/>
      <c r="G516" s="85"/>
      <c r="H516" s="85"/>
      <c r="J516" s="85"/>
      <c r="K516" s="85"/>
      <c r="L516" s="85"/>
      <c r="M516" s="85"/>
      <c r="N516" s="85"/>
      <c r="O516" s="85"/>
      <c r="P516" s="85"/>
      <c r="Q516" s="85"/>
      <c r="R516" s="85"/>
    </row>
    <row r="517" spans="1:18" s="39" customFormat="1" x14ac:dyDescent="0.25">
      <c r="A517" s="58"/>
      <c r="B517" s="59"/>
      <c r="D517" s="60"/>
      <c r="E517" s="61"/>
      <c r="F517" s="85"/>
      <c r="G517" s="85"/>
      <c r="H517" s="85"/>
      <c r="J517" s="85"/>
      <c r="K517" s="85"/>
      <c r="L517" s="85"/>
      <c r="M517" s="85"/>
      <c r="N517" s="85"/>
      <c r="O517" s="85"/>
      <c r="P517" s="85"/>
      <c r="Q517" s="85"/>
      <c r="R517" s="85"/>
    </row>
    <row r="518" spans="1:18" s="39" customFormat="1" x14ac:dyDescent="0.25">
      <c r="A518" s="58"/>
      <c r="B518" s="59"/>
      <c r="D518" s="60"/>
      <c r="E518" s="61"/>
      <c r="F518" s="85"/>
      <c r="G518" s="85"/>
      <c r="H518" s="85"/>
      <c r="J518" s="85"/>
      <c r="K518" s="85"/>
      <c r="L518" s="85"/>
      <c r="M518" s="85"/>
      <c r="N518" s="85"/>
      <c r="O518" s="85"/>
      <c r="P518" s="85"/>
      <c r="Q518" s="85"/>
      <c r="R518" s="85"/>
    </row>
    <row r="519" spans="1:18" s="39" customFormat="1" x14ac:dyDescent="0.25">
      <c r="A519" s="58"/>
      <c r="B519" s="59"/>
      <c r="D519" s="60"/>
      <c r="E519" s="61"/>
      <c r="F519" s="85"/>
      <c r="G519" s="85"/>
      <c r="H519" s="85"/>
      <c r="J519" s="85"/>
      <c r="K519" s="85"/>
      <c r="L519" s="85"/>
      <c r="M519" s="85"/>
      <c r="N519" s="85"/>
      <c r="O519" s="85"/>
      <c r="P519" s="85"/>
      <c r="Q519" s="85"/>
      <c r="R519" s="85"/>
    </row>
    <row r="520" spans="1:18" s="39" customFormat="1" x14ac:dyDescent="0.25">
      <c r="A520" s="58"/>
      <c r="B520" s="59"/>
      <c r="D520" s="60"/>
      <c r="E520" s="61"/>
      <c r="F520" s="85"/>
      <c r="G520" s="85"/>
      <c r="H520" s="85"/>
      <c r="J520" s="85"/>
      <c r="K520" s="85"/>
      <c r="L520" s="85"/>
      <c r="M520" s="85"/>
      <c r="N520" s="85"/>
      <c r="O520" s="85"/>
      <c r="P520" s="85"/>
      <c r="Q520" s="85"/>
      <c r="R520" s="85"/>
    </row>
    <row r="521" spans="1:18" s="39" customFormat="1" x14ac:dyDescent="0.25">
      <c r="A521" s="58"/>
      <c r="B521" s="59"/>
      <c r="D521" s="60"/>
      <c r="E521" s="61"/>
      <c r="F521" s="85"/>
      <c r="G521" s="85"/>
      <c r="H521" s="85"/>
      <c r="J521" s="85"/>
      <c r="K521" s="85"/>
      <c r="L521" s="85"/>
      <c r="M521" s="85"/>
      <c r="N521" s="85"/>
      <c r="O521" s="85"/>
      <c r="P521" s="85"/>
      <c r="Q521" s="85"/>
      <c r="R521" s="85"/>
    </row>
    <row r="522" spans="1:18" s="39" customFormat="1" x14ac:dyDescent="0.25">
      <c r="A522" s="58"/>
      <c r="B522" s="59"/>
      <c r="D522" s="60"/>
      <c r="E522" s="61"/>
      <c r="F522" s="85"/>
      <c r="G522" s="85"/>
      <c r="H522" s="85"/>
      <c r="J522" s="85"/>
      <c r="K522" s="85"/>
      <c r="L522" s="85"/>
      <c r="M522" s="85"/>
      <c r="N522" s="85"/>
      <c r="O522" s="85"/>
      <c r="P522" s="85"/>
      <c r="Q522" s="85"/>
      <c r="R522" s="85"/>
    </row>
    <row r="523" spans="1:18" s="39" customFormat="1" x14ac:dyDescent="0.25">
      <c r="A523" s="58"/>
      <c r="B523" s="59"/>
      <c r="D523" s="60"/>
      <c r="E523" s="61"/>
      <c r="F523" s="85"/>
      <c r="G523" s="85"/>
      <c r="H523" s="85"/>
      <c r="J523" s="85"/>
      <c r="K523" s="85"/>
      <c r="L523" s="85"/>
      <c r="M523" s="85"/>
      <c r="N523" s="85"/>
      <c r="O523" s="85"/>
      <c r="P523" s="85"/>
      <c r="Q523" s="85"/>
      <c r="R523" s="85"/>
    </row>
    <row r="524" spans="1:18" s="39" customFormat="1" x14ac:dyDescent="0.25">
      <c r="A524" s="58"/>
      <c r="B524" s="59"/>
      <c r="D524" s="60"/>
      <c r="E524" s="61"/>
      <c r="F524" s="85"/>
      <c r="G524" s="85"/>
      <c r="H524" s="85"/>
      <c r="J524" s="85"/>
      <c r="K524" s="85"/>
      <c r="L524" s="85"/>
      <c r="M524" s="85"/>
      <c r="N524" s="85"/>
      <c r="O524" s="85"/>
      <c r="P524" s="85"/>
      <c r="Q524" s="85"/>
      <c r="R524" s="85"/>
    </row>
    <row r="525" spans="1:18" s="39" customFormat="1" x14ac:dyDescent="0.25">
      <c r="A525" s="58"/>
      <c r="B525" s="59"/>
      <c r="D525" s="60"/>
      <c r="E525" s="61"/>
      <c r="F525" s="85"/>
      <c r="G525" s="85"/>
      <c r="H525" s="85"/>
      <c r="J525" s="85"/>
      <c r="K525" s="85"/>
      <c r="L525" s="85"/>
      <c r="M525" s="85"/>
      <c r="N525" s="85"/>
      <c r="O525" s="85"/>
      <c r="P525" s="85"/>
      <c r="Q525" s="85"/>
      <c r="R525" s="85"/>
    </row>
    <row r="526" spans="1:18" s="39" customFormat="1" x14ac:dyDescent="0.25">
      <c r="A526" s="58"/>
      <c r="B526" s="59"/>
      <c r="D526" s="60"/>
      <c r="E526" s="61"/>
      <c r="F526" s="85"/>
      <c r="G526" s="85"/>
      <c r="H526" s="85"/>
      <c r="J526" s="85"/>
      <c r="K526" s="85"/>
      <c r="L526" s="85"/>
      <c r="M526" s="85"/>
      <c r="N526" s="85"/>
      <c r="O526" s="85"/>
      <c r="P526" s="85"/>
      <c r="Q526" s="85"/>
      <c r="R526" s="85"/>
    </row>
    <row r="527" spans="1:18" s="39" customFormat="1" x14ac:dyDescent="0.25">
      <c r="A527" s="58"/>
      <c r="B527" s="59"/>
      <c r="D527" s="60"/>
      <c r="E527" s="61"/>
      <c r="F527" s="85"/>
      <c r="G527" s="85"/>
      <c r="H527" s="85"/>
      <c r="J527" s="85"/>
      <c r="K527" s="85"/>
      <c r="L527" s="85"/>
      <c r="M527" s="85"/>
      <c r="N527" s="85"/>
      <c r="O527" s="85"/>
      <c r="P527" s="85"/>
      <c r="Q527" s="85"/>
      <c r="R527" s="85"/>
    </row>
    <row r="528" spans="1:18" s="39" customFormat="1" x14ac:dyDescent="0.25">
      <c r="A528" s="58"/>
      <c r="B528" s="59"/>
      <c r="D528" s="60"/>
      <c r="E528" s="61"/>
      <c r="F528" s="85"/>
      <c r="G528" s="85"/>
      <c r="H528" s="85"/>
      <c r="J528" s="85"/>
      <c r="K528" s="85"/>
      <c r="L528" s="85"/>
      <c r="M528" s="85"/>
      <c r="N528" s="85"/>
      <c r="O528" s="85"/>
      <c r="P528" s="85"/>
      <c r="Q528" s="85"/>
      <c r="R528" s="85"/>
    </row>
    <row r="529" spans="1:18" s="39" customFormat="1" x14ac:dyDescent="0.25">
      <c r="A529" s="58"/>
      <c r="B529" s="59"/>
      <c r="D529" s="60"/>
      <c r="E529" s="61"/>
      <c r="F529" s="85"/>
      <c r="G529" s="85"/>
      <c r="H529" s="85"/>
      <c r="J529" s="85"/>
      <c r="K529" s="85"/>
      <c r="L529" s="85"/>
      <c r="M529" s="85"/>
      <c r="N529" s="85"/>
      <c r="O529" s="85"/>
      <c r="P529" s="85"/>
      <c r="Q529" s="85"/>
      <c r="R529" s="85"/>
    </row>
    <row r="530" spans="1:18" s="39" customFormat="1" x14ac:dyDescent="0.25">
      <c r="A530" s="58"/>
      <c r="B530" s="59"/>
      <c r="D530" s="60"/>
      <c r="E530" s="61"/>
      <c r="F530" s="85"/>
      <c r="G530" s="85"/>
      <c r="H530" s="85"/>
      <c r="J530" s="85"/>
      <c r="K530" s="85"/>
      <c r="L530" s="85"/>
      <c r="M530" s="85"/>
      <c r="N530" s="85"/>
      <c r="O530" s="85"/>
      <c r="P530" s="85"/>
      <c r="Q530" s="85"/>
      <c r="R530" s="85"/>
    </row>
    <row r="531" spans="1:18" s="39" customFormat="1" x14ac:dyDescent="0.25">
      <c r="A531" s="58"/>
      <c r="B531" s="59"/>
      <c r="D531" s="60"/>
      <c r="E531" s="61"/>
      <c r="F531" s="85"/>
      <c r="G531" s="85"/>
      <c r="H531" s="85"/>
      <c r="J531" s="85"/>
      <c r="K531" s="85"/>
      <c r="L531" s="85"/>
      <c r="M531" s="85"/>
      <c r="N531" s="85"/>
      <c r="O531" s="85"/>
      <c r="P531" s="85"/>
      <c r="Q531" s="85"/>
      <c r="R531" s="85"/>
    </row>
    <row r="532" spans="1:18" s="39" customFormat="1" x14ac:dyDescent="0.25">
      <c r="A532" s="58"/>
      <c r="B532" s="59"/>
      <c r="D532" s="60"/>
      <c r="E532" s="61"/>
      <c r="F532" s="85"/>
      <c r="G532" s="85"/>
      <c r="H532" s="85"/>
      <c r="J532" s="85"/>
      <c r="K532" s="85"/>
      <c r="L532" s="85"/>
      <c r="M532" s="85"/>
      <c r="N532" s="85"/>
      <c r="O532" s="85"/>
      <c r="P532" s="85"/>
      <c r="Q532" s="85"/>
      <c r="R532" s="85"/>
    </row>
    <row r="533" spans="1:18" s="39" customFormat="1" x14ac:dyDescent="0.25">
      <c r="A533" s="58"/>
      <c r="B533" s="59"/>
      <c r="D533" s="60"/>
      <c r="E533" s="61"/>
      <c r="F533" s="85"/>
      <c r="G533" s="85"/>
      <c r="H533" s="85"/>
      <c r="J533" s="85"/>
      <c r="K533" s="85"/>
      <c r="L533" s="85"/>
      <c r="M533" s="85"/>
      <c r="N533" s="85"/>
      <c r="O533" s="85"/>
      <c r="P533" s="85"/>
      <c r="Q533" s="85"/>
      <c r="R533" s="85"/>
    </row>
    <row r="534" spans="1:18" s="39" customFormat="1" x14ac:dyDescent="0.25">
      <c r="A534" s="58"/>
      <c r="B534" s="59"/>
      <c r="D534" s="60"/>
      <c r="E534" s="61"/>
      <c r="F534" s="85"/>
      <c r="G534" s="85"/>
      <c r="H534" s="85"/>
      <c r="J534" s="85"/>
      <c r="K534" s="85"/>
      <c r="L534" s="85"/>
      <c r="M534" s="85"/>
      <c r="N534" s="85"/>
      <c r="O534" s="85"/>
      <c r="P534" s="85"/>
      <c r="Q534" s="85"/>
      <c r="R534" s="85"/>
    </row>
    <row r="535" spans="1:18" s="39" customFormat="1" x14ac:dyDescent="0.25">
      <c r="A535" s="58"/>
      <c r="B535" s="59"/>
      <c r="D535" s="60"/>
      <c r="E535" s="61"/>
      <c r="F535" s="85"/>
      <c r="G535" s="85"/>
      <c r="H535" s="85"/>
      <c r="J535" s="85"/>
      <c r="K535" s="85"/>
      <c r="L535" s="85"/>
      <c r="M535" s="85"/>
      <c r="N535" s="85"/>
      <c r="O535" s="85"/>
      <c r="P535" s="85"/>
      <c r="Q535" s="85"/>
      <c r="R535" s="85"/>
    </row>
    <row r="536" spans="1:18" s="39" customFormat="1" x14ac:dyDescent="0.25">
      <c r="A536" s="58"/>
      <c r="B536" s="59"/>
      <c r="D536" s="60"/>
      <c r="E536" s="61"/>
      <c r="F536" s="85"/>
      <c r="G536" s="85"/>
      <c r="H536" s="85"/>
      <c r="J536" s="85"/>
      <c r="K536" s="85"/>
      <c r="L536" s="85"/>
      <c r="M536" s="85"/>
      <c r="N536" s="85"/>
      <c r="O536" s="85"/>
      <c r="P536" s="85"/>
      <c r="Q536" s="85"/>
      <c r="R536" s="85"/>
    </row>
    <row r="537" spans="1:18" s="39" customFormat="1" x14ac:dyDescent="0.25">
      <c r="A537" s="58"/>
      <c r="B537" s="59"/>
      <c r="D537" s="60"/>
      <c r="E537" s="61"/>
      <c r="F537" s="85"/>
      <c r="G537" s="85"/>
      <c r="H537" s="85"/>
      <c r="J537" s="85"/>
      <c r="K537" s="85"/>
      <c r="L537" s="85"/>
      <c r="M537" s="85"/>
      <c r="N537" s="85"/>
      <c r="O537" s="85"/>
      <c r="P537" s="85"/>
      <c r="Q537" s="85"/>
      <c r="R537" s="85"/>
    </row>
    <row r="538" spans="1:18" s="39" customFormat="1" x14ac:dyDescent="0.25">
      <c r="A538" s="58"/>
      <c r="B538" s="59"/>
      <c r="D538" s="60"/>
      <c r="E538" s="61"/>
      <c r="F538" s="85"/>
      <c r="G538" s="85"/>
      <c r="H538" s="85"/>
      <c r="J538" s="85"/>
      <c r="K538" s="85"/>
      <c r="L538" s="85"/>
      <c r="M538" s="85"/>
      <c r="N538" s="85"/>
      <c r="O538" s="85"/>
      <c r="P538" s="85"/>
      <c r="Q538" s="85"/>
      <c r="R538" s="85"/>
    </row>
    <row r="539" spans="1:18" s="39" customFormat="1" x14ac:dyDescent="0.25">
      <c r="A539" s="58"/>
      <c r="B539" s="59"/>
      <c r="D539" s="60"/>
      <c r="E539" s="61"/>
      <c r="F539" s="85"/>
      <c r="G539" s="85"/>
      <c r="H539" s="85"/>
      <c r="J539" s="85"/>
      <c r="K539" s="85"/>
      <c r="L539" s="85"/>
      <c r="M539" s="85"/>
      <c r="N539" s="85"/>
      <c r="O539" s="85"/>
      <c r="P539" s="85"/>
      <c r="Q539" s="85"/>
      <c r="R539" s="85"/>
    </row>
    <row r="540" spans="1:18" s="39" customFormat="1" x14ac:dyDescent="0.25">
      <c r="A540" s="58"/>
      <c r="B540" s="59"/>
      <c r="D540" s="60"/>
      <c r="E540" s="61"/>
      <c r="F540" s="85"/>
      <c r="G540" s="85"/>
      <c r="H540" s="85"/>
      <c r="J540" s="85"/>
      <c r="K540" s="85"/>
      <c r="L540" s="85"/>
      <c r="M540" s="85"/>
      <c r="N540" s="85"/>
      <c r="O540" s="85"/>
      <c r="P540" s="85"/>
      <c r="Q540" s="85"/>
      <c r="R540" s="85"/>
    </row>
    <row r="541" spans="1:18" s="39" customFormat="1" x14ac:dyDescent="0.25">
      <c r="A541" s="58"/>
      <c r="B541" s="59"/>
      <c r="D541" s="60"/>
      <c r="E541" s="61"/>
      <c r="F541" s="85"/>
      <c r="G541" s="85"/>
      <c r="H541" s="85"/>
      <c r="J541" s="85"/>
      <c r="K541" s="85"/>
      <c r="L541" s="85"/>
      <c r="M541" s="85"/>
      <c r="N541" s="85"/>
      <c r="O541" s="85"/>
      <c r="P541" s="85"/>
      <c r="Q541" s="85"/>
      <c r="R541" s="85"/>
    </row>
    <row r="542" spans="1:18" s="39" customFormat="1" x14ac:dyDescent="0.25">
      <c r="A542" s="58"/>
      <c r="B542" s="59"/>
      <c r="D542" s="60"/>
      <c r="E542" s="61"/>
      <c r="F542" s="85"/>
      <c r="G542" s="85"/>
      <c r="H542" s="85"/>
      <c r="J542" s="85"/>
      <c r="K542" s="85"/>
      <c r="L542" s="85"/>
      <c r="M542" s="85"/>
      <c r="N542" s="85"/>
      <c r="O542" s="85"/>
      <c r="P542" s="85"/>
      <c r="Q542" s="85"/>
      <c r="R542" s="85"/>
    </row>
    <row r="543" spans="1:18" s="39" customFormat="1" x14ac:dyDescent="0.25">
      <c r="A543" s="58"/>
      <c r="B543" s="59"/>
      <c r="D543" s="60"/>
      <c r="E543" s="61"/>
      <c r="F543" s="85"/>
      <c r="G543" s="85"/>
      <c r="H543" s="85"/>
      <c r="J543" s="85"/>
      <c r="K543" s="85"/>
      <c r="L543" s="85"/>
      <c r="M543" s="85"/>
      <c r="N543" s="85"/>
      <c r="O543" s="85"/>
      <c r="P543" s="85"/>
      <c r="Q543" s="85"/>
      <c r="R543" s="85"/>
    </row>
    <row r="544" spans="1:18" s="39" customFormat="1" x14ac:dyDescent="0.25">
      <c r="A544" s="58"/>
      <c r="B544" s="59"/>
      <c r="D544" s="60"/>
      <c r="E544" s="61"/>
      <c r="F544" s="85"/>
      <c r="G544" s="85"/>
      <c r="H544" s="85"/>
      <c r="J544" s="85"/>
      <c r="K544" s="85"/>
      <c r="L544" s="85"/>
      <c r="M544" s="85"/>
      <c r="N544" s="85"/>
      <c r="O544" s="85"/>
      <c r="P544" s="85"/>
      <c r="Q544" s="85"/>
      <c r="R544" s="85"/>
    </row>
    <row r="545" spans="1:18" s="39" customFormat="1" x14ac:dyDescent="0.25">
      <c r="A545" s="58"/>
      <c r="B545" s="59"/>
      <c r="D545" s="60"/>
      <c r="E545" s="61"/>
      <c r="F545" s="85"/>
      <c r="G545" s="85"/>
      <c r="H545" s="85"/>
      <c r="J545" s="85"/>
      <c r="K545" s="85"/>
      <c r="L545" s="85"/>
      <c r="M545" s="85"/>
      <c r="N545" s="85"/>
      <c r="O545" s="85"/>
      <c r="P545" s="85"/>
      <c r="Q545" s="85"/>
      <c r="R545" s="85"/>
    </row>
    <row r="546" spans="1:18" s="39" customFormat="1" x14ac:dyDescent="0.25">
      <c r="A546" s="58"/>
      <c r="B546" s="59"/>
      <c r="D546" s="60"/>
      <c r="E546" s="61"/>
      <c r="F546" s="85"/>
      <c r="G546" s="85"/>
      <c r="H546" s="85"/>
      <c r="J546" s="85"/>
      <c r="K546" s="85"/>
      <c r="L546" s="85"/>
      <c r="M546" s="85"/>
      <c r="N546" s="85"/>
      <c r="O546" s="85"/>
      <c r="P546" s="85"/>
      <c r="Q546" s="85"/>
      <c r="R546" s="85"/>
    </row>
    <row r="547" spans="1:18" s="39" customFormat="1" x14ac:dyDescent="0.25">
      <c r="A547" s="58"/>
      <c r="B547" s="59"/>
      <c r="D547" s="60"/>
      <c r="E547" s="61"/>
      <c r="F547" s="85"/>
      <c r="G547" s="85"/>
      <c r="H547" s="85"/>
      <c r="J547" s="85"/>
      <c r="K547" s="85"/>
      <c r="L547" s="85"/>
      <c r="M547" s="85"/>
      <c r="N547" s="85"/>
      <c r="O547" s="85"/>
      <c r="P547" s="85"/>
      <c r="Q547" s="85"/>
      <c r="R547" s="85"/>
    </row>
    <row r="548" spans="1:18" s="39" customFormat="1" x14ac:dyDescent="0.25">
      <c r="A548" s="58"/>
      <c r="B548" s="59"/>
      <c r="D548" s="60"/>
      <c r="E548" s="61"/>
      <c r="F548" s="85"/>
      <c r="G548" s="85"/>
      <c r="H548" s="85"/>
      <c r="J548" s="85"/>
      <c r="K548" s="85"/>
      <c r="L548" s="85"/>
      <c r="M548" s="85"/>
      <c r="N548" s="85"/>
      <c r="O548" s="85"/>
      <c r="P548" s="85"/>
      <c r="Q548" s="85"/>
      <c r="R548" s="85"/>
    </row>
    <row r="549" spans="1:18" s="39" customFormat="1" x14ac:dyDescent="0.25">
      <c r="A549" s="58"/>
      <c r="B549" s="59"/>
      <c r="D549" s="60"/>
      <c r="E549" s="61"/>
      <c r="F549" s="85"/>
      <c r="G549" s="85"/>
      <c r="H549" s="85"/>
      <c r="J549" s="85"/>
      <c r="K549" s="85"/>
      <c r="L549" s="85"/>
      <c r="M549" s="85"/>
      <c r="N549" s="85"/>
      <c r="O549" s="85"/>
      <c r="P549" s="85"/>
      <c r="Q549" s="85"/>
      <c r="R549" s="85"/>
    </row>
    <row r="550" spans="1:18" s="39" customFormat="1" x14ac:dyDescent="0.25">
      <c r="A550" s="58"/>
      <c r="B550" s="59"/>
      <c r="D550" s="60"/>
      <c r="E550" s="61"/>
      <c r="F550" s="85"/>
      <c r="G550" s="85"/>
      <c r="H550" s="85"/>
      <c r="J550" s="85"/>
      <c r="K550" s="85"/>
      <c r="L550" s="85"/>
      <c r="M550" s="85"/>
      <c r="N550" s="85"/>
      <c r="O550" s="85"/>
      <c r="P550" s="85"/>
      <c r="Q550" s="85"/>
      <c r="R550" s="85"/>
    </row>
    <row r="551" spans="1:18" s="39" customFormat="1" x14ac:dyDescent="0.25">
      <c r="A551" s="58"/>
      <c r="B551" s="59"/>
      <c r="D551" s="60"/>
      <c r="E551" s="61"/>
      <c r="F551" s="85"/>
      <c r="G551" s="85"/>
      <c r="H551" s="85"/>
      <c r="J551" s="85"/>
      <c r="K551" s="85"/>
      <c r="L551" s="85"/>
      <c r="M551" s="85"/>
      <c r="N551" s="85"/>
      <c r="O551" s="85"/>
      <c r="P551" s="85"/>
      <c r="Q551" s="85"/>
      <c r="R551" s="85"/>
    </row>
    <row r="552" spans="1:18" s="39" customFormat="1" x14ac:dyDescent="0.25">
      <c r="A552" s="58"/>
      <c r="B552" s="59"/>
      <c r="D552" s="60"/>
      <c r="E552" s="61"/>
      <c r="F552" s="85"/>
      <c r="G552" s="85"/>
      <c r="H552" s="85"/>
      <c r="J552" s="85"/>
      <c r="K552" s="85"/>
      <c r="L552" s="85"/>
      <c r="M552" s="85"/>
      <c r="N552" s="85"/>
      <c r="O552" s="85"/>
      <c r="P552" s="85"/>
      <c r="Q552" s="85"/>
      <c r="R552" s="85"/>
    </row>
    <row r="553" spans="1:18" s="39" customFormat="1" x14ac:dyDescent="0.25">
      <c r="A553" s="58"/>
      <c r="B553" s="59"/>
      <c r="D553" s="60"/>
      <c r="E553" s="61"/>
      <c r="F553" s="85"/>
      <c r="G553" s="85"/>
      <c r="H553" s="85"/>
      <c r="J553" s="85"/>
      <c r="K553" s="85"/>
      <c r="L553" s="85"/>
      <c r="M553" s="85"/>
      <c r="N553" s="85"/>
      <c r="O553" s="85"/>
      <c r="P553" s="85"/>
      <c r="Q553" s="85"/>
      <c r="R553" s="85"/>
    </row>
    <row r="554" spans="1:18" s="39" customFormat="1" x14ac:dyDescent="0.25">
      <c r="A554" s="58"/>
      <c r="B554" s="59"/>
      <c r="D554" s="60"/>
      <c r="E554" s="61"/>
      <c r="F554" s="85"/>
      <c r="G554" s="85"/>
      <c r="H554" s="85"/>
      <c r="J554" s="85"/>
      <c r="K554" s="85"/>
      <c r="L554" s="85"/>
      <c r="M554" s="85"/>
      <c r="N554" s="85"/>
      <c r="O554" s="85"/>
      <c r="P554" s="85"/>
      <c r="Q554" s="85"/>
      <c r="R554" s="85"/>
    </row>
    <row r="555" spans="1:18" s="39" customFormat="1" x14ac:dyDescent="0.25">
      <c r="A555" s="58"/>
      <c r="B555" s="59"/>
      <c r="D555" s="60"/>
      <c r="E555" s="61"/>
      <c r="F555" s="85"/>
      <c r="G555" s="85"/>
      <c r="H555" s="85"/>
      <c r="J555" s="85"/>
      <c r="K555" s="85"/>
      <c r="L555" s="85"/>
      <c r="M555" s="85"/>
      <c r="N555" s="85"/>
      <c r="O555" s="85"/>
      <c r="P555" s="85"/>
      <c r="Q555" s="85"/>
      <c r="R555" s="85"/>
    </row>
    <row r="556" spans="1:18" s="39" customFormat="1" x14ac:dyDescent="0.25">
      <c r="A556" s="58"/>
      <c r="B556" s="59"/>
      <c r="D556" s="60"/>
      <c r="E556" s="61"/>
      <c r="F556" s="85"/>
      <c r="G556" s="85"/>
      <c r="H556" s="85"/>
      <c r="J556" s="85"/>
      <c r="K556" s="85"/>
      <c r="L556" s="85"/>
      <c r="M556" s="85"/>
      <c r="N556" s="85"/>
      <c r="O556" s="85"/>
      <c r="P556" s="85"/>
      <c r="Q556" s="85"/>
      <c r="R556" s="85"/>
    </row>
    <row r="557" spans="1:18" s="39" customFormat="1" x14ac:dyDescent="0.25">
      <c r="A557" s="58"/>
      <c r="B557" s="59"/>
      <c r="D557" s="60"/>
      <c r="E557" s="61"/>
      <c r="F557" s="85"/>
      <c r="G557" s="85"/>
      <c r="H557" s="85"/>
      <c r="J557" s="85"/>
      <c r="K557" s="85"/>
      <c r="L557" s="85"/>
      <c r="M557" s="85"/>
      <c r="N557" s="85"/>
      <c r="O557" s="85"/>
      <c r="P557" s="85"/>
      <c r="Q557" s="85"/>
      <c r="R557" s="85"/>
    </row>
    <row r="558" spans="1:18" s="39" customFormat="1" x14ac:dyDescent="0.25">
      <c r="A558" s="58"/>
      <c r="B558" s="59"/>
      <c r="D558" s="60"/>
      <c r="E558" s="61"/>
      <c r="F558" s="85"/>
      <c r="G558" s="85"/>
      <c r="H558" s="85"/>
      <c r="J558" s="85"/>
      <c r="K558" s="85"/>
      <c r="L558" s="85"/>
      <c r="M558" s="85"/>
      <c r="N558" s="85"/>
      <c r="O558" s="85"/>
      <c r="P558" s="85"/>
      <c r="Q558" s="85"/>
      <c r="R558" s="85"/>
    </row>
    <row r="559" spans="1:18" s="39" customFormat="1" x14ac:dyDescent="0.25">
      <c r="A559" s="58"/>
      <c r="B559" s="59"/>
      <c r="D559" s="60"/>
      <c r="E559" s="61"/>
      <c r="F559" s="85"/>
      <c r="G559" s="85"/>
      <c r="H559" s="85"/>
      <c r="J559" s="85"/>
      <c r="K559" s="85"/>
      <c r="L559" s="85"/>
      <c r="M559" s="85"/>
      <c r="N559" s="85"/>
      <c r="O559" s="85"/>
      <c r="P559" s="85"/>
      <c r="Q559" s="85"/>
      <c r="R559" s="85"/>
    </row>
    <row r="560" spans="1:18" s="39" customFormat="1" x14ac:dyDescent="0.25">
      <c r="A560" s="58"/>
      <c r="B560" s="59"/>
      <c r="D560" s="60"/>
      <c r="E560" s="61"/>
      <c r="F560" s="85"/>
      <c r="G560" s="85"/>
      <c r="H560" s="85"/>
      <c r="J560" s="85"/>
      <c r="K560" s="85"/>
      <c r="L560" s="85"/>
      <c r="M560" s="85"/>
      <c r="N560" s="85"/>
      <c r="O560" s="85"/>
      <c r="P560" s="85"/>
      <c r="Q560" s="85"/>
      <c r="R560" s="85"/>
    </row>
    <row r="561" spans="1:18" s="39" customFormat="1" x14ac:dyDescent="0.25">
      <c r="A561" s="58"/>
      <c r="B561" s="59"/>
      <c r="D561" s="60"/>
      <c r="E561" s="61"/>
      <c r="F561" s="85"/>
      <c r="G561" s="85"/>
      <c r="H561" s="85"/>
      <c r="J561" s="85"/>
      <c r="K561" s="85"/>
      <c r="L561" s="85"/>
      <c r="M561" s="85"/>
      <c r="N561" s="85"/>
      <c r="O561" s="85"/>
      <c r="P561" s="85"/>
      <c r="Q561" s="85"/>
      <c r="R561" s="85"/>
    </row>
    <row r="562" spans="1:18" s="39" customFormat="1" x14ac:dyDescent="0.25">
      <c r="A562" s="58"/>
      <c r="B562" s="59"/>
      <c r="D562" s="60"/>
      <c r="E562" s="61"/>
      <c r="F562" s="85"/>
      <c r="G562" s="85"/>
      <c r="H562" s="85"/>
      <c r="J562" s="85"/>
      <c r="K562" s="85"/>
      <c r="L562" s="85"/>
      <c r="M562" s="85"/>
      <c r="N562" s="85"/>
      <c r="O562" s="85"/>
      <c r="P562" s="85"/>
      <c r="Q562" s="85"/>
      <c r="R562" s="85"/>
    </row>
    <row r="563" spans="1:18" s="39" customFormat="1" x14ac:dyDescent="0.25">
      <c r="A563" s="58"/>
      <c r="B563" s="59"/>
      <c r="D563" s="60"/>
      <c r="E563" s="61"/>
      <c r="F563" s="85"/>
      <c r="G563" s="85"/>
      <c r="H563" s="85"/>
      <c r="J563" s="85"/>
      <c r="K563" s="85"/>
      <c r="L563" s="85"/>
      <c r="M563" s="85"/>
      <c r="N563" s="85"/>
      <c r="O563" s="85"/>
      <c r="P563" s="85"/>
      <c r="Q563" s="85"/>
      <c r="R563" s="85"/>
    </row>
    <row r="564" spans="1:18" s="39" customFormat="1" x14ac:dyDescent="0.25">
      <c r="A564" s="58"/>
      <c r="B564" s="59"/>
      <c r="D564" s="60"/>
      <c r="E564" s="61"/>
      <c r="F564" s="85"/>
      <c r="G564" s="85"/>
      <c r="H564" s="85"/>
      <c r="J564" s="85"/>
      <c r="K564" s="85"/>
      <c r="L564" s="85"/>
      <c r="M564" s="85"/>
      <c r="N564" s="85"/>
      <c r="O564" s="85"/>
      <c r="P564" s="85"/>
      <c r="Q564" s="85"/>
      <c r="R564" s="85"/>
    </row>
    <row r="565" spans="1:18" s="39" customFormat="1" x14ac:dyDescent="0.25">
      <c r="A565" s="58"/>
      <c r="B565" s="59"/>
      <c r="D565" s="60"/>
      <c r="E565" s="61"/>
      <c r="F565" s="85"/>
      <c r="G565" s="85"/>
      <c r="H565" s="85"/>
      <c r="J565" s="85"/>
      <c r="K565" s="85"/>
      <c r="L565" s="85"/>
      <c r="M565" s="85"/>
      <c r="N565" s="85"/>
      <c r="O565" s="85"/>
      <c r="P565" s="85"/>
      <c r="Q565" s="85"/>
      <c r="R565" s="85"/>
    </row>
    <row r="566" spans="1:18" s="39" customFormat="1" x14ac:dyDescent="0.25">
      <c r="A566" s="58"/>
      <c r="B566" s="59"/>
      <c r="D566" s="60"/>
      <c r="E566" s="61"/>
      <c r="F566" s="85"/>
      <c r="G566" s="85"/>
      <c r="H566" s="85"/>
      <c r="J566" s="85"/>
      <c r="K566" s="85"/>
      <c r="L566" s="85"/>
      <c r="M566" s="85"/>
      <c r="N566" s="85"/>
      <c r="O566" s="85"/>
      <c r="P566" s="85"/>
      <c r="Q566" s="85"/>
      <c r="R566" s="85"/>
    </row>
    <row r="567" spans="1:18" s="39" customFormat="1" x14ac:dyDescent="0.25">
      <c r="A567" s="58"/>
      <c r="B567" s="59"/>
      <c r="D567" s="60"/>
      <c r="E567" s="61"/>
      <c r="F567" s="85"/>
      <c r="G567" s="85"/>
      <c r="H567" s="85"/>
      <c r="J567" s="85"/>
      <c r="K567" s="85"/>
      <c r="L567" s="85"/>
      <c r="M567" s="85"/>
      <c r="N567" s="85"/>
      <c r="O567" s="85"/>
      <c r="P567" s="85"/>
      <c r="Q567" s="85"/>
      <c r="R567" s="85"/>
    </row>
    <row r="568" spans="1:18" s="39" customFormat="1" x14ac:dyDescent="0.25">
      <c r="A568" s="58"/>
      <c r="B568" s="59"/>
      <c r="D568" s="60"/>
      <c r="E568" s="61"/>
      <c r="F568" s="85"/>
      <c r="G568" s="85"/>
      <c r="H568" s="85"/>
      <c r="J568" s="85"/>
      <c r="K568" s="85"/>
      <c r="L568" s="85"/>
      <c r="M568" s="85"/>
      <c r="N568" s="85"/>
      <c r="O568" s="85"/>
      <c r="P568" s="85"/>
      <c r="Q568" s="85"/>
      <c r="R568" s="85"/>
    </row>
    <row r="569" spans="1:18" s="39" customFormat="1" x14ac:dyDescent="0.25">
      <c r="A569" s="58"/>
      <c r="B569" s="59"/>
      <c r="D569" s="60"/>
      <c r="E569" s="61"/>
      <c r="F569" s="85"/>
      <c r="G569" s="85"/>
      <c r="H569" s="85"/>
      <c r="J569" s="85"/>
      <c r="K569" s="85"/>
      <c r="L569" s="85"/>
      <c r="M569" s="85"/>
      <c r="N569" s="85"/>
      <c r="O569" s="85"/>
      <c r="P569" s="85"/>
      <c r="Q569" s="85"/>
      <c r="R569" s="85"/>
    </row>
    <row r="570" spans="1:18" s="39" customFormat="1" x14ac:dyDescent="0.25">
      <c r="A570" s="58"/>
      <c r="B570" s="59"/>
      <c r="D570" s="60"/>
      <c r="E570" s="61"/>
      <c r="F570" s="85"/>
      <c r="G570" s="85"/>
      <c r="H570" s="85"/>
      <c r="J570" s="85"/>
      <c r="K570" s="85"/>
      <c r="L570" s="85"/>
      <c r="M570" s="85"/>
      <c r="N570" s="85"/>
      <c r="O570" s="85"/>
      <c r="P570" s="85"/>
      <c r="Q570" s="85"/>
      <c r="R570" s="85"/>
    </row>
    <row r="571" spans="1:18" s="39" customFormat="1" x14ac:dyDescent="0.25">
      <c r="A571" s="58"/>
      <c r="B571" s="59"/>
      <c r="D571" s="60"/>
      <c r="E571" s="61"/>
      <c r="F571" s="85"/>
      <c r="G571" s="85"/>
      <c r="H571" s="85"/>
      <c r="J571" s="85"/>
      <c r="K571" s="85"/>
      <c r="L571" s="85"/>
      <c r="M571" s="85"/>
      <c r="N571" s="85"/>
      <c r="O571" s="85"/>
      <c r="P571" s="85"/>
      <c r="Q571" s="85"/>
      <c r="R571" s="85"/>
    </row>
    <row r="572" spans="1:18" s="39" customFormat="1" x14ac:dyDescent="0.25">
      <c r="A572" s="58"/>
      <c r="B572" s="59"/>
      <c r="D572" s="60"/>
      <c r="E572" s="61"/>
      <c r="F572" s="85"/>
      <c r="G572" s="85"/>
      <c r="H572" s="85"/>
      <c r="J572" s="85"/>
      <c r="K572" s="85"/>
      <c r="L572" s="85"/>
      <c r="M572" s="85"/>
      <c r="N572" s="85"/>
      <c r="O572" s="85"/>
      <c r="P572" s="85"/>
      <c r="Q572" s="85"/>
      <c r="R572" s="85"/>
    </row>
    <row r="573" spans="1:18" s="39" customFormat="1" x14ac:dyDescent="0.25">
      <c r="A573" s="58"/>
      <c r="B573" s="59"/>
      <c r="D573" s="60"/>
      <c r="E573" s="61"/>
      <c r="F573" s="85"/>
      <c r="G573" s="85"/>
      <c r="H573" s="85"/>
      <c r="J573" s="85"/>
      <c r="K573" s="85"/>
      <c r="L573" s="85"/>
      <c r="M573" s="85"/>
      <c r="N573" s="85"/>
      <c r="O573" s="85"/>
      <c r="P573" s="85"/>
      <c r="Q573" s="85"/>
      <c r="R573" s="85"/>
    </row>
    <row r="574" spans="1:18" s="39" customFormat="1" x14ac:dyDescent="0.25">
      <c r="A574" s="58"/>
      <c r="B574" s="59"/>
      <c r="D574" s="60"/>
      <c r="E574" s="61"/>
      <c r="F574" s="85"/>
      <c r="G574" s="85"/>
      <c r="H574" s="85"/>
      <c r="J574" s="85"/>
      <c r="K574" s="85"/>
      <c r="L574" s="85"/>
      <c r="M574" s="85"/>
      <c r="N574" s="85"/>
      <c r="O574" s="85"/>
      <c r="P574" s="85"/>
      <c r="Q574" s="85"/>
      <c r="R574" s="85"/>
    </row>
    <row r="575" spans="1:18" s="39" customFormat="1" x14ac:dyDescent="0.25">
      <c r="A575" s="58"/>
      <c r="B575" s="59"/>
      <c r="D575" s="60"/>
      <c r="E575" s="61"/>
      <c r="F575" s="85"/>
      <c r="G575" s="85"/>
      <c r="H575" s="85"/>
      <c r="J575" s="85"/>
      <c r="K575" s="85"/>
      <c r="L575" s="85"/>
      <c r="M575" s="85"/>
      <c r="N575" s="85"/>
      <c r="O575" s="85"/>
      <c r="P575" s="85"/>
      <c r="Q575" s="85"/>
      <c r="R575" s="85"/>
    </row>
    <row r="576" spans="1:18" s="39" customFormat="1" x14ac:dyDescent="0.25">
      <c r="A576" s="58"/>
      <c r="B576" s="59"/>
      <c r="D576" s="60"/>
      <c r="E576" s="61"/>
      <c r="F576" s="85"/>
      <c r="G576" s="85"/>
      <c r="H576" s="85"/>
      <c r="J576" s="85"/>
      <c r="K576" s="85"/>
      <c r="L576" s="85"/>
      <c r="M576" s="85"/>
      <c r="N576" s="85"/>
      <c r="O576" s="85"/>
      <c r="P576" s="85"/>
      <c r="Q576" s="85"/>
      <c r="R576" s="85"/>
    </row>
    <row r="577" spans="1:18" s="39" customFormat="1" x14ac:dyDescent="0.25">
      <c r="A577" s="58"/>
      <c r="B577" s="59"/>
      <c r="D577" s="60"/>
      <c r="E577" s="61"/>
      <c r="F577" s="85"/>
      <c r="G577" s="85"/>
      <c r="H577" s="85"/>
      <c r="J577" s="85"/>
      <c r="K577" s="85"/>
      <c r="L577" s="85"/>
      <c r="M577" s="85"/>
      <c r="N577" s="85"/>
      <c r="O577" s="85"/>
      <c r="P577" s="85"/>
      <c r="Q577" s="85"/>
      <c r="R577" s="85"/>
    </row>
    <row r="578" spans="1:18" s="39" customFormat="1" x14ac:dyDescent="0.25">
      <c r="A578" s="58"/>
      <c r="B578" s="59"/>
      <c r="D578" s="60"/>
      <c r="E578" s="61"/>
      <c r="F578" s="85"/>
      <c r="G578" s="85"/>
      <c r="H578" s="85"/>
      <c r="J578" s="85"/>
      <c r="K578" s="85"/>
      <c r="L578" s="85"/>
      <c r="M578" s="85"/>
      <c r="N578" s="85"/>
      <c r="O578" s="85"/>
      <c r="P578" s="85"/>
      <c r="Q578" s="85"/>
      <c r="R578" s="85"/>
    </row>
    <row r="579" spans="1:18" s="39" customFormat="1" x14ac:dyDescent="0.25">
      <c r="A579" s="58"/>
      <c r="B579" s="59"/>
      <c r="D579" s="60"/>
      <c r="E579" s="61"/>
      <c r="F579" s="85"/>
      <c r="G579" s="85"/>
      <c r="H579" s="85"/>
      <c r="J579" s="85"/>
      <c r="K579" s="85"/>
      <c r="L579" s="85"/>
      <c r="M579" s="85"/>
      <c r="N579" s="85"/>
      <c r="O579" s="85"/>
      <c r="P579" s="85"/>
      <c r="Q579" s="85"/>
      <c r="R579" s="85"/>
    </row>
    <row r="580" spans="1:18" s="39" customFormat="1" x14ac:dyDescent="0.25">
      <c r="A580" s="58"/>
      <c r="B580" s="59"/>
      <c r="D580" s="60"/>
      <c r="E580" s="61"/>
      <c r="F580" s="85"/>
      <c r="G580" s="85"/>
      <c r="H580" s="85"/>
      <c r="J580" s="85"/>
      <c r="K580" s="85"/>
      <c r="L580" s="85"/>
      <c r="M580" s="85"/>
      <c r="N580" s="85"/>
      <c r="O580" s="85"/>
      <c r="P580" s="85"/>
      <c r="Q580" s="85"/>
      <c r="R580" s="85"/>
    </row>
    <row r="581" spans="1:18" s="39" customFormat="1" x14ac:dyDescent="0.25">
      <c r="A581" s="58"/>
      <c r="B581" s="59"/>
      <c r="D581" s="60"/>
      <c r="E581" s="61"/>
      <c r="F581" s="85"/>
      <c r="G581" s="85"/>
      <c r="H581" s="85"/>
      <c r="J581" s="85"/>
      <c r="K581" s="85"/>
      <c r="L581" s="85"/>
      <c r="M581" s="85"/>
      <c r="N581" s="85"/>
      <c r="O581" s="85"/>
      <c r="P581" s="85"/>
      <c r="Q581" s="85"/>
      <c r="R581" s="85"/>
    </row>
    <row r="582" spans="1:18" s="39" customFormat="1" x14ac:dyDescent="0.25">
      <c r="A582" s="58"/>
      <c r="B582" s="59"/>
      <c r="D582" s="60"/>
      <c r="E582" s="61"/>
      <c r="F582" s="85"/>
      <c r="G582" s="85"/>
      <c r="H582" s="85"/>
      <c r="J582" s="85"/>
      <c r="K582" s="85"/>
      <c r="L582" s="85"/>
      <c r="M582" s="85"/>
      <c r="N582" s="85"/>
      <c r="O582" s="85"/>
      <c r="P582" s="85"/>
      <c r="Q582" s="85"/>
      <c r="R582" s="85"/>
    </row>
    <row r="583" spans="1:18" s="39" customFormat="1" x14ac:dyDescent="0.25">
      <c r="A583" s="58"/>
      <c r="B583" s="59"/>
      <c r="D583" s="60"/>
      <c r="E583" s="61"/>
      <c r="F583" s="85"/>
      <c r="G583" s="85"/>
      <c r="H583" s="85"/>
      <c r="J583" s="85"/>
      <c r="K583" s="85"/>
      <c r="L583" s="85"/>
      <c r="M583" s="85"/>
      <c r="N583" s="85"/>
      <c r="O583" s="85"/>
      <c r="P583" s="85"/>
      <c r="Q583" s="85"/>
      <c r="R583" s="85"/>
    </row>
    <row r="584" spans="1:18" s="39" customFormat="1" x14ac:dyDescent="0.25">
      <c r="A584" s="58"/>
      <c r="B584" s="59"/>
      <c r="D584" s="60"/>
      <c r="E584" s="61"/>
      <c r="F584" s="85"/>
      <c r="G584" s="85"/>
      <c r="H584" s="85"/>
      <c r="J584" s="85"/>
      <c r="K584" s="85"/>
      <c r="L584" s="85"/>
      <c r="M584" s="85"/>
      <c r="N584" s="85"/>
      <c r="O584" s="85"/>
      <c r="P584" s="85"/>
      <c r="Q584" s="85"/>
      <c r="R584" s="85"/>
    </row>
    <row r="585" spans="1:18" s="39" customFormat="1" x14ac:dyDescent="0.25">
      <c r="A585" s="58"/>
      <c r="B585" s="59"/>
      <c r="D585" s="60"/>
      <c r="E585" s="61"/>
      <c r="F585" s="85"/>
      <c r="G585" s="85"/>
      <c r="H585" s="85"/>
      <c r="J585" s="85"/>
      <c r="K585" s="85"/>
      <c r="L585" s="85"/>
      <c r="M585" s="85"/>
      <c r="N585" s="85"/>
      <c r="O585" s="85"/>
      <c r="P585" s="85"/>
      <c r="Q585" s="85"/>
      <c r="R585" s="85"/>
    </row>
    <row r="586" spans="1:18" s="39" customFormat="1" x14ac:dyDescent="0.25">
      <c r="A586" s="58"/>
      <c r="B586" s="59"/>
      <c r="D586" s="60"/>
      <c r="E586" s="61"/>
      <c r="F586" s="85"/>
      <c r="G586" s="85"/>
      <c r="H586" s="85"/>
      <c r="J586" s="85"/>
      <c r="K586" s="85"/>
      <c r="L586" s="85"/>
      <c r="M586" s="85"/>
      <c r="N586" s="85"/>
      <c r="O586" s="85"/>
      <c r="P586" s="85"/>
      <c r="Q586" s="85"/>
      <c r="R586" s="85"/>
    </row>
    <row r="587" spans="1:18" s="39" customFormat="1" x14ac:dyDescent="0.25">
      <c r="A587" s="58"/>
      <c r="B587" s="59"/>
      <c r="D587" s="60"/>
      <c r="E587" s="61"/>
      <c r="F587" s="85"/>
      <c r="G587" s="85"/>
      <c r="H587" s="85"/>
      <c r="J587" s="85"/>
      <c r="K587" s="85"/>
      <c r="L587" s="85"/>
      <c r="M587" s="85"/>
      <c r="N587" s="85"/>
      <c r="O587" s="85"/>
      <c r="P587" s="85"/>
      <c r="Q587" s="85"/>
      <c r="R587" s="85"/>
    </row>
    <row r="588" spans="1:18" s="39" customFormat="1" x14ac:dyDescent="0.25">
      <c r="A588" s="58"/>
      <c r="B588" s="59"/>
      <c r="D588" s="60"/>
      <c r="E588" s="61"/>
      <c r="F588" s="85"/>
      <c r="G588" s="85"/>
      <c r="H588" s="85"/>
      <c r="J588" s="85"/>
      <c r="K588" s="85"/>
      <c r="L588" s="85"/>
      <c r="M588" s="85"/>
      <c r="N588" s="85"/>
      <c r="O588" s="85"/>
      <c r="P588" s="85"/>
      <c r="Q588" s="85"/>
      <c r="R588" s="85"/>
    </row>
    <row r="589" spans="1:18" s="39" customFormat="1" x14ac:dyDescent="0.25">
      <c r="A589" s="58"/>
      <c r="B589" s="59"/>
      <c r="D589" s="60"/>
      <c r="E589" s="61"/>
      <c r="F589" s="85"/>
      <c r="G589" s="85"/>
      <c r="H589" s="85"/>
      <c r="J589" s="85"/>
      <c r="K589" s="85"/>
      <c r="L589" s="85"/>
      <c r="M589" s="85"/>
      <c r="N589" s="85"/>
      <c r="O589" s="85"/>
      <c r="P589" s="85"/>
      <c r="Q589" s="85"/>
      <c r="R589" s="85"/>
    </row>
    <row r="590" spans="1:18" s="39" customFormat="1" x14ac:dyDescent="0.25">
      <c r="A590" s="58"/>
      <c r="B590" s="59"/>
      <c r="D590" s="60"/>
      <c r="E590" s="61"/>
      <c r="F590" s="85"/>
      <c r="G590" s="85"/>
      <c r="H590" s="85"/>
      <c r="J590" s="85"/>
      <c r="K590" s="85"/>
      <c r="L590" s="85"/>
      <c r="M590" s="85"/>
      <c r="N590" s="85"/>
      <c r="O590" s="85"/>
      <c r="P590" s="85"/>
      <c r="Q590" s="85"/>
      <c r="R590" s="85"/>
    </row>
    <row r="591" spans="1:18" s="39" customFormat="1" x14ac:dyDescent="0.25">
      <c r="A591" s="58"/>
      <c r="B591" s="59"/>
      <c r="D591" s="60"/>
      <c r="E591" s="61"/>
      <c r="F591" s="85"/>
      <c r="G591" s="85"/>
      <c r="H591" s="85"/>
      <c r="J591" s="85"/>
      <c r="K591" s="85"/>
      <c r="L591" s="85"/>
      <c r="M591" s="85"/>
      <c r="N591" s="85"/>
      <c r="O591" s="85"/>
      <c r="P591" s="85"/>
      <c r="Q591" s="85"/>
      <c r="R591" s="85"/>
    </row>
    <row r="592" spans="1:18" s="39" customFormat="1" x14ac:dyDescent="0.25">
      <c r="A592" s="58"/>
      <c r="B592" s="59"/>
      <c r="D592" s="60"/>
      <c r="E592" s="61"/>
      <c r="F592" s="85"/>
      <c r="G592" s="85"/>
      <c r="H592" s="85"/>
      <c r="J592" s="85"/>
      <c r="K592" s="85"/>
      <c r="L592" s="85"/>
      <c r="M592" s="85"/>
      <c r="N592" s="85"/>
      <c r="O592" s="85"/>
      <c r="P592" s="85"/>
      <c r="Q592" s="85"/>
      <c r="R592" s="85"/>
    </row>
    <row r="593" spans="1:18" s="39" customFormat="1" x14ac:dyDescent="0.25">
      <c r="A593" s="58"/>
      <c r="B593" s="59"/>
      <c r="D593" s="60"/>
      <c r="E593" s="61"/>
      <c r="F593" s="85"/>
      <c r="G593" s="85"/>
      <c r="H593" s="85"/>
      <c r="J593" s="85"/>
      <c r="K593" s="85"/>
      <c r="L593" s="85"/>
      <c r="M593" s="85"/>
      <c r="N593" s="85"/>
      <c r="O593" s="85"/>
      <c r="P593" s="85"/>
      <c r="Q593" s="85"/>
      <c r="R593" s="85"/>
    </row>
    <row r="594" spans="1:18" s="39" customFormat="1" x14ac:dyDescent="0.25">
      <c r="A594" s="58"/>
      <c r="B594" s="59"/>
      <c r="D594" s="60"/>
      <c r="E594" s="61"/>
      <c r="F594" s="85"/>
      <c r="G594" s="85"/>
      <c r="H594" s="85"/>
      <c r="J594" s="85"/>
      <c r="K594" s="85"/>
      <c r="L594" s="85"/>
      <c r="M594" s="85"/>
      <c r="N594" s="85"/>
      <c r="O594" s="85"/>
      <c r="P594" s="85"/>
      <c r="Q594" s="85"/>
      <c r="R594" s="85"/>
    </row>
    <row r="595" spans="1:18" s="39" customFormat="1" x14ac:dyDescent="0.25">
      <c r="A595" s="58"/>
      <c r="B595" s="59"/>
      <c r="D595" s="60"/>
      <c r="E595" s="61"/>
      <c r="F595" s="85"/>
      <c r="G595" s="85"/>
      <c r="H595" s="85"/>
      <c r="J595" s="85"/>
      <c r="K595" s="85"/>
      <c r="L595" s="85"/>
      <c r="M595" s="85"/>
      <c r="N595" s="85"/>
      <c r="O595" s="85"/>
      <c r="P595" s="85"/>
      <c r="Q595" s="85"/>
      <c r="R595" s="85"/>
    </row>
    <row r="596" spans="1:18" s="39" customFormat="1" x14ac:dyDescent="0.25">
      <c r="A596" s="58"/>
      <c r="B596" s="59"/>
      <c r="D596" s="60"/>
      <c r="E596" s="61"/>
      <c r="F596" s="85"/>
      <c r="G596" s="85"/>
      <c r="H596" s="85"/>
      <c r="J596" s="85"/>
      <c r="K596" s="85"/>
      <c r="L596" s="85"/>
      <c r="M596" s="85"/>
      <c r="N596" s="85"/>
      <c r="O596" s="85"/>
      <c r="P596" s="85"/>
      <c r="Q596" s="85"/>
      <c r="R596" s="85"/>
    </row>
    <row r="597" spans="1:18" s="39" customFormat="1" x14ac:dyDescent="0.25">
      <c r="A597" s="58"/>
      <c r="B597" s="59"/>
      <c r="D597" s="60"/>
      <c r="E597" s="61"/>
      <c r="F597" s="85"/>
      <c r="G597" s="85"/>
      <c r="H597" s="85"/>
      <c r="J597" s="85"/>
      <c r="K597" s="85"/>
      <c r="L597" s="85"/>
      <c r="M597" s="85"/>
      <c r="N597" s="85"/>
      <c r="O597" s="85"/>
      <c r="P597" s="85"/>
      <c r="Q597" s="85"/>
      <c r="R597" s="85"/>
    </row>
    <row r="598" spans="1:18" s="39" customFormat="1" x14ac:dyDescent="0.25">
      <c r="A598" s="58"/>
      <c r="B598" s="59"/>
      <c r="D598" s="60"/>
      <c r="E598" s="61"/>
      <c r="F598" s="85"/>
      <c r="G598" s="85"/>
      <c r="H598" s="85"/>
      <c r="J598" s="85"/>
      <c r="K598" s="85"/>
      <c r="L598" s="85"/>
      <c r="M598" s="85"/>
      <c r="N598" s="85"/>
      <c r="O598" s="85"/>
      <c r="P598" s="85"/>
      <c r="Q598" s="85"/>
      <c r="R598" s="85"/>
    </row>
    <row r="599" spans="1:18" s="39" customFormat="1" x14ac:dyDescent="0.25">
      <c r="A599" s="58"/>
      <c r="B599" s="59"/>
      <c r="D599" s="60"/>
      <c r="E599" s="61"/>
      <c r="F599" s="85"/>
      <c r="G599" s="85"/>
      <c r="H599" s="85"/>
      <c r="J599" s="85"/>
      <c r="K599" s="85"/>
      <c r="L599" s="85"/>
      <c r="M599" s="85"/>
      <c r="N599" s="85"/>
      <c r="O599" s="85"/>
      <c r="P599" s="85"/>
      <c r="Q599" s="85"/>
      <c r="R599" s="85"/>
    </row>
    <row r="600" spans="1:18" s="39" customFormat="1" x14ac:dyDescent="0.25">
      <c r="A600" s="58"/>
      <c r="B600" s="59"/>
      <c r="D600" s="60"/>
      <c r="E600" s="61"/>
      <c r="F600" s="85"/>
      <c r="G600" s="85"/>
      <c r="H600" s="85"/>
      <c r="J600" s="85"/>
      <c r="K600" s="85"/>
      <c r="L600" s="85"/>
      <c r="M600" s="85"/>
      <c r="N600" s="85"/>
      <c r="O600" s="85"/>
      <c r="P600" s="85"/>
      <c r="Q600" s="85"/>
      <c r="R600" s="85"/>
    </row>
    <row r="601" spans="1:18" s="39" customFormat="1" x14ac:dyDescent="0.25">
      <c r="A601" s="58"/>
      <c r="B601" s="59"/>
      <c r="D601" s="60"/>
      <c r="E601" s="61"/>
      <c r="F601" s="85"/>
      <c r="G601" s="85"/>
      <c r="H601" s="85"/>
      <c r="J601" s="85"/>
      <c r="K601" s="85"/>
      <c r="L601" s="85"/>
      <c r="M601" s="85"/>
      <c r="N601" s="85"/>
      <c r="O601" s="85"/>
      <c r="P601" s="85"/>
      <c r="Q601" s="85"/>
      <c r="R601" s="85"/>
    </row>
    <row r="602" spans="1:18" s="39" customFormat="1" x14ac:dyDescent="0.25">
      <c r="A602" s="58"/>
      <c r="B602" s="59"/>
      <c r="D602" s="60"/>
      <c r="E602" s="61"/>
      <c r="F602" s="85"/>
      <c r="G602" s="85"/>
      <c r="H602" s="85"/>
      <c r="J602" s="85"/>
      <c r="K602" s="85"/>
      <c r="L602" s="85"/>
      <c r="M602" s="85"/>
      <c r="N602" s="85"/>
      <c r="O602" s="85"/>
      <c r="P602" s="85"/>
      <c r="Q602" s="85"/>
      <c r="R602" s="85"/>
    </row>
    <row r="603" spans="1:18" s="39" customFormat="1" x14ac:dyDescent="0.25">
      <c r="A603" s="58"/>
      <c r="B603" s="59"/>
      <c r="D603" s="60"/>
      <c r="E603" s="61"/>
      <c r="F603" s="85"/>
      <c r="G603" s="85"/>
      <c r="H603" s="85"/>
      <c r="J603" s="85"/>
      <c r="K603" s="85"/>
      <c r="L603" s="85"/>
      <c r="M603" s="85"/>
      <c r="N603" s="85"/>
      <c r="O603" s="85"/>
      <c r="P603" s="85"/>
      <c r="Q603" s="85"/>
      <c r="R603" s="85"/>
    </row>
    <row r="604" spans="1:18" s="39" customFormat="1" x14ac:dyDescent="0.25">
      <c r="A604" s="58"/>
      <c r="B604" s="59"/>
      <c r="D604" s="60"/>
      <c r="E604" s="61"/>
      <c r="F604" s="85"/>
      <c r="G604" s="85"/>
      <c r="H604" s="85"/>
      <c r="J604" s="85"/>
      <c r="K604" s="85"/>
      <c r="L604" s="85"/>
      <c r="M604" s="85"/>
      <c r="N604" s="85"/>
      <c r="O604" s="85"/>
      <c r="P604" s="85"/>
      <c r="Q604" s="85"/>
      <c r="R604" s="85"/>
    </row>
    <row r="605" spans="1:18" s="39" customFormat="1" x14ac:dyDescent="0.25">
      <c r="A605" s="58"/>
      <c r="B605" s="59"/>
      <c r="D605" s="60"/>
      <c r="E605" s="61"/>
      <c r="F605" s="85"/>
      <c r="G605" s="85"/>
      <c r="H605" s="85"/>
      <c r="J605" s="85"/>
      <c r="K605" s="85"/>
      <c r="L605" s="85"/>
      <c r="M605" s="85"/>
      <c r="N605" s="85"/>
      <c r="O605" s="85"/>
      <c r="P605" s="85"/>
      <c r="Q605" s="85"/>
      <c r="R605" s="85"/>
    </row>
    <row r="606" spans="1:18" s="39" customFormat="1" x14ac:dyDescent="0.25">
      <c r="A606" s="58"/>
      <c r="B606" s="59"/>
      <c r="D606" s="60"/>
      <c r="E606" s="61"/>
      <c r="F606" s="85"/>
      <c r="G606" s="85"/>
      <c r="H606" s="85"/>
      <c r="J606" s="85"/>
      <c r="K606" s="85"/>
      <c r="L606" s="85"/>
      <c r="M606" s="85"/>
      <c r="N606" s="85"/>
      <c r="O606" s="85"/>
      <c r="P606" s="85"/>
      <c r="Q606" s="85"/>
      <c r="R606" s="85"/>
    </row>
    <row r="607" spans="1:18" s="39" customFormat="1" x14ac:dyDescent="0.25">
      <c r="A607" s="58"/>
      <c r="B607" s="59"/>
      <c r="D607" s="60"/>
      <c r="E607" s="61"/>
      <c r="F607" s="85"/>
      <c r="G607" s="85"/>
      <c r="H607" s="85"/>
      <c r="J607" s="85"/>
      <c r="K607" s="85"/>
      <c r="L607" s="85"/>
      <c r="M607" s="85"/>
      <c r="N607" s="85"/>
      <c r="O607" s="85"/>
      <c r="P607" s="85"/>
      <c r="Q607" s="85"/>
      <c r="R607" s="85"/>
    </row>
    <row r="608" spans="1:18" s="39" customFormat="1" x14ac:dyDescent="0.25">
      <c r="A608" s="58"/>
      <c r="B608" s="59"/>
      <c r="D608" s="60"/>
      <c r="E608" s="61"/>
      <c r="F608" s="85"/>
      <c r="G608" s="85"/>
      <c r="H608" s="85"/>
      <c r="J608" s="85"/>
      <c r="K608" s="85"/>
      <c r="L608" s="85"/>
      <c r="M608" s="85"/>
      <c r="N608" s="85"/>
      <c r="O608" s="85"/>
      <c r="P608" s="85"/>
      <c r="Q608" s="85"/>
      <c r="R608" s="85"/>
    </row>
    <row r="609" spans="1:18" s="39" customFormat="1" x14ac:dyDescent="0.25">
      <c r="A609" s="58"/>
      <c r="B609" s="59"/>
      <c r="D609" s="60"/>
      <c r="E609" s="61"/>
      <c r="F609" s="85"/>
      <c r="G609" s="85"/>
      <c r="H609" s="85"/>
      <c r="J609" s="85"/>
      <c r="K609" s="85"/>
      <c r="L609" s="85"/>
      <c r="M609" s="85"/>
      <c r="N609" s="85"/>
      <c r="O609" s="85"/>
      <c r="P609" s="85"/>
      <c r="Q609" s="85"/>
      <c r="R609" s="85"/>
    </row>
    <row r="610" spans="1:18" s="39" customFormat="1" x14ac:dyDescent="0.25">
      <c r="A610" s="58"/>
      <c r="B610" s="59"/>
      <c r="D610" s="60"/>
      <c r="E610" s="61"/>
      <c r="F610" s="85"/>
      <c r="G610" s="85"/>
      <c r="H610" s="85"/>
      <c r="J610" s="85"/>
      <c r="K610" s="85"/>
      <c r="L610" s="85"/>
      <c r="M610" s="85"/>
      <c r="N610" s="85"/>
      <c r="O610" s="85"/>
      <c r="P610" s="85"/>
      <c r="Q610" s="85"/>
      <c r="R610" s="85"/>
    </row>
    <row r="611" spans="1:18" s="39" customFormat="1" x14ac:dyDescent="0.25">
      <c r="A611" s="58"/>
      <c r="B611" s="59"/>
      <c r="D611" s="60"/>
      <c r="E611" s="61"/>
      <c r="F611" s="85"/>
      <c r="G611" s="85"/>
      <c r="H611" s="85"/>
      <c r="J611" s="85"/>
      <c r="K611" s="85"/>
      <c r="L611" s="85"/>
      <c r="M611" s="85"/>
      <c r="N611" s="85"/>
      <c r="O611" s="85"/>
      <c r="P611" s="85"/>
      <c r="Q611" s="85"/>
      <c r="R611" s="85"/>
    </row>
    <row r="612" spans="1:18" s="39" customFormat="1" x14ac:dyDescent="0.25">
      <c r="A612" s="58"/>
      <c r="B612" s="59"/>
      <c r="D612" s="60"/>
      <c r="E612" s="61"/>
      <c r="F612" s="85"/>
      <c r="G612" s="85"/>
      <c r="H612" s="85"/>
      <c r="J612" s="85"/>
      <c r="K612" s="85"/>
      <c r="L612" s="85"/>
      <c r="M612" s="85"/>
      <c r="N612" s="85"/>
      <c r="O612" s="85"/>
      <c r="P612" s="85"/>
      <c r="Q612" s="85"/>
      <c r="R612" s="85"/>
    </row>
    <row r="613" spans="1:18" s="39" customFormat="1" x14ac:dyDescent="0.25">
      <c r="A613" s="58"/>
      <c r="B613" s="59"/>
      <c r="D613" s="60"/>
      <c r="E613" s="61"/>
      <c r="F613" s="85"/>
      <c r="G613" s="85"/>
      <c r="H613" s="85"/>
      <c r="J613" s="85"/>
      <c r="K613" s="85"/>
      <c r="L613" s="85"/>
      <c r="M613" s="85"/>
      <c r="N613" s="85"/>
      <c r="O613" s="85"/>
      <c r="P613" s="85"/>
      <c r="Q613" s="85"/>
      <c r="R613" s="85"/>
    </row>
    <row r="614" spans="1:18" s="39" customFormat="1" x14ac:dyDescent="0.25">
      <c r="A614" s="58"/>
      <c r="B614" s="59"/>
      <c r="D614" s="60"/>
      <c r="E614" s="61"/>
      <c r="F614" s="85"/>
      <c r="G614" s="85"/>
      <c r="H614" s="85"/>
      <c r="J614" s="85"/>
      <c r="K614" s="85"/>
      <c r="L614" s="85"/>
      <c r="M614" s="85"/>
      <c r="N614" s="85"/>
      <c r="O614" s="85"/>
      <c r="P614" s="85"/>
      <c r="Q614" s="85"/>
      <c r="R614" s="85"/>
    </row>
    <row r="615" spans="1:18" s="39" customFormat="1" x14ac:dyDescent="0.25">
      <c r="A615" s="58"/>
      <c r="B615" s="59"/>
      <c r="D615" s="60"/>
      <c r="E615" s="61"/>
      <c r="F615" s="85"/>
      <c r="G615" s="85"/>
      <c r="H615" s="85"/>
      <c r="J615" s="85"/>
      <c r="K615" s="85"/>
      <c r="L615" s="85"/>
      <c r="M615" s="85"/>
      <c r="N615" s="85"/>
      <c r="O615" s="85"/>
      <c r="P615" s="85"/>
      <c r="Q615" s="85"/>
      <c r="R615" s="85"/>
    </row>
    <row r="616" spans="1:18" s="39" customFormat="1" x14ac:dyDescent="0.25">
      <c r="A616" s="58"/>
      <c r="B616" s="59"/>
      <c r="D616" s="60"/>
      <c r="E616" s="61"/>
      <c r="F616" s="85"/>
      <c r="G616" s="85"/>
      <c r="H616" s="85"/>
      <c r="J616" s="85"/>
      <c r="K616" s="85"/>
      <c r="L616" s="85"/>
      <c r="M616" s="85"/>
      <c r="N616" s="85"/>
      <c r="O616" s="85"/>
      <c r="P616" s="85"/>
      <c r="Q616" s="85"/>
      <c r="R616" s="85"/>
    </row>
    <row r="617" spans="1:18" s="39" customFormat="1" x14ac:dyDescent="0.25">
      <c r="A617" s="58"/>
      <c r="B617" s="59"/>
      <c r="D617" s="60"/>
      <c r="E617" s="61"/>
      <c r="F617" s="85"/>
      <c r="G617" s="85"/>
      <c r="H617" s="85"/>
      <c r="J617" s="85"/>
      <c r="K617" s="85"/>
      <c r="L617" s="85"/>
      <c r="M617" s="85"/>
      <c r="N617" s="85"/>
      <c r="O617" s="85"/>
      <c r="P617" s="85"/>
      <c r="Q617" s="85"/>
      <c r="R617" s="85"/>
    </row>
    <row r="618" spans="1:18" s="39" customFormat="1" x14ac:dyDescent="0.25">
      <c r="A618" s="58"/>
      <c r="B618" s="59"/>
      <c r="D618" s="60"/>
      <c r="E618" s="61"/>
      <c r="F618" s="85"/>
      <c r="G618" s="85"/>
      <c r="H618" s="85"/>
      <c r="J618" s="85"/>
      <c r="K618" s="85"/>
      <c r="L618" s="85"/>
      <c r="M618" s="85"/>
      <c r="N618" s="85"/>
      <c r="O618" s="85"/>
      <c r="P618" s="85"/>
      <c r="Q618" s="85"/>
      <c r="R618" s="85"/>
    </row>
    <row r="619" spans="1:18" s="39" customFormat="1" x14ac:dyDescent="0.25">
      <c r="A619" s="58"/>
      <c r="B619" s="59"/>
      <c r="D619" s="60"/>
      <c r="E619" s="61"/>
      <c r="F619" s="85"/>
      <c r="G619" s="85"/>
      <c r="H619" s="85"/>
      <c r="J619" s="85"/>
      <c r="K619" s="85"/>
      <c r="L619" s="85"/>
      <c r="M619" s="85"/>
      <c r="N619" s="85"/>
      <c r="O619" s="85"/>
      <c r="P619" s="85"/>
      <c r="Q619" s="85"/>
      <c r="R619" s="85"/>
    </row>
    <row r="620" spans="1:18" s="39" customFormat="1" x14ac:dyDescent="0.25">
      <c r="A620" s="58"/>
      <c r="B620" s="59"/>
      <c r="D620" s="60"/>
      <c r="E620" s="61"/>
      <c r="F620" s="85"/>
      <c r="G620" s="85"/>
      <c r="H620" s="85"/>
      <c r="J620" s="85"/>
      <c r="K620" s="85"/>
      <c r="L620" s="85"/>
      <c r="M620" s="85"/>
      <c r="N620" s="85"/>
      <c r="O620" s="85"/>
      <c r="P620" s="85"/>
      <c r="Q620" s="85"/>
      <c r="R620" s="85"/>
    </row>
    <row r="621" spans="1:18" s="39" customFormat="1" x14ac:dyDescent="0.25">
      <c r="A621" s="58"/>
      <c r="B621" s="59"/>
      <c r="D621" s="60"/>
      <c r="E621" s="61"/>
      <c r="F621" s="85"/>
      <c r="G621" s="85"/>
      <c r="H621" s="85"/>
      <c r="J621" s="85"/>
      <c r="K621" s="85"/>
      <c r="L621" s="85"/>
      <c r="M621" s="85"/>
      <c r="N621" s="85"/>
      <c r="O621" s="85"/>
      <c r="P621" s="85"/>
      <c r="Q621" s="85"/>
      <c r="R621" s="85"/>
    </row>
    <row r="622" spans="1:18" s="39" customFormat="1" x14ac:dyDescent="0.25">
      <c r="A622" s="58"/>
      <c r="B622" s="59"/>
      <c r="D622" s="60"/>
      <c r="E622" s="61"/>
      <c r="F622" s="85"/>
      <c r="G622" s="85"/>
      <c r="H622" s="85"/>
      <c r="J622" s="85"/>
      <c r="K622" s="85"/>
      <c r="L622" s="85"/>
      <c r="M622" s="85"/>
      <c r="N622" s="85"/>
      <c r="O622" s="85"/>
      <c r="P622" s="85"/>
      <c r="Q622" s="85"/>
      <c r="R622" s="85"/>
    </row>
    <row r="623" spans="1:18" s="39" customFormat="1" x14ac:dyDescent="0.25">
      <c r="A623" s="58"/>
      <c r="B623" s="59"/>
      <c r="D623" s="60"/>
      <c r="E623" s="61"/>
      <c r="F623" s="85"/>
      <c r="G623" s="85"/>
      <c r="H623" s="85"/>
      <c r="J623" s="85"/>
      <c r="K623" s="85"/>
      <c r="L623" s="85"/>
      <c r="M623" s="85"/>
      <c r="N623" s="85"/>
      <c r="O623" s="85"/>
      <c r="P623" s="85"/>
      <c r="Q623" s="85"/>
      <c r="R623" s="85"/>
    </row>
    <row r="624" spans="1:18" s="39" customFormat="1" x14ac:dyDescent="0.25">
      <c r="A624" s="58"/>
      <c r="B624" s="59"/>
      <c r="D624" s="60"/>
      <c r="E624" s="61"/>
      <c r="F624" s="85"/>
      <c r="G624" s="85"/>
      <c r="H624" s="85"/>
      <c r="J624" s="85"/>
      <c r="K624" s="85"/>
      <c r="L624" s="85"/>
      <c r="M624" s="85"/>
      <c r="N624" s="85"/>
      <c r="O624" s="85"/>
      <c r="P624" s="85"/>
      <c r="Q624" s="85"/>
      <c r="R624" s="85"/>
    </row>
    <row r="625" spans="1:18" s="39" customFormat="1" x14ac:dyDescent="0.25">
      <c r="A625" s="58"/>
      <c r="B625" s="59"/>
      <c r="D625" s="60"/>
      <c r="E625" s="61"/>
      <c r="F625" s="85"/>
      <c r="G625" s="85"/>
      <c r="H625" s="85"/>
      <c r="J625" s="85"/>
      <c r="K625" s="85"/>
      <c r="L625" s="85"/>
      <c r="M625" s="85"/>
      <c r="N625" s="85"/>
      <c r="O625" s="85"/>
      <c r="P625" s="85"/>
      <c r="Q625" s="85"/>
      <c r="R625" s="85"/>
    </row>
    <row r="626" spans="1:18" s="39" customFormat="1" x14ac:dyDescent="0.25">
      <c r="A626" s="58"/>
      <c r="B626" s="59"/>
      <c r="D626" s="60"/>
      <c r="E626" s="61"/>
      <c r="F626" s="85"/>
      <c r="G626" s="85"/>
      <c r="H626" s="85"/>
      <c r="J626" s="85"/>
      <c r="K626" s="85"/>
      <c r="L626" s="85"/>
      <c r="M626" s="85"/>
      <c r="N626" s="85"/>
      <c r="O626" s="85"/>
      <c r="P626" s="85"/>
      <c r="Q626" s="85"/>
      <c r="R626" s="85"/>
    </row>
    <row r="627" spans="1:18" s="39" customFormat="1" x14ac:dyDescent="0.25">
      <c r="A627" s="58"/>
      <c r="B627" s="59"/>
      <c r="D627" s="60"/>
      <c r="E627" s="61"/>
      <c r="F627" s="85"/>
      <c r="G627" s="85"/>
      <c r="H627" s="85"/>
      <c r="J627" s="85"/>
      <c r="K627" s="85"/>
      <c r="L627" s="85"/>
      <c r="M627" s="85"/>
      <c r="N627" s="85"/>
      <c r="O627" s="85"/>
      <c r="P627" s="85"/>
      <c r="Q627" s="85"/>
      <c r="R627" s="85"/>
    </row>
    <row r="628" spans="1:18" s="39" customFormat="1" x14ac:dyDescent="0.25">
      <c r="A628" s="58"/>
      <c r="B628" s="59"/>
      <c r="D628" s="60"/>
      <c r="E628" s="61"/>
      <c r="F628" s="85"/>
      <c r="G628" s="85"/>
      <c r="H628" s="85"/>
      <c r="J628" s="85"/>
      <c r="K628" s="85"/>
      <c r="L628" s="85"/>
      <c r="M628" s="85"/>
      <c r="N628" s="85"/>
      <c r="O628" s="85"/>
      <c r="P628" s="85"/>
      <c r="Q628" s="85"/>
      <c r="R628" s="85"/>
    </row>
    <row r="629" spans="1:18" s="39" customFormat="1" x14ac:dyDescent="0.25">
      <c r="A629" s="58"/>
      <c r="B629" s="59"/>
      <c r="D629" s="60"/>
      <c r="E629" s="61"/>
      <c r="F629" s="85"/>
      <c r="G629" s="85"/>
      <c r="H629" s="85"/>
      <c r="J629" s="85"/>
      <c r="K629" s="85"/>
      <c r="L629" s="85"/>
      <c r="M629" s="85"/>
      <c r="N629" s="85"/>
      <c r="O629" s="85"/>
      <c r="P629" s="85"/>
      <c r="Q629" s="85"/>
      <c r="R629" s="85"/>
    </row>
    <row r="630" spans="1:18" s="39" customFormat="1" x14ac:dyDescent="0.25">
      <c r="A630" s="58"/>
      <c r="B630" s="59"/>
      <c r="D630" s="60"/>
      <c r="E630" s="61"/>
      <c r="F630" s="85"/>
      <c r="G630" s="85"/>
      <c r="H630" s="85"/>
      <c r="J630" s="85"/>
      <c r="K630" s="85"/>
      <c r="L630" s="85"/>
      <c r="M630" s="85"/>
      <c r="N630" s="85"/>
      <c r="O630" s="85"/>
      <c r="P630" s="85"/>
      <c r="Q630" s="85"/>
      <c r="R630" s="85"/>
    </row>
    <row r="631" spans="1:18" s="39" customFormat="1" x14ac:dyDescent="0.25">
      <c r="A631" s="58"/>
      <c r="B631" s="59"/>
      <c r="D631" s="60"/>
      <c r="E631" s="61"/>
      <c r="F631" s="85"/>
      <c r="G631" s="85"/>
      <c r="H631" s="85"/>
      <c r="J631" s="85"/>
      <c r="K631" s="85"/>
      <c r="L631" s="85"/>
      <c r="M631" s="85"/>
      <c r="N631" s="85"/>
      <c r="O631" s="85"/>
      <c r="P631" s="85"/>
      <c r="Q631" s="85"/>
      <c r="R631" s="85"/>
    </row>
    <row r="632" spans="1:18" s="39" customFormat="1" x14ac:dyDescent="0.25">
      <c r="A632" s="58"/>
      <c r="B632" s="59"/>
      <c r="D632" s="60"/>
      <c r="E632" s="61"/>
      <c r="F632" s="85"/>
      <c r="G632" s="85"/>
      <c r="H632" s="85"/>
      <c r="J632" s="85"/>
      <c r="K632" s="85"/>
      <c r="L632" s="85"/>
      <c r="M632" s="85"/>
      <c r="N632" s="85"/>
      <c r="O632" s="85"/>
      <c r="P632" s="85"/>
      <c r="Q632" s="85"/>
      <c r="R632" s="85"/>
    </row>
    <row r="633" spans="1:18" s="39" customFormat="1" x14ac:dyDescent="0.25">
      <c r="A633" s="58"/>
      <c r="B633" s="59"/>
      <c r="D633" s="60"/>
      <c r="E633" s="61"/>
      <c r="F633" s="85"/>
      <c r="G633" s="85"/>
      <c r="H633" s="85"/>
      <c r="J633" s="85"/>
      <c r="K633" s="85"/>
      <c r="L633" s="85"/>
      <c r="M633" s="85"/>
      <c r="N633" s="85"/>
      <c r="O633" s="85"/>
      <c r="P633" s="85"/>
      <c r="Q633" s="85"/>
      <c r="R633" s="85"/>
    </row>
    <row r="634" spans="1:18" s="39" customFormat="1" x14ac:dyDescent="0.25">
      <c r="A634" s="58"/>
      <c r="B634" s="59"/>
      <c r="D634" s="60"/>
      <c r="E634" s="61"/>
      <c r="F634" s="85"/>
      <c r="G634" s="85"/>
      <c r="H634" s="85"/>
      <c r="J634" s="85"/>
      <c r="K634" s="85"/>
      <c r="L634" s="85"/>
      <c r="M634" s="85"/>
      <c r="N634" s="85"/>
      <c r="O634" s="85"/>
      <c r="P634" s="85"/>
      <c r="Q634" s="85"/>
      <c r="R634" s="85"/>
    </row>
    <row r="635" spans="1:18" s="39" customFormat="1" x14ac:dyDescent="0.25">
      <c r="A635" s="58"/>
      <c r="B635" s="59"/>
      <c r="D635" s="60"/>
      <c r="E635" s="61"/>
      <c r="F635" s="85"/>
      <c r="G635" s="85"/>
      <c r="H635" s="85"/>
      <c r="J635" s="85"/>
      <c r="K635" s="85"/>
      <c r="L635" s="85"/>
      <c r="M635" s="85"/>
      <c r="N635" s="85"/>
      <c r="O635" s="85"/>
      <c r="P635" s="85"/>
      <c r="Q635" s="85"/>
      <c r="R635" s="85"/>
    </row>
    <row r="636" spans="1:18" s="39" customFormat="1" x14ac:dyDescent="0.25">
      <c r="A636" s="58"/>
      <c r="B636" s="59"/>
      <c r="D636" s="60"/>
      <c r="E636" s="61"/>
      <c r="F636" s="85"/>
      <c r="G636" s="85"/>
      <c r="H636" s="85"/>
      <c r="J636" s="85"/>
      <c r="K636" s="85"/>
      <c r="L636" s="85"/>
      <c r="M636" s="85"/>
      <c r="N636" s="85"/>
      <c r="O636" s="85"/>
      <c r="P636" s="85"/>
      <c r="Q636" s="85"/>
      <c r="R636" s="85"/>
    </row>
    <row r="637" spans="1:18" s="39" customFormat="1" x14ac:dyDescent="0.25">
      <c r="A637" s="58"/>
      <c r="B637" s="59"/>
      <c r="D637" s="60"/>
      <c r="E637" s="61"/>
      <c r="F637" s="85"/>
      <c r="G637" s="85"/>
      <c r="H637" s="85"/>
      <c r="J637" s="85"/>
      <c r="K637" s="85"/>
      <c r="L637" s="85"/>
      <c r="M637" s="85"/>
      <c r="N637" s="85"/>
      <c r="O637" s="85"/>
      <c r="P637" s="85"/>
      <c r="Q637" s="85"/>
      <c r="R637" s="85"/>
    </row>
    <row r="638" spans="1:18" s="39" customFormat="1" x14ac:dyDescent="0.25">
      <c r="A638" s="58"/>
      <c r="B638" s="59"/>
      <c r="D638" s="60"/>
      <c r="E638" s="61"/>
      <c r="F638" s="85"/>
      <c r="G638" s="85"/>
      <c r="H638" s="85"/>
      <c r="J638" s="85"/>
      <c r="K638" s="85"/>
      <c r="L638" s="85"/>
      <c r="M638" s="85"/>
      <c r="N638" s="85"/>
      <c r="O638" s="85"/>
      <c r="P638" s="85"/>
      <c r="Q638" s="85"/>
      <c r="R638" s="85"/>
    </row>
    <row r="639" spans="1:18" s="39" customFormat="1" x14ac:dyDescent="0.25">
      <c r="A639" s="58"/>
      <c r="B639" s="59"/>
      <c r="D639" s="60"/>
      <c r="E639" s="61"/>
      <c r="F639" s="85"/>
      <c r="G639" s="85"/>
      <c r="H639" s="85"/>
      <c r="J639" s="85"/>
      <c r="K639" s="85"/>
      <c r="L639" s="85"/>
      <c r="M639" s="85"/>
      <c r="N639" s="85"/>
      <c r="O639" s="85"/>
      <c r="P639" s="85"/>
      <c r="Q639" s="85"/>
      <c r="R639" s="85"/>
    </row>
    <row r="640" spans="1:18" s="39" customFormat="1" x14ac:dyDescent="0.25">
      <c r="A640" s="58"/>
      <c r="B640" s="59"/>
      <c r="D640" s="60"/>
      <c r="E640" s="61"/>
      <c r="F640" s="85"/>
      <c r="G640" s="85"/>
      <c r="H640" s="85"/>
      <c r="J640" s="85"/>
      <c r="K640" s="85"/>
      <c r="L640" s="85"/>
      <c r="M640" s="85"/>
      <c r="N640" s="85"/>
      <c r="O640" s="85"/>
      <c r="P640" s="85"/>
      <c r="Q640" s="85"/>
      <c r="R640" s="85"/>
    </row>
    <row r="641" spans="1:18" s="39" customFormat="1" x14ac:dyDescent="0.25">
      <c r="A641" s="58"/>
      <c r="B641" s="59"/>
      <c r="D641" s="60"/>
      <c r="E641" s="61"/>
      <c r="F641" s="85"/>
      <c r="G641" s="85"/>
      <c r="H641" s="85"/>
      <c r="J641" s="85"/>
      <c r="K641" s="85"/>
      <c r="L641" s="85"/>
      <c r="M641" s="85"/>
      <c r="N641" s="85"/>
      <c r="O641" s="85"/>
      <c r="P641" s="85"/>
      <c r="Q641" s="85"/>
      <c r="R641" s="85"/>
    </row>
    <row r="642" spans="1:18" s="39" customFormat="1" x14ac:dyDescent="0.25">
      <c r="A642" s="58"/>
      <c r="B642" s="59"/>
      <c r="D642" s="60"/>
      <c r="E642" s="61"/>
      <c r="F642" s="85"/>
      <c r="G642" s="85"/>
      <c r="H642" s="85"/>
      <c r="J642" s="85"/>
      <c r="K642" s="85"/>
      <c r="L642" s="85"/>
      <c r="M642" s="85"/>
      <c r="N642" s="85"/>
      <c r="O642" s="85"/>
      <c r="P642" s="85"/>
      <c r="Q642" s="85"/>
      <c r="R642" s="85"/>
    </row>
    <row r="643" spans="1:18" s="39" customFormat="1" x14ac:dyDescent="0.25">
      <c r="A643" s="58"/>
      <c r="B643" s="59"/>
      <c r="D643" s="60"/>
      <c r="E643" s="61"/>
      <c r="F643" s="85"/>
      <c r="G643" s="85"/>
      <c r="H643" s="85"/>
      <c r="J643" s="85"/>
      <c r="K643" s="85"/>
      <c r="L643" s="85"/>
      <c r="M643" s="85"/>
      <c r="N643" s="85"/>
      <c r="O643" s="85"/>
      <c r="P643" s="85"/>
      <c r="Q643" s="85"/>
      <c r="R643" s="85"/>
    </row>
    <row r="644" spans="1:18" s="39" customFormat="1" x14ac:dyDescent="0.25">
      <c r="A644" s="58"/>
      <c r="B644" s="59"/>
      <c r="D644" s="60"/>
      <c r="E644" s="61"/>
      <c r="F644" s="85"/>
      <c r="G644" s="85"/>
      <c r="H644" s="85"/>
      <c r="J644" s="85"/>
      <c r="K644" s="85"/>
      <c r="L644" s="85"/>
      <c r="M644" s="85"/>
      <c r="N644" s="85"/>
      <c r="O644" s="85"/>
      <c r="P644" s="85"/>
      <c r="Q644" s="85"/>
      <c r="R644" s="85"/>
    </row>
    <row r="645" spans="1:18" s="39" customFormat="1" x14ac:dyDescent="0.25">
      <c r="A645" s="58"/>
      <c r="B645" s="59"/>
      <c r="D645" s="60"/>
      <c r="E645" s="61"/>
      <c r="F645" s="85"/>
      <c r="G645" s="85"/>
      <c r="H645" s="85"/>
      <c r="J645" s="85"/>
      <c r="K645" s="85"/>
      <c r="L645" s="85"/>
      <c r="M645" s="85"/>
      <c r="N645" s="85"/>
      <c r="O645" s="85"/>
      <c r="P645" s="85"/>
      <c r="Q645" s="85"/>
      <c r="R645" s="85"/>
    </row>
    <row r="646" spans="1:18" s="39" customFormat="1" x14ac:dyDescent="0.25">
      <c r="A646" s="58"/>
      <c r="B646" s="59"/>
      <c r="D646" s="60"/>
      <c r="E646" s="61"/>
      <c r="F646" s="85"/>
      <c r="G646" s="85"/>
      <c r="H646" s="85"/>
      <c r="J646" s="85"/>
      <c r="K646" s="85"/>
      <c r="L646" s="85"/>
      <c r="M646" s="85"/>
      <c r="N646" s="85"/>
      <c r="O646" s="85"/>
      <c r="P646" s="85"/>
      <c r="Q646" s="85"/>
      <c r="R646" s="85"/>
    </row>
    <row r="647" spans="1:18" s="39" customFormat="1" x14ac:dyDescent="0.25">
      <c r="A647" s="58"/>
      <c r="B647" s="59"/>
      <c r="D647" s="60"/>
      <c r="E647" s="61"/>
      <c r="F647" s="85"/>
      <c r="G647" s="85"/>
      <c r="H647" s="85"/>
      <c r="J647" s="85"/>
      <c r="K647" s="85"/>
      <c r="L647" s="85"/>
      <c r="M647" s="85"/>
      <c r="N647" s="85"/>
      <c r="O647" s="85"/>
      <c r="P647" s="85"/>
      <c r="Q647" s="85"/>
      <c r="R647" s="85"/>
    </row>
    <row r="648" spans="1:18" s="39" customFormat="1" x14ac:dyDescent="0.25">
      <c r="A648" s="58"/>
      <c r="B648" s="59"/>
      <c r="D648" s="60"/>
      <c r="E648" s="61"/>
      <c r="F648" s="85"/>
      <c r="G648" s="85"/>
      <c r="H648" s="85"/>
      <c r="J648" s="85"/>
      <c r="K648" s="85"/>
      <c r="L648" s="85"/>
      <c r="M648" s="85"/>
      <c r="N648" s="85"/>
      <c r="O648" s="85"/>
      <c r="P648" s="85"/>
      <c r="Q648" s="85"/>
      <c r="R648" s="85"/>
    </row>
    <row r="649" spans="1:18" s="39" customFormat="1" x14ac:dyDescent="0.25">
      <c r="A649" s="58"/>
      <c r="B649" s="59"/>
      <c r="D649" s="60"/>
      <c r="E649" s="61"/>
      <c r="F649" s="85"/>
      <c r="G649" s="85"/>
      <c r="H649" s="85"/>
      <c r="J649" s="85"/>
      <c r="K649" s="85"/>
      <c r="L649" s="85"/>
      <c r="M649" s="85"/>
      <c r="N649" s="85"/>
      <c r="O649" s="85"/>
      <c r="P649" s="85"/>
      <c r="Q649" s="85"/>
      <c r="R649" s="85"/>
    </row>
    <row r="650" spans="1:18" s="39" customFormat="1" x14ac:dyDescent="0.25">
      <c r="A650" s="58"/>
      <c r="B650" s="59"/>
      <c r="D650" s="60"/>
      <c r="E650" s="61"/>
      <c r="F650" s="85"/>
      <c r="G650" s="85"/>
      <c r="H650" s="85"/>
      <c r="J650" s="85"/>
      <c r="K650" s="85"/>
      <c r="L650" s="85"/>
      <c r="M650" s="85"/>
      <c r="N650" s="85"/>
      <c r="O650" s="85"/>
      <c r="P650" s="85"/>
      <c r="Q650" s="85"/>
      <c r="R650" s="85"/>
    </row>
    <row r="651" spans="1:18" s="39" customFormat="1" x14ac:dyDescent="0.25">
      <c r="A651" s="58"/>
      <c r="B651" s="59"/>
      <c r="D651" s="60"/>
      <c r="E651" s="61"/>
      <c r="F651" s="85"/>
      <c r="G651" s="85"/>
      <c r="H651" s="85"/>
      <c r="J651" s="85"/>
      <c r="K651" s="85"/>
      <c r="L651" s="85"/>
      <c r="M651" s="85"/>
      <c r="N651" s="85"/>
      <c r="O651" s="85"/>
      <c r="P651" s="85"/>
      <c r="Q651" s="85"/>
      <c r="R651" s="85"/>
    </row>
    <row r="652" spans="1:18" s="39" customFormat="1" x14ac:dyDescent="0.25">
      <c r="A652" s="58"/>
      <c r="B652" s="59"/>
      <c r="D652" s="60"/>
      <c r="E652" s="61"/>
      <c r="F652" s="85"/>
      <c r="G652" s="85"/>
      <c r="H652" s="85"/>
      <c r="J652" s="85"/>
      <c r="K652" s="85"/>
      <c r="L652" s="85"/>
      <c r="M652" s="85"/>
      <c r="N652" s="85"/>
      <c r="O652" s="85"/>
      <c r="P652" s="85"/>
      <c r="Q652" s="85"/>
      <c r="R652" s="85"/>
    </row>
    <row r="653" spans="1:18" s="39" customFormat="1" x14ac:dyDescent="0.25">
      <c r="A653" s="58"/>
      <c r="B653" s="59"/>
      <c r="D653" s="60"/>
      <c r="E653" s="61"/>
      <c r="F653" s="85"/>
      <c r="G653" s="85"/>
      <c r="H653" s="85"/>
      <c r="J653" s="85"/>
      <c r="K653" s="85"/>
      <c r="L653" s="85"/>
      <c r="M653" s="85"/>
      <c r="N653" s="85"/>
      <c r="O653" s="85"/>
      <c r="P653" s="85"/>
      <c r="Q653" s="85"/>
      <c r="R653" s="85"/>
    </row>
    <row r="654" spans="1:18" s="39" customFormat="1" x14ac:dyDescent="0.25">
      <c r="A654" s="58"/>
      <c r="B654" s="59"/>
      <c r="D654" s="60"/>
      <c r="E654" s="61"/>
      <c r="F654" s="85"/>
      <c r="G654" s="85"/>
      <c r="H654" s="85"/>
      <c r="J654" s="85"/>
      <c r="K654" s="85"/>
      <c r="L654" s="85"/>
      <c r="M654" s="85"/>
      <c r="N654" s="85"/>
      <c r="O654" s="85"/>
      <c r="P654" s="85"/>
      <c r="Q654" s="85"/>
      <c r="R654" s="85"/>
    </row>
    <row r="655" spans="1:18" s="39" customFormat="1" x14ac:dyDescent="0.25">
      <c r="A655" s="58"/>
      <c r="B655" s="59"/>
      <c r="D655" s="60"/>
      <c r="E655" s="61"/>
      <c r="F655" s="85"/>
      <c r="G655" s="85"/>
      <c r="H655" s="85"/>
      <c r="J655" s="85"/>
      <c r="K655" s="85"/>
      <c r="L655" s="85"/>
      <c r="M655" s="85"/>
      <c r="N655" s="85"/>
      <c r="O655" s="85"/>
      <c r="P655" s="85"/>
      <c r="Q655" s="85"/>
      <c r="R655" s="85"/>
    </row>
    <row r="656" spans="1:18" s="39" customFormat="1" x14ac:dyDescent="0.25">
      <c r="A656" s="58"/>
      <c r="B656" s="59"/>
      <c r="D656" s="60"/>
      <c r="E656" s="61"/>
      <c r="F656" s="85"/>
      <c r="G656" s="85"/>
      <c r="H656" s="85"/>
      <c r="J656" s="85"/>
      <c r="K656" s="85"/>
      <c r="L656" s="85"/>
      <c r="M656" s="85"/>
      <c r="N656" s="85"/>
      <c r="O656" s="85"/>
      <c r="P656" s="85"/>
      <c r="Q656" s="85"/>
      <c r="R656" s="85"/>
    </row>
    <row r="657" spans="1:18" s="39" customFormat="1" x14ac:dyDescent="0.25">
      <c r="A657" s="58"/>
      <c r="B657" s="59"/>
      <c r="D657" s="60"/>
      <c r="E657" s="61"/>
      <c r="F657" s="85"/>
      <c r="G657" s="85"/>
      <c r="H657" s="85"/>
      <c r="J657" s="85"/>
      <c r="K657" s="85"/>
      <c r="L657" s="85"/>
      <c r="M657" s="85"/>
      <c r="N657" s="85"/>
      <c r="O657" s="85"/>
      <c r="P657" s="85"/>
      <c r="Q657" s="85"/>
      <c r="R657" s="85"/>
    </row>
    <row r="658" spans="1:18" s="39" customFormat="1" x14ac:dyDescent="0.25">
      <c r="A658" s="58"/>
      <c r="B658" s="59"/>
      <c r="D658" s="60"/>
      <c r="E658" s="61"/>
      <c r="F658" s="85"/>
      <c r="G658" s="85"/>
      <c r="H658" s="85"/>
      <c r="J658" s="85"/>
      <c r="K658" s="85"/>
      <c r="L658" s="85"/>
      <c r="M658" s="85"/>
      <c r="N658" s="85"/>
      <c r="O658" s="85"/>
      <c r="P658" s="85"/>
      <c r="Q658" s="85"/>
      <c r="R658" s="85"/>
    </row>
    <row r="659" spans="1:18" s="39" customFormat="1" x14ac:dyDescent="0.25">
      <c r="A659" s="58"/>
      <c r="B659" s="59"/>
      <c r="D659" s="60"/>
      <c r="E659" s="61"/>
      <c r="F659" s="85"/>
      <c r="G659" s="85"/>
      <c r="H659" s="85"/>
      <c r="J659" s="85"/>
      <c r="K659" s="85"/>
      <c r="L659" s="85"/>
      <c r="M659" s="85"/>
      <c r="N659" s="85"/>
      <c r="O659" s="85"/>
      <c r="P659" s="85"/>
      <c r="Q659" s="85"/>
      <c r="R659" s="85"/>
    </row>
    <row r="660" spans="1:18" s="39" customFormat="1" x14ac:dyDescent="0.25">
      <c r="A660" s="58"/>
      <c r="B660" s="59"/>
      <c r="D660" s="60"/>
      <c r="E660" s="61"/>
      <c r="F660" s="85"/>
      <c r="G660" s="85"/>
      <c r="H660" s="85"/>
      <c r="J660" s="85"/>
      <c r="K660" s="85"/>
      <c r="L660" s="85"/>
      <c r="M660" s="85"/>
      <c r="N660" s="85"/>
      <c r="O660" s="85"/>
      <c r="P660" s="85"/>
      <c r="Q660" s="85"/>
      <c r="R660" s="85"/>
    </row>
    <row r="661" spans="1:18" s="39" customFormat="1" x14ac:dyDescent="0.25">
      <c r="A661" s="58"/>
      <c r="B661" s="59"/>
      <c r="D661" s="60"/>
      <c r="E661" s="61"/>
      <c r="F661" s="85"/>
      <c r="G661" s="85"/>
      <c r="H661" s="85"/>
      <c r="J661" s="85"/>
      <c r="K661" s="85"/>
      <c r="L661" s="85"/>
      <c r="M661" s="85"/>
      <c r="N661" s="85"/>
      <c r="O661" s="85"/>
      <c r="P661" s="85"/>
      <c r="Q661" s="85"/>
      <c r="R661" s="85"/>
    </row>
    <row r="662" spans="1:18" s="39" customFormat="1" x14ac:dyDescent="0.25">
      <c r="A662" s="58"/>
      <c r="B662" s="59"/>
      <c r="D662" s="60"/>
      <c r="E662" s="61"/>
      <c r="F662" s="85"/>
      <c r="G662" s="85"/>
      <c r="H662" s="85"/>
      <c r="J662" s="85"/>
      <c r="K662" s="85"/>
      <c r="L662" s="85"/>
      <c r="M662" s="85"/>
      <c r="N662" s="85"/>
      <c r="O662" s="85"/>
      <c r="P662" s="85"/>
      <c r="Q662" s="85"/>
      <c r="R662" s="85"/>
    </row>
    <row r="663" spans="1:18" s="39" customFormat="1" x14ac:dyDescent="0.25">
      <c r="A663" s="58"/>
      <c r="B663" s="59"/>
      <c r="D663" s="60"/>
      <c r="E663" s="61"/>
      <c r="F663" s="85"/>
      <c r="G663" s="85"/>
      <c r="H663" s="85"/>
      <c r="J663" s="85"/>
      <c r="K663" s="85"/>
      <c r="L663" s="85"/>
      <c r="M663" s="85"/>
      <c r="N663" s="85"/>
      <c r="O663" s="85"/>
      <c r="P663" s="85"/>
      <c r="Q663" s="85"/>
      <c r="R663" s="85"/>
    </row>
    <row r="664" spans="1:18" s="39" customFormat="1" x14ac:dyDescent="0.25">
      <c r="A664" s="58"/>
      <c r="B664" s="59"/>
      <c r="D664" s="60"/>
      <c r="E664" s="61"/>
      <c r="F664" s="85"/>
      <c r="G664" s="85"/>
      <c r="H664" s="85"/>
      <c r="J664" s="85"/>
      <c r="K664" s="85"/>
      <c r="L664" s="85"/>
      <c r="M664" s="85"/>
      <c r="N664" s="85"/>
      <c r="O664" s="85"/>
      <c r="P664" s="85"/>
      <c r="Q664" s="85"/>
      <c r="R664" s="85"/>
    </row>
    <row r="665" spans="1:18" s="39" customFormat="1" x14ac:dyDescent="0.25">
      <c r="A665" s="58"/>
      <c r="B665" s="59"/>
      <c r="D665" s="60"/>
      <c r="E665" s="61"/>
      <c r="F665" s="85"/>
      <c r="G665" s="85"/>
      <c r="H665" s="85"/>
      <c r="J665" s="85"/>
      <c r="K665" s="85"/>
      <c r="L665" s="85"/>
      <c r="M665" s="85"/>
      <c r="N665" s="85"/>
      <c r="O665" s="85"/>
      <c r="P665" s="85"/>
      <c r="Q665" s="85"/>
      <c r="R665" s="85"/>
    </row>
    <row r="666" spans="1:18" s="39" customFormat="1" x14ac:dyDescent="0.25">
      <c r="A666" s="58"/>
      <c r="B666" s="59"/>
      <c r="D666" s="60"/>
      <c r="E666" s="61"/>
      <c r="F666" s="85"/>
      <c r="G666" s="85"/>
      <c r="H666" s="85"/>
      <c r="J666" s="85"/>
      <c r="K666" s="85"/>
      <c r="L666" s="85"/>
      <c r="M666" s="85"/>
      <c r="N666" s="85"/>
      <c r="O666" s="85"/>
      <c r="P666" s="85"/>
      <c r="Q666" s="85"/>
      <c r="R666" s="85"/>
    </row>
    <row r="667" spans="1:18" s="39" customFormat="1" x14ac:dyDescent="0.25">
      <c r="A667" s="58"/>
      <c r="B667" s="59"/>
      <c r="D667" s="60"/>
      <c r="E667" s="61"/>
      <c r="F667" s="85"/>
      <c r="G667" s="85"/>
      <c r="H667" s="85"/>
      <c r="J667" s="85"/>
      <c r="K667" s="85"/>
      <c r="L667" s="85"/>
      <c r="M667" s="85"/>
      <c r="N667" s="85"/>
      <c r="O667" s="85"/>
      <c r="P667" s="85"/>
      <c r="Q667" s="85"/>
      <c r="R667" s="85"/>
    </row>
    <row r="668" spans="1:18" s="39" customFormat="1" x14ac:dyDescent="0.25">
      <c r="A668" s="58"/>
      <c r="B668" s="59"/>
      <c r="D668" s="60"/>
      <c r="E668" s="61"/>
      <c r="F668" s="85"/>
      <c r="G668" s="85"/>
      <c r="H668" s="85"/>
      <c r="J668" s="85"/>
      <c r="K668" s="85"/>
      <c r="L668" s="85"/>
      <c r="M668" s="85"/>
      <c r="N668" s="85"/>
      <c r="O668" s="85"/>
      <c r="P668" s="85"/>
      <c r="Q668" s="85"/>
      <c r="R668" s="85"/>
    </row>
    <row r="669" spans="1:18" s="39" customFormat="1" x14ac:dyDescent="0.25">
      <c r="A669" s="58"/>
      <c r="B669" s="59"/>
      <c r="D669" s="60"/>
      <c r="E669" s="61"/>
      <c r="F669" s="85"/>
      <c r="G669" s="85"/>
      <c r="H669" s="85"/>
      <c r="J669" s="85"/>
      <c r="K669" s="85"/>
      <c r="L669" s="85"/>
      <c r="M669" s="85"/>
      <c r="N669" s="85"/>
      <c r="O669" s="85"/>
      <c r="P669" s="85"/>
      <c r="Q669" s="85"/>
      <c r="R669" s="85"/>
    </row>
    <row r="670" spans="1:18" s="39" customFormat="1" x14ac:dyDescent="0.25">
      <c r="A670" s="58"/>
      <c r="B670" s="59"/>
      <c r="D670" s="60"/>
      <c r="E670" s="61"/>
      <c r="F670" s="85"/>
      <c r="G670" s="85"/>
      <c r="H670" s="85"/>
      <c r="J670" s="85"/>
      <c r="K670" s="85"/>
      <c r="L670" s="85"/>
      <c r="M670" s="85"/>
      <c r="N670" s="85"/>
      <c r="O670" s="85"/>
      <c r="P670" s="85"/>
      <c r="Q670" s="85"/>
      <c r="R670" s="85"/>
    </row>
    <row r="671" spans="1:18" s="39" customFormat="1" x14ac:dyDescent="0.25">
      <c r="A671" s="58"/>
      <c r="B671" s="59"/>
      <c r="D671" s="60"/>
      <c r="E671" s="61"/>
      <c r="F671" s="85"/>
      <c r="G671" s="85"/>
      <c r="H671" s="85"/>
      <c r="J671" s="85"/>
      <c r="K671" s="85"/>
      <c r="L671" s="85"/>
      <c r="M671" s="85"/>
      <c r="N671" s="85"/>
      <c r="O671" s="85"/>
      <c r="P671" s="85"/>
      <c r="Q671" s="85"/>
      <c r="R671" s="85"/>
    </row>
    <row r="672" spans="1:18" s="39" customFormat="1" x14ac:dyDescent="0.25">
      <c r="A672" s="58"/>
      <c r="B672" s="59"/>
      <c r="D672" s="60"/>
      <c r="E672" s="61"/>
      <c r="F672" s="85"/>
      <c r="G672" s="85"/>
      <c r="H672" s="85"/>
      <c r="J672" s="85"/>
      <c r="K672" s="85"/>
      <c r="L672" s="85"/>
      <c r="M672" s="85"/>
      <c r="N672" s="85"/>
      <c r="O672" s="85"/>
      <c r="P672" s="85"/>
      <c r="Q672" s="85"/>
      <c r="R672" s="85"/>
    </row>
    <row r="673" spans="1:18" s="39" customFormat="1" x14ac:dyDescent="0.25">
      <c r="A673" s="58"/>
      <c r="B673" s="59"/>
      <c r="D673" s="60"/>
      <c r="E673" s="61"/>
      <c r="F673" s="85"/>
      <c r="G673" s="85"/>
      <c r="H673" s="85"/>
      <c r="J673" s="85"/>
      <c r="K673" s="85"/>
      <c r="L673" s="85"/>
      <c r="M673" s="85"/>
      <c r="N673" s="85"/>
      <c r="O673" s="85"/>
      <c r="P673" s="85"/>
      <c r="Q673" s="85"/>
      <c r="R673" s="85"/>
    </row>
    <row r="674" spans="1:18" s="39" customFormat="1" x14ac:dyDescent="0.25">
      <c r="A674" s="58"/>
      <c r="B674" s="59"/>
      <c r="D674" s="60"/>
      <c r="E674" s="61"/>
      <c r="F674" s="85"/>
      <c r="G674" s="85"/>
      <c r="H674" s="85"/>
      <c r="J674" s="85"/>
      <c r="K674" s="85"/>
      <c r="L674" s="85"/>
      <c r="M674" s="85"/>
      <c r="N674" s="85"/>
      <c r="O674" s="85"/>
      <c r="P674" s="85"/>
      <c r="Q674" s="85"/>
      <c r="R674" s="85"/>
    </row>
    <row r="675" spans="1:18" s="39" customFormat="1" x14ac:dyDescent="0.25">
      <c r="A675" s="58"/>
      <c r="B675" s="59"/>
      <c r="D675" s="60"/>
      <c r="E675" s="61"/>
      <c r="F675" s="85"/>
      <c r="G675" s="85"/>
      <c r="H675" s="85"/>
      <c r="J675" s="85"/>
      <c r="K675" s="85"/>
      <c r="L675" s="85"/>
      <c r="M675" s="85"/>
      <c r="N675" s="85"/>
      <c r="O675" s="85"/>
      <c r="P675" s="85"/>
      <c r="Q675" s="85"/>
      <c r="R675" s="85"/>
    </row>
    <row r="676" spans="1:18" s="39" customFormat="1" x14ac:dyDescent="0.25">
      <c r="A676" s="58"/>
      <c r="B676" s="59"/>
      <c r="D676" s="60"/>
      <c r="E676" s="61"/>
      <c r="F676" s="85"/>
      <c r="G676" s="85"/>
      <c r="H676" s="85"/>
      <c r="J676" s="85"/>
      <c r="K676" s="85"/>
      <c r="L676" s="85"/>
      <c r="M676" s="85"/>
      <c r="N676" s="85"/>
      <c r="O676" s="85"/>
      <c r="P676" s="85"/>
      <c r="Q676" s="85"/>
      <c r="R676" s="85"/>
    </row>
    <row r="677" spans="1:18" s="39" customFormat="1" x14ac:dyDescent="0.25">
      <c r="A677" s="58"/>
      <c r="B677" s="59"/>
      <c r="D677" s="60"/>
      <c r="E677" s="61"/>
      <c r="F677" s="85"/>
      <c r="G677" s="85"/>
      <c r="H677" s="85"/>
      <c r="J677" s="85"/>
      <c r="K677" s="85"/>
      <c r="L677" s="85"/>
      <c r="M677" s="85"/>
      <c r="N677" s="85"/>
      <c r="O677" s="85"/>
      <c r="P677" s="85"/>
      <c r="Q677" s="85"/>
      <c r="R677" s="85"/>
    </row>
    <row r="678" spans="1:18" s="39" customFormat="1" x14ac:dyDescent="0.25">
      <c r="A678" s="58"/>
      <c r="B678" s="59"/>
      <c r="D678" s="60"/>
      <c r="E678" s="61"/>
      <c r="F678" s="85"/>
      <c r="G678" s="85"/>
      <c r="H678" s="85"/>
      <c r="J678" s="85"/>
      <c r="K678" s="85"/>
      <c r="L678" s="85"/>
      <c r="M678" s="85"/>
      <c r="N678" s="85"/>
      <c r="O678" s="85"/>
      <c r="P678" s="85"/>
      <c r="Q678" s="85"/>
      <c r="R678" s="85"/>
    </row>
    <row r="679" spans="1:18" s="39" customFormat="1" x14ac:dyDescent="0.25">
      <c r="A679" s="58"/>
      <c r="B679" s="59"/>
      <c r="D679" s="60"/>
      <c r="E679" s="61"/>
      <c r="F679" s="85"/>
      <c r="G679" s="85"/>
      <c r="H679" s="85"/>
      <c r="J679" s="85"/>
      <c r="K679" s="85"/>
      <c r="L679" s="85"/>
      <c r="M679" s="85"/>
      <c r="N679" s="85"/>
      <c r="O679" s="85"/>
      <c r="P679" s="85"/>
      <c r="Q679" s="85"/>
      <c r="R679" s="85"/>
    </row>
    <row r="680" spans="1:18" s="39" customFormat="1" x14ac:dyDescent="0.25">
      <c r="A680" s="58"/>
      <c r="B680" s="59"/>
      <c r="D680" s="60"/>
      <c r="E680" s="61"/>
      <c r="F680" s="85"/>
      <c r="G680" s="85"/>
      <c r="H680" s="85"/>
      <c r="J680" s="85"/>
      <c r="K680" s="85"/>
      <c r="L680" s="85"/>
      <c r="M680" s="85"/>
      <c r="N680" s="85"/>
      <c r="O680" s="85"/>
      <c r="P680" s="85"/>
      <c r="Q680" s="85"/>
      <c r="R680" s="85"/>
    </row>
    <row r="681" spans="1:18" s="39" customFormat="1" x14ac:dyDescent="0.25">
      <c r="A681" s="58"/>
      <c r="B681" s="59"/>
      <c r="D681" s="60"/>
      <c r="E681" s="61"/>
      <c r="F681" s="85"/>
      <c r="G681" s="85"/>
      <c r="H681" s="85"/>
      <c r="J681" s="85"/>
      <c r="K681" s="85"/>
      <c r="L681" s="85"/>
      <c r="M681" s="85"/>
      <c r="N681" s="85"/>
      <c r="O681" s="85"/>
      <c r="P681" s="85"/>
      <c r="Q681" s="85"/>
      <c r="R681" s="85"/>
    </row>
    <row r="682" spans="1:18" s="39" customFormat="1" x14ac:dyDescent="0.25">
      <c r="A682" s="58"/>
      <c r="B682" s="59"/>
      <c r="D682" s="60"/>
      <c r="E682" s="61"/>
      <c r="F682" s="85"/>
      <c r="G682" s="85"/>
      <c r="H682" s="85"/>
      <c r="J682" s="85"/>
      <c r="K682" s="85"/>
      <c r="L682" s="85"/>
      <c r="M682" s="85"/>
      <c r="N682" s="85"/>
      <c r="O682" s="85"/>
      <c r="P682" s="85"/>
      <c r="Q682" s="85"/>
      <c r="R682" s="85"/>
    </row>
    <row r="683" spans="1:18" s="39" customFormat="1" x14ac:dyDescent="0.25">
      <c r="A683" s="58"/>
      <c r="B683" s="59"/>
      <c r="D683" s="60"/>
      <c r="E683" s="61"/>
      <c r="F683" s="85"/>
      <c r="G683" s="85"/>
      <c r="H683" s="85"/>
      <c r="J683" s="85"/>
      <c r="K683" s="85"/>
      <c r="L683" s="85"/>
      <c r="M683" s="85"/>
      <c r="N683" s="85"/>
      <c r="O683" s="85"/>
      <c r="P683" s="85"/>
      <c r="Q683" s="85"/>
      <c r="R683" s="85"/>
    </row>
    <row r="684" spans="1:18" s="39" customFormat="1" x14ac:dyDescent="0.25">
      <c r="A684" s="58"/>
      <c r="B684" s="59"/>
      <c r="D684" s="60"/>
      <c r="E684" s="61"/>
      <c r="F684" s="85"/>
      <c r="G684" s="85"/>
      <c r="H684" s="85"/>
      <c r="J684" s="85"/>
      <c r="K684" s="85"/>
      <c r="L684" s="85"/>
      <c r="M684" s="85"/>
      <c r="N684" s="85"/>
      <c r="O684" s="85"/>
      <c r="P684" s="85"/>
      <c r="Q684" s="85"/>
      <c r="R684" s="85"/>
    </row>
    <row r="685" spans="1:18" s="39" customFormat="1" x14ac:dyDescent="0.25">
      <c r="A685" s="58"/>
      <c r="B685" s="59"/>
      <c r="D685" s="60"/>
      <c r="E685" s="61"/>
      <c r="F685" s="85"/>
      <c r="G685" s="85"/>
      <c r="H685" s="85"/>
      <c r="J685" s="85"/>
      <c r="K685" s="85"/>
      <c r="L685" s="85"/>
      <c r="M685" s="85"/>
      <c r="N685" s="85"/>
      <c r="O685" s="85"/>
      <c r="P685" s="85"/>
      <c r="Q685" s="85"/>
      <c r="R685" s="85"/>
    </row>
    <row r="686" spans="1:18" s="39" customFormat="1" x14ac:dyDescent="0.25">
      <c r="A686" s="58"/>
      <c r="B686" s="59"/>
      <c r="D686" s="60"/>
      <c r="E686" s="61"/>
      <c r="F686" s="85"/>
      <c r="G686" s="85"/>
      <c r="H686" s="85"/>
      <c r="J686" s="85"/>
      <c r="K686" s="85"/>
      <c r="L686" s="85"/>
      <c r="M686" s="85"/>
      <c r="N686" s="85"/>
      <c r="O686" s="85"/>
      <c r="P686" s="85"/>
      <c r="Q686" s="85"/>
      <c r="R686" s="85"/>
    </row>
    <row r="687" spans="1:18" s="39" customFormat="1" x14ac:dyDescent="0.25">
      <c r="A687" s="58"/>
      <c r="B687" s="59"/>
      <c r="D687" s="60"/>
      <c r="E687" s="61"/>
      <c r="F687" s="85"/>
      <c r="G687" s="85"/>
      <c r="H687" s="85"/>
      <c r="J687" s="85"/>
      <c r="K687" s="85"/>
      <c r="L687" s="85"/>
      <c r="M687" s="85"/>
      <c r="N687" s="85"/>
      <c r="O687" s="85"/>
      <c r="P687" s="85"/>
      <c r="Q687" s="85"/>
      <c r="R687" s="85"/>
    </row>
    <row r="688" spans="1:18" s="39" customFormat="1" x14ac:dyDescent="0.25">
      <c r="A688" s="58"/>
      <c r="B688" s="59"/>
      <c r="D688" s="60"/>
      <c r="E688" s="61"/>
      <c r="F688" s="85"/>
      <c r="G688" s="85"/>
      <c r="H688" s="85"/>
      <c r="J688" s="85"/>
      <c r="K688" s="85"/>
      <c r="L688" s="85"/>
      <c r="M688" s="85"/>
      <c r="N688" s="85"/>
      <c r="O688" s="85"/>
      <c r="P688" s="85"/>
      <c r="Q688" s="85"/>
      <c r="R688" s="85"/>
    </row>
    <row r="689" spans="1:18" s="39" customFormat="1" x14ac:dyDescent="0.25">
      <c r="A689" s="58"/>
      <c r="B689" s="59"/>
      <c r="D689" s="60"/>
      <c r="E689" s="61"/>
      <c r="F689" s="85"/>
      <c r="G689" s="85"/>
      <c r="H689" s="85"/>
      <c r="J689" s="85"/>
      <c r="K689" s="85"/>
      <c r="L689" s="85"/>
      <c r="M689" s="85"/>
      <c r="N689" s="85"/>
      <c r="O689" s="85"/>
      <c r="P689" s="85"/>
      <c r="Q689" s="85"/>
      <c r="R689" s="85"/>
    </row>
    <row r="690" spans="1:18" s="39" customFormat="1" x14ac:dyDescent="0.25">
      <c r="A690" s="58"/>
      <c r="B690" s="59"/>
      <c r="D690" s="60"/>
      <c r="E690" s="61"/>
      <c r="F690" s="85"/>
      <c r="G690" s="85"/>
      <c r="H690" s="85"/>
      <c r="J690" s="85"/>
      <c r="K690" s="85"/>
      <c r="L690" s="85"/>
      <c r="M690" s="85"/>
      <c r="N690" s="85"/>
      <c r="O690" s="85"/>
      <c r="P690" s="85"/>
      <c r="Q690" s="85"/>
      <c r="R690" s="85"/>
    </row>
    <row r="691" spans="1:18" s="39" customFormat="1" x14ac:dyDescent="0.25">
      <c r="A691" s="58"/>
      <c r="B691" s="59"/>
      <c r="D691" s="60"/>
      <c r="E691" s="61"/>
      <c r="F691" s="85"/>
      <c r="G691" s="85"/>
      <c r="H691" s="85"/>
      <c r="J691" s="85"/>
      <c r="K691" s="85"/>
      <c r="L691" s="85"/>
      <c r="M691" s="85"/>
      <c r="N691" s="85"/>
      <c r="O691" s="85"/>
      <c r="P691" s="85"/>
      <c r="Q691" s="85"/>
      <c r="R691" s="85"/>
    </row>
    <row r="692" spans="1:18" s="39" customFormat="1" x14ac:dyDescent="0.25">
      <c r="A692" s="58"/>
      <c r="B692" s="59"/>
      <c r="D692" s="60"/>
      <c r="E692" s="61"/>
      <c r="F692" s="85"/>
      <c r="G692" s="85"/>
      <c r="H692" s="85"/>
      <c r="J692" s="85"/>
      <c r="K692" s="85"/>
      <c r="L692" s="85"/>
      <c r="M692" s="85"/>
      <c r="N692" s="85"/>
      <c r="O692" s="85"/>
      <c r="P692" s="85"/>
      <c r="Q692" s="85"/>
      <c r="R692" s="85"/>
    </row>
    <row r="693" spans="1:18" s="39" customFormat="1" x14ac:dyDescent="0.25">
      <c r="A693" s="58"/>
      <c r="B693" s="59"/>
      <c r="D693" s="60"/>
      <c r="E693" s="61"/>
      <c r="F693" s="85"/>
      <c r="G693" s="85"/>
      <c r="H693" s="85"/>
      <c r="J693" s="85"/>
      <c r="K693" s="85"/>
      <c r="L693" s="85"/>
      <c r="M693" s="85"/>
      <c r="N693" s="85"/>
      <c r="O693" s="85"/>
      <c r="P693" s="85"/>
      <c r="Q693" s="85"/>
      <c r="R693" s="85"/>
    </row>
    <row r="694" spans="1:18" s="39" customFormat="1" x14ac:dyDescent="0.25">
      <c r="A694" s="58"/>
      <c r="B694" s="59"/>
      <c r="D694" s="60"/>
      <c r="E694" s="61"/>
      <c r="F694" s="85"/>
      <c r="G694" s="85"/>
      <c r="H694" s="85"/>
      <c r="J694" s="85"/>
      <c r="K694" s="85"/>
      <c r="L694" s="85"/>
      <c r="M694" s="85"/>
      <c r="N694" s="85"/>
      <c r="O694" s="85"/>
      <c r="P694" s="85"/>
      <c r="Q694" s="85"/>
      <c r="R694" s="85"/>
    </row>
    <row r="695" spans="1:18" s="39" customFormat="1" x14ac:dyDescent="0.25">
      <c r="A695" s="58"/>
      <c r="B695" s="59"/>
      <c r="D695" s="60"/>
      <c r="E695" s="61"/>
      <c r="F695" s="85"/>
      <c r="G695" s="85"/>
      <c r="H695" s="85"/>
      <c r="J695" s="85"/>
      <c r="K695" s="85"/>
      <c r="L695" s="85"/>
      <c r="M695" s="85"/>
      <c r="N695" s="85"/>
      <c r="O695" s="85"/>
      <c r="P695" s="85"/>
      <c r="Q695" s="85"/>
      <c r="R695" s="85"/>
    </row>
  </sheetData>
  <mergeCells count="29">
    <mergeCell ref="A117:H117"/>
    <mergeCell ref="A111:H111"/>
    <mergeCell ref="A116:H116"/>
    <mergeCell ref="A112:H112"/>
    <mergeCell ref="A113:H113"/>
    <mergeCell ref="A114:H114"/>
    <mergeCell ref="A115:H115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D13:F13"/>
    <mergeCell ref="J13:N13"/>
    <mergeCell ref="A108:H108"/>
    <mergeCell ref="A109:H109"/>
    <mergeCell ref="A110:H110"/>
    <mergeCell ref="A107:H107"/>
    <mergeCell ref="A106:H106"/>
    <mergeCell ref="A105:H105"/>
    <mergeCell ref="A104:H104"/>
  </mergeCells>
  <printOptions gridLines="1"/>
  <pageMargins left="0.95" right="0.7" top="0.75" bottom="0.75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2018-01-30T16:48:20Z</cp:lastPrinted>
  <dcterms:created xsi:type="dcterms:W3CDTF">2014-07-11T07:57:13Z</dcterms:created>
  <dcterms:modified xsi:type="dcterms:W3CDTF">2018-02-01T10:44:19Z</dcterms:modified>
</cp:coreProperties>
</file>