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Excel Training\Projets Excel\"/>
    </mc:Choice>
  </mc:AlternateContent>
  <xr:revisionPtr revIDLastSave="0" documentId="13_ncr:1_{98D49A65-DCC0-4FDB-B7CD-22D46293027C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Intro" sheetId="9" r:id="rId1"/>
    <sheet name="Enunciado" sheetId="4" r:id="rId2"/>
    <sheet name="Results --&gt;" sheetId="12" r:id="rId3"/>
    <sheet name="Résultats" sheetId="13" r:id="rId4"/>
    <sheet name="Ops --&gt;" sheetId="11" r:id="rId5"/>
    <sheet name="Calculs" sheetId="15" r:id="rId6"/>
    <sheet name="Base de données" sheetId="14" r:id="rId7"/>
    <sheet name="Raw data --&gt;" sheetId="10" r:id="rId8"/>
    <sheet name="Datos Adjudicaciones" sheetId="2" r:id="rId9"/>
    <sheet name="Datos Pedidos" sheetId="3" r:id="rId10"/>
    <sheet name="Datos Benchmark" sheetId="7" r:id="rId11"/>
  </sheets>
  <definedNames>
    <definedName name="_xlnm._FilterDatabase" localSheetId="8" hidden="1">'Datos Adjudicaciones'!$A$1:$F$2010</definedName>
    <definedName name="_xlnm._FilterDatabase" localSheetId="9" hidden="1">'Datos Pedidos'!$A$1:$C$2010</definedName>
  </definedNames>
  <calcPr calcId="191029"/>
  <pivotCaches>
    <pivotCache cacheId="0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3" l="1"/>
  <c r="C27" i="13"/>
  <c r="C28" i="13"/>
  <c r="C29" i="13"/>
  <c r="C30" i="13"/>
  <c r="C31" i="13"/>
  <c r="C32" i="13"/>
  <c r="C33" i="13"/>
  <c r="C34" i="13"/>
  <c r="C25" i="13"/>
  <c r="C10" i="13"/>
  <c r="C11" i="13"/>
  <c r="C12" i="13"/>
  <c r="C13" i="13"/>
  <c r="C14" i="13"/>
  <c r="C15" i="13"/>
  <c r="C16" i="13"/>
  <c r="C17" i="13"/>
  <c r="C18" i="13"/>
  <c r="J10" i="13"/>
  <c r="J11" i="13"/>
  <c r="J12" i="13"/>
  <c r="J13" i="13"/>
  <c r="J14" i="13"/>
  <c r="J15" i="13"/>
  <c r="J16" i="13"/>
  <c r="J17" i="13"/>
  <c r="J18" i="13"/>
  <c r="J9" i="13"/>
  <c r="C9" i="13"/>
  <c r="F85" i="15"/>
  <c r="H26" i="15"/>
  <c r="C85" i="15"/>
  <c r="C77" i="15"/>
  <c r="C78" i="15"/>
  <c r="C79" i="15"/>
  <c r="C80" i="15"/>
  <c r="C81" i="15"/>
  <c r="C82" i="15"/>
  <c r="C83" i="15"/>
  <c r="C84" i="15"/>
  <c r="C76" i="15"/>
  <c r="C49" i="15"/>
  <c r="C54" i="15"/>
  <c r="H33" i="15"/>
  <c r="D46" i="15" s="1"/>
  <c r="E52" i="15" l="1"/>
  <c r="E48" i="15"/>
  <c r="C51" i="15"/>
  <c r="C66" i="15" s="1"/>
  <c r="E54" i="15"/>
  <c r="E50" i="15"/>
  <c r="E46" i="15"/>
  <c r="C46" i="15"/>
  <c r="G61" i="15" s="1"/>
  <c r="C50" i="15"/>
  <c r="D53" i="15"/>
  <c r="D49" i="15"/>
  <c r="C53" i="15"/>
  <c r="C47" i="15"/>
  <c r="G62" i="15" s="1"/>
  <c r="D51" i="15"/>
  <c r="D47" i="15"/>
  <c r="C52" i="15"/>
  <c r="C48" i="15"/>
  <c r="E53" i="15"/>
  <c r="E51" i="15"/>
  <c r="E49" i="15"/>
  <c r="C64" i="15" s="1"/>
  <c r="E47" i="15"/>
  <c r="D54" i="15"/>
  <c r="D52" i="15"/>
  <c r="D50" i="15"/>
  <c r="D48" i="15"/>
  <c r="G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8" i="14"/>
  <c r="G129" i="14"/>
  <c r="G130" i="14"/>
  <c r="G131" i="14"/>
  <c r="G132" i="14"/>
  <c r="G133" i="14"/>
  <c r="G134" i="14"/>
  <c r="G135" i="14"/>
  <c r="G136" i="14"/>
  <c r="G137" i="14"/>
  <c r="G138" i="14"/>
  <c r="G139" i="14"/>
  <c r="G140" i="14"/>
  <c r="G141" i="14"/>
  <c r="G142" i="14"/>
  <c r="G143" i="14"/>
  <c r="G144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157" i="14"/>
  <c r="G158" i="14"/>
  <c r="G159" i="14"/>
  <c r="G160" i="14"/>
  <c r="G161" i="14"/>
  <c r="G162" i="14"/>
  <c r="G163" i="14"/>
  <c r="G164" i="14"/>
  <c r="G165" i="14"/>
  <c r="G166" i="14"/>
  <c r="G167" i="14"/>
  <c r="G168" i="14"/>
  <c r="G169" i="14"/>
  <c r="G170" i="14"/>
  <c r="G171" i="14"/>
  <c r="G172" i="14"/>
  <c r="G173" i="14"/>
  <c r="G174" i="14"/>
  <c r="G175" i="14"/>
  <c r="G176" i="14"/>
  <c r="G177" i="14"/>
  <c r="G178" i="14"/>
  <c r="G179" i="14"/>
  <c r="G180" i="14"/>
  <c r="G181" i="14"/>
  <c r="G182" i="14"/>
  <c r="G183" i="14"/>
  <c r="G184" i="14"/>
  <c r="G185" i="14"/>
  <c r="G186" i="14"/>
  <c r="G187" i="14"/>
  <c r="G188" i="14"/>
  <c r="G189" i="14"/>
  <c r="G190" i="14"/>
  <c r="G191" i="14"/>
  <c r="G192" i="14"/>
  <c r="G193" i="14"/>
  <c r="G194" i="14"/>
  <c r="G195" i="14"/>
  <c r="G196" i="14"/>
  <c r="G197" i="14"/>
  <c r="G198" i="14"/>
  <c r="G199" i="14"/>
  <c r="G200" i="14"/>
  <c r="G201" i="14"/>
  <c r="G202" i="14"/>
  <c r="G203" i="14"/>
  <c r="G204" i="14"/>
  <c r="G205" i="14"/>
  <c r="G206" i="14"/>
  <c r="G207" i="14"/>
  <c r="G208" i="14"/>
  <c r="G209" i="14"/>
  <c r="G210" i="14"/>
  <c r="G211" i="14"/>
  <c r="G212" i="14"/>
  <c r="G213" i="14"/>
  <c r="G214" i="14"/>
  <c r="G215" i="14"/>
  <c r="G216" i="14"/>
  <c r="G217" i="14"/>
  <c r="G218" i="14"/>
  <c r="G219" i="14"/>
  <c r="G220" i="14"/>
  <c r="G221" i="14"/>
  <c r="G222" i="14"/>
  <c r="G223" i="14"/>
  <c r="G224" i="14"/>
  <c r="G225" i="14"/>
  <c r="G226" i="14"/>
  <c r="G227" i="14"/>
  <c r="G228" i="14"/>
  <c r="G229" i="14"/>
  <c r="G230" i="14"/>
  <c r="G231" i="14"/>
  <c r="G232" i="14"/>
  <c r="G233" i="14"/>
  <c r="G234" i="14"/>
  <c r="G235" i="14"/>
  <c r="G236" i="14"/>
  <c r="G237" i="14"/>
  <c r="G238" i="14"/>
  <c r="G239" i="14"/>
  <c r="G240" i="14"/>
  <c r="G241" i="14"/>
  <c r="G242" i="14"/>
  <c r="G243" i="14"/>
  <c r="G244" i="14"/>
  <c r="G245" i="14"/>
  <c r="G246" i="14"/>
  <c r="G247" i="14"/>
  <c r="G248" i="14"/>
  <c r="G249" i="14"/>
  <c r="G250" i="14"/>
  <c r="G251" i="14"/>
  <c r="G252" i="14"/>
  <c r="G253" i="14"/>
  <c r="G254" i="14"/>
  <c r="G255" i="14"/>
  <c r="G256" i="14"/>
  <c r="G257" i="14"/>
  <c r="G258" i="14"/>
  <c r="G259" i="14"/>
  <c r="G260" i="14"/>
  <c r="G261" i="14"/>
  <c r="G262" i="14"/>
  <c r="G263" i="14"/>
  <c r="G264" i="14"/>
  <c r="G265" i="14"/>
  <c r="G266" i="14"/>
  <c r="G267" i="14"/>
  <c r="G268" i="14"/>
  <c r="G269" i="14"/>
  <c r="G270" i="14"/>
  <c r="G271" i="14"/>
  <c r="G272" i="14"/>
  <c r="G273" i="14"/>
  <c r="G274" i="14"/>
  <c r="G275" i="14"/>
  <c r="G276" i="14"/>
  <c r="G277" i="14"/>
  <c r="G278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333" i="14"/>
  <c r="G334" i="14"/>
  <c r="G335" i="14"/>
  <c r="G336" i="14"/>
  <c r="G337" i="14"/>
  <c r="G338" i="14"/>
  <c r="G339" i="14"/>
  <c r="G340" i="14"/>
  <c r="G341" i="14"/>
  <c r="G342" i="14"/>
  <c r="G343" i="14"/>
  <c r="G344" i="14"/>
  <c r="G345" i="14"/>
  <c r="G346" i="14"/>
  <c r="G347" i="14"/>
  <c r="G348" i="14"/>
  <c r="G349" i="14"/>
  <c r="G350" i="14"/>
  <c r="G351" i="14"/>
  <c r="G352" i="14"/>
  <c r="G353" i="14"/>
  <c r="G354" i="14"/>
  <c r="G355" i="14"/>
  <c r="G356" i="14"/>
  <c r="G357" i="14"/>
  <c r="G358" i="14"/>
  <c r="G359" i="14"/>
  <c r="G360" i="14"/>
  <c r="G361" i="14"/>
  <c r="G362" i="14"/>
  <c r="G363" i="14"/>
  <c r="G364" i="14"/>
  <c r="G365" i="14"/>
  <c r="G366" i="14"/>
  <c r="G367" i="14"/>
  <c r="G368" i="14"/>
  <c r="G369" i="14"/>
  <c r="G370" i="14"/>
  <c r="G371" i="14"/>
  <c r="G372" i="14"/>
  <c r="G373" i="14"/>
  <c r="G374" i="14"/>
  <c r="G375" i="14"/>
  <c r="G376" i="14"/>
  <c r="G377" i="14"/>
  <c r="G378" i="14"/>
  <c r="G379" i="14"/>
  <c r="G380" i="14"/>
  <c r="G381" i="14"/>
  <c r="G382" i="14"/>
  <c r="G383" i="14"/>
  <c r="G384" i="14"/>
  <c r="G385" i="14"/>
  <c r="G386" i="14"/>
  <c r="G387" i="14"/>
  <c r="G388" i="14"/>
  <c r="G389" i="14"/>
  <c r="G390" i="14"/>
  <c r="G391" i="14"/>
  <c r="G392" i="14"/>
  <c r="G393" i="14"/>
  <c r="G394" i="14"/>
  <c r="G395" i="14"/>
  <c r="G396" i="14"/>
  <c r="G397" i="14"/>
  <c r="G398" i="14"/>
  <c r="G399" i="14"/>
  <c r="G400" i="14"/>
  <c r="G401" i="14"/>
  <c r="G402" i="14"/>
  <c r="G403" i="14"/>
  <c r="G404" i="14"/>
  <c r="G405" i="14"/>
  <c r="G406" i="14"/>
  <c r="G407" i="14"/>
  <c r="G408" i="14"/>
  <c r="G409" i="14"/>
  <c r="G410" i="14"/>
  <c r="G411" i="14"/>
  <c r="G412" i="14"/>
  <c r="G413" i="14"/>
  <c r="G414" i="14"/>
  <c r="G415" i="14"/>
  <c r="G416" i="14"/>
  <c r="G417" i="14"/>
  <c r="G418" i="14"/>
  <c r="G419" i="14"/>
  <c r="G420" i="14"/>
  <c r="G421" i="14"/>
  <c r="G422" i="14"/>
  <c r="G423" i="14"/>
  <c r="G424" i="14"/>
  <c r="G425" i="14"/>
  <c r="G426" i="14"/>
  <c r="G427" i="14"/>
  <c r="G428" i="14"/>
  <c r="G429" i="14"/>
  <c r="G430" i="14"/>
  <c r="G431" i="14"/>
  <c r="G432" i="14"/>
  <c r="G433" i="14"/>
  <c r="G434" i="14"/>
  <c r="G435" i="14"/>
  <c r="G436" i="14"/>
  <c r="G437" i="14"/>
  <c r="G438" i="14"/>
  <c r="G439" i="14"/>
  <c r="G440" i="14"/>
  <c r="G441" i="14"/>
  <c r="G442" i="14"/>
  <c r="G443" i="14"/>
  <c r="G444" i="14"/>
  <c r="G445" i="14"/>
  <c r="G446" i="14"/>
  <c r="G447" i="14"/>
  <c r="G448" i="14"/>
  <c r="G449" i="14"/>
  <c r="G450" i="14"/>
  <c r="G451" i="14"/>
  <c r="G452" i="14"/>
  <c r="G453" i="14"/>
  <c r="G454" i="14"/>
  <c r="G455" i="14"/>
  <c r="G456" i="14"/>
  <c r="G457" i="14"/>
  <c r="G458" i="14"/>
  <c r="G459" i="14"/>
  <c r="G460" i="14"/>
  <c r="G461" i="14"/>
  <c r="G462" i="14"/>
  <c r="G463" i="14"/>
  <c r="G464" i="14"/>
  <c r="G465" i="14"/>
  <c r="G466" i="14"/>
  <c r="G467" i="14"/>
  <c r="G468" i="14"/>
  <c r="G469" i="14"/>
  <c r="G470" i="14"/>
  <c r="G471" i="14"/>
  <c r="G472" i="14"/>
  <c r="G473" i="14"/>
  <c r="G474" i="14"/>
  <c r="G475" i="14"/>
  <c r="G476" i="14"/>
  <c r="G477" i="14"/>
  <c r="G478" i="14"/>
  <c r="G479" i="14"/>
  <c r="G480" i="14"/>
  <c r="G481" i="14"/>
  <c r="G482" i="14"/>
  <c r="G483" i="14"/>
  <c r="G484" i="14"/>
  <c r="G485" i="14"/>
  <c r="G486" i="14"/>
  <c r="G487" i="14"/>
  <c r="G488" i="14"/>
  <c r="G489" i="14"/>
  <c r="G490" i="14"/>
  <c r="G491" i="14"/>
  <c r="G492" i="14"/>
  <c r="G493" i="14"/>
  <c r="G494" i="14"/>
  <c r="G495" i="14"/>
  <c r="G496" i="14"/>
  <c r="G497" i="14"/>
  <c r="G498" i="14"/>
  <c r="G499" i="14"/>
  <c r="G500" i="14"/>
  <c r="G501" i="14"/>
  <c r="G502" i="14"/>
  <c r="G503" i="14"/>
  <c r="G504" i="14"/>
  <c r="G505" i="14"/>
  <c r="G506" i="14"/>
  <c r="G507" i="14"/>
  <c r="G508" i="14"/>
  <c r="G509" i="14"/>
  <c r="G510" i="14"/>
  <c r="G511" i="14"/>
  <c r="G512" i="14"/>
  <c r="G513" i="14"/>
  <c r="G514" i="14"/>
  <c r="G515" i="14"/>
  <c r="G516" i="14"/>
  <c r="G517" i="14"/>
  <c r="G518" i="14"/>
  <c r="G519" i="14"/>
  <c r="G520" i="14"/>
  <c r="G521" i="14"/>
  <c r="G522" i="14"/>
  <c r="G523" i="14"/>
  <c r="G524" i="14"/>
  <c r="G525" i="14"/>
  <c r="G526" i="14"/>
  <c r="G527" i="14"/>
  <c r="G528" i="14"/>
  <c r="G529" i="14"/>
  <c r="G530" i="14"/>
  <c r="G531" i="14"/>
  <c r="G532" i="14"/>
  <c r="G533" i="14"/>
  <c r="G534" i="14"/>
  <c r="G535" i="14"/>
  <c r="G536" i="14"/>
  <c r="G537" i="14"/>
  <c r="G538" i="14"/>
  <c r="G539" i="14"/>
  <c r="G540" i="14"/>
  <c r="G541" i="14"/>
  <c r="G542" i="14"/>
  <c r="G543" i="14"/>
  <c r="G544" i="14"/>
  <c r="G545" i="14"/>
  <c r="G546" i="14"/>
  <c r="G547" i="14"/>
  <c r="G548" i="14"/>
  <c r="G549" i="14"/>
  <c r="G550" i="14"/>
  <c r="G551" i="14"/>
  <c r="G552" i="14"/>
  <c r="G553" i="14"/>
  <c r="G554" i="14"/>
  <c r="G555" i="14"/>
  <c r="G556" i="14"/>
  <c r="G557" i="14"/>
  <c r="G558" i="14"/>
  <c r="G559" i="14"/>
  <c r="G560" i="14"/>
  <c r="G561" i="14"/>
  <c r="G562" i="14"/>
  <c r="G563" i="14"/>
  <c r="G564" i="14"/>
  <c r="G565" i="14"/>
  <c r="G566" i="14"/>
  <c r="G567" i="14"/>
  <c r="G568" i="14"/>
  <c r="G569" i="14"/>
  <c r="G570" i="14"/>
  <c r="G571" i="14"/>
  <c r="G572" i="14"/>
  <c r="G573" i="14"/>
  <c r="G574" i="14"/>
  <c r="G575" i="14"/>
  <c r="G576" i="14"/>
  <c r="G577" i="14"/>
  <c r="G578" i="14"/>
  <c r="G579" i="14"/>
  <c r="G580" i="14"/>
  <c r="G581" i="14"/>
  <c r="G582" i="14"/>
  <c r="G583" i="14"/>
  <c r="G584" i="14"/>
  <c r="G585" i="14"/>
  <c r="G586" i="14"/>
  <c r="G587" i="14"/>
  <c r="G588" i="14"/>
  <c r="G589" i="14"/>
  <c r="G590" i="14"/>
  <c r="G591" i="14"/>
  <c r="G592" i="14"/>
  <c r="G593" i="14"/>
  <c r="G594" i="14"/>
  <c r="G595" i="14"/>
  <c r="G596" i="14"/>
  <c r="G597" i="14"/>
  <c r="G598" i="14"/>
  <c r="G599" i="14"/>
  <c r="G600" i="14"/>
  <c r="G601" i="14"/>
  <c r="G602" i="14"/>
  <c r="G603" i="14"/>
  <c r="G604" i="14"/>
  <c r="G605" i="14"/>
  <c r="G606" i="14"/>
  <c r="G607" i="14"/>
  <c r="G608" i="14"/>
  <c r="G609" i="14"/>
  <c r="G610" i="14"/>
  <c r="G611" i="14"/>
  <c r="G612" i="14"/>
  <c r="G613" i="14"/>
  <c r="G614" i="14"/>
  <c r="G615" i="14"/>
  <c r="G616" i="14"/>
  <c r="G617" i="14"/>
  <c r="G618" i="14"/>
  <c r="G619" i="14"/>
  <c r="G620" i="14"/>
  <c r="G621" i="14"/>
  <c r="G622" i="14"/>
  <c r="G623" i="14"/>
  <c r="G624" i="14"/>
  <c r="G625" i="14"/>
  <c r="G626" i="14"/>
  <c r="G627" i="14"/>
  <c r="G628" i="14"/>
  <c r="G629" i="14"/>
  <c r="G630" i="14"/>
  <c r="G631" i="14"/>
  <c r="G632" i="14"/>
  <c r="G633" i="14"/>
  <c r="G634" i="14"/>
  <c r="G635" i="14"/>
  <c r="G636" i="14"/>
  <c r="G637" i="14"/>
  <c r="G638" i="14"/>
  <c r="G639" i="14"/>
  <c r="G640" i="14"/>
  <c r="G641" i="14"/>
  <c r="G642" i="14"/>
  <c r="G643" i="14"/>
  <c r="G644" i="14"/>
  <c r="G645" i="14"/>
  <c r="G646" i="14"/>
  <c r="G647" i="14"/>
  <c r="G648" i="14"/>
  <c r="G649" i="14"/>
  <c r="G650" i="14"/>
  <c r="G651" i="14"/>
  <c r="G652" i="14"/>
  <c r="G653" i="14"/>
  <c r="G654" i="14"/>
  <c r="G655" i="14"/>
  <c r="G656" i="14"/>
  <c r="G657" i="14"/>
  <c r="G658" i="14"/>
  <c r="G659" i="14"/>
  <c r="G660" i="14"/>
  <c r="G661" i="14"/>
  <c r="G662" i="14"/>
  <c r="G663" i="14"/>
  <c r="G664" i="14"/>
  <c r="G665" i="14"/>
  <c r="G666" i="14"/>
  <c r="G667" i="14"/>
  <c r="G668" i="14"/>
  <c r="G669" i="14"/>
  <c r="G670" i="14"/>
  <c r="G671" i="14"/>
  <c r="G672" i="14"/>
  <c r="G673" i="14"/>
  <c r="G674" i="14"/>
  <c r="G675" i="14"/>
  <c r="G676" i="14"/>
  <c r="G677" i="14"/>
  <c r="G678" i="14"/>
  <c r="G679" i="14"/>
  <c r="G680" i="14"/>
  <c r="G681" i="14"/>
  <c r="G682" i="14"/>
  <c r="G683" i="14"/>
  <c r="G684" i="14"/>
  <c r="G685" i="14"/>
  <c r="G686" i="14"/>
  <c r="G687" i="14"/>
  <c r="G688" i="14"/>
  <c r="G689" i="14"/>
  <c r="G690" i="14"/>
  <c r="G691" i="14"/>
  <c r="G692" i="14"/>
  <c r="G693" i="14"/>
  <c r="G694" i="14"/>
  <c r="G695" i="14"/>
  <c r="G696" i="14"/>
  <c r="G697" i="14"/>
  <c r="G698" i="14"/>
  <c r="G699" i="14"/>
  <c r="G700" i="14"/>
  <c r="G701" i="14"/>
  <c r="G702" i="14"/>
  <c r="G703" i="14"/>
  <c r="G704" i="14"/>
  <c r="G705" i="14"/>
  <c r="G706" i="14"/>
  <c r="G707" i="14"/>
  <c r="G708" i="14"/>
  <c r="G709" i="14"/>
  <c r="G710" i="14"/>
  <c r="G711" i="14"/>
  <c r="G712" i="14"/>
  <c r="G713" i="14"/>
  <c r="G714" i="14"/>
  <c r="G715" i="14"/>
  <c r="G716" i="14"/>
  <c r="G717" i="14"/>
  <c r="G718" i="14"/>
  <c r="G719" i="14"/>
  <c r="G720" i="14"/>
  <c r="G721" i="14"/>
  <c r="G722" i="14"/>
  <c r="G723" i="14"/>
  <c r="G724" i="14"/>
  <c r="G725" i="14"/>
  <c r="G726" i="14"/>
  <c r="G727" i="14"/>
  <c r="G728" i="14"/>
  <c r="G729" i="14"/>
  <c r="G730" i="14"/>
  <c r="G731" i="14"/>
  <c r="G732" i="14"/>
  <c r="G733" i="14"/>
  <c r="G734" i="14"/>
  <c r="G735" i="14"/>
  <c r="G736" i="14"/>
  <c r="G737" i="14"/>
  <c r="G738" i="14"/>
  <c r="G739" i="14"/>
  <c r="G740" i="14"/>
  <c r="G741" i="14"/>
  <c r="G742" i="14"/>
  <c r="G743" i="14"/>
  <c r="G744" i="14"/>
  <c r="G745" i="14"/>
  <c r="G746" i="14"/>
  <c r="G747" i="14"/>
  <c r="G748" i="14"/>
  <c r="G749" i="14"/>
  <c r="G750" i="14"/>
  <c r="G751" i="14"/>
  <c r="G752" i="14"/>
  <c r="G753" i="14"/>
  <c r="G754" i="14"/>
  <c r="G755" i="14"/>
  <c r="G756" i="14"/>
  <c r="G757" i="14"/>
  <c r="G758" i="14"/>
  <c r="G759" i="14"/>
  <c r="G760" i="14"/>
  <c r="G761" i="14"/>
  <c r="G762" i="14"/>
  <c r="G763" i="14"/>
  <c r="G764" i="14"/>
  <c r="G765" i="14"/>
  <c r="G766" i="14"/>
  <c r="G767" i="14"/>
  <c r="G768" i="14"/>
  <c r="G769" i="14"/>
  <c r="G770" i="14"/>
  <c r="G771" i="14"/>
  <c r="G772" i="14"/>
  <c r="G773" i="14"/>
  <c r="G774" i="14"/>
  <c r="G775" i="14"/>
  <c r="G776" i="14"/>
  <c r="G777" i="14"/>
  <c r="G778" i="14"/>
  <c r="G779" i="14"/>
  <c r="G780" i="14"/>
  <c r="G781" i="14"/>
  <c r="G782" i="14"/>
  <c r="G783" i="14"/>
  <c r="G784" i="14"/>
  <c r="G785" i="14"/>
  <c r="G786" i="14"/>
  <c r="G787" i="14"/>
  <c r="G788" i="14"/>
  <c r="G789" i="14"/>
  <c r="G790" i="14"/>
  <c r="G791" i="14"/>
  <c r="G792" i="14"/>
  <c r="G793" i="14"/>
  <c r="G794" i="14"/>
  <c r="G795" i="14"/>
  <c r="G796" i="14"/>
  <c r="G797" i="14"/>
  <c r="G798" i="14"/>
  <c r="G799" i="14"/>
  <c r="G800" i="14"/>
  <c r="G801" i="14"/>
  <c r="G802" i="14"/>
  <c r="G803" i="14"/>
  <c r="G804" i="14"/>
  <c r="G805" i="14"/>
  <c r="G806" i="14"/>
  <c r="G807" i="14"/>
  <c r="G808" i="14"/>
  <c r="G809" i="14"/>
  <c r="G810" i="14"/>
  <c r="G811" i="14"/>
  <c r="G812" i="14"/>
  <c r="G813" i="14"/>
  <c r="G814" i="14"/>
  <c r="G815" i="14"/>
  <c r="G816" i="14"/>
  <c r="G817" i="14"/>
  <c r="G818" i="14"/>
  <c r="G819" i="14"/>
  <c r="G820" i="14"/>
  <c r="G821" i="14"/>
  <c r="G822" i="14"/>
  <c r="G823" i="14"/>
  <c r="G824" i="14"/>
  <c r="G825" i="14"/>
  <c r="G826" i="14"/>
  <c r="G827" i="14"/>
  <c r="G828" i="14"/>
  <c r="G829" i="14"/>
  <c r="G830" i="14"/>
  <c r="G831" i="14"/>
  <c r="G832" i="14"/>
  <c r="G833" i="14"/>
  <c r="G834" i="14"/>
  <c r="G835" i="14"/>
  <c r="G836" i="14"/>
  <c r="G837" i="14"/>
  <c r="G838" i="14"/>
  <c r="G839" i="14"/>
  <c r="G840" i="14"/>
  <c r="G841" i="14"/>
  <c r="G842" i="14"/>
  <c r="G843" i="14"/>
  <c r="G844" i="14"/>
  <c r="G845" i="14"/>
  <c r="G846" i="14"/>
  <c r="G847" i="14"/>
  <c r="G848" i="14"/>
  <c r="G849" i="14"/>
  <c r="G850" i="14"/>
  <c r="G851" i="14"/>
  <c r="G852" i="14"/>
  <c r="G853" i="14"/>
  <c r="G854" i="14"/>
  <c r="G855" i="14"/>
  <c r="G856" i="14"/>
  <c r="G857" i="14"/>
  <c r="G858" i="14"/>
  <c r="G859" i="14"/>
  <c r="G860" i="14"/>
  <c r="G861" i="14"/>
  <c r="G862" i="14"/>
  <c r="G863" i="14"/>
  <c r="G864" i="14"/>
  <c r="G865" i="14"/>
  <c r="G866" i="14"/>
  <c r="G867" i="14"/>
  <c r="G868" i="14"/>
  <c r="G869" i="14"/>
  <c r="G870" i="14"/>
  <c r="G871" i="14"/>
  <c r="G872" i="14"/>
  <c r="G873" i="14"/>
  <c r="G874" i="14"/>
  <c r="G875" i="14"/>
  <c r="G876" i="14"/>
  <c r="G877" i="14"/>
  <c r="G878" i="14"/>
  <c r="G879" i="14"/>
  <c r="G880" i="14"/>
  <c r="G881" i="14"/>
  <c r="G882" i="14"/>
  <c r="G883" i="14"/>
  <c r="G884" i="14"/>
  <c r="G885" i="14"/>
  <c r="G886" i="14"/>
  <c r="G887" i="14"/>
  <c r="G888" i="14"/>
  <c r="G889" i="14"/>
  <c r="G890" i="14"/>
  <c r="G891" i="14"/>
  <c r="G892" i="14"/>
  <c r="G893" i="14"/>
  <c r="G894" i="14"/>
  <c r="G895" i="14"/>
  <c r="G896" i="14"/>
  <c r="G897" i="14"/>
  <c r="G898" i="14"/>
  <c r="G899" i="14"/>
  <c r="G900" i="14"/>
  <c r="G901" i="14"/>
  <c r="G902" i="14"/>
  <c r="G903" i="14"/>
  <c r="G904" i="14"/>
  <c r="G905" i="14"/>
  <c r="G906" i="14"/>
  <c r="G907" i="14"/>
  <c r="G908" i="14"/>
  <c r="G909" i="14"/>
  <c r="G910" i="14"/>
  <c r="G911" i="14"/>
  <c r="G912" i="14"/>
  <c r="G913" i="14"/>
  <c r="G914" i="14"/>
  <c r="G915" i="14"/>
  <c r="G916" i="14"/>
  <c r="G917" i="14"/>
  <c r="G918" i="14"/>
  <c r="G919" i="14"/>
  <c r="G920" i="14"/>
  <c r="G921" i="14"/>
  <c r="G922" i="14"/>
  <c r="G923" i="14"/>
  <c r="G924" i="14"/>
  <c r="G925" i="14"/>
  <c r="G926" i="14"/>
  <c r="G927" i="14"/>
  <c r="G928" i="14"/>
  <c r="G929" i="14"/>
  <c r="G930" i="14"/>
  <c r="G931" i="14"/>
  <c r="G932" i="14"/>
  <c r="G933" i="14"/>
  <c r="G934" i="14"/>
  <c r="G935" i="14"/>
  <c r="G936" i="14"/>
  <c r="G937" i="14"/>
  <c r="G938" i="14"/>
  <c r="G939" i="14"/>
  <c r="G940" i="14"/>
  <c r="G941" i="14"/>
  <c r="G942" i="14"/>
  <c r="G943" i="14"/>
  <c r="G944" i="14"/>
  <c r="G945" i="14"/>
  <c r="G946" i="14"/>
  <c r="G947" i="14"/>
  <c r="G948" i="14"/>
  <c r="G949" i="14"/>
  <c r="G950" i="14"/>
  <c r="G951" i="14"/>
  <c r="G952" i="14"/>
  <c r="G953" i="14"/>
  <c r="G954" i="14"/>
  <c r="G955" i="14"/>
  <c r="G956" i="14"/>
  <c r="G957" i="14"/>
  <c r="G958" i="14"/>
  <c r="G959" i="14"/>
  <c r="G960" i="14"/>
  <c r="G961" i="14"/>
  <c r="G962" i="14"/>
  <c r="G963" i="14"/>
  <c r="G964" i="14"/>
  <c r="G965" i="14"/>
  <c r="G966" i="14"/>
  <c r="G967" i="14"/>
  <c r="G968" i="14"/>
  <c r="G969" i="14"/>
  <c r="G970" i="14"/>
  <c r="G971" i="14"/>
  <c r="G972" i="14"/>
  <c r="G973" i="14"/>
  <c r="G974" i="14"/>
  <c r="G975" i="14"/>
  <c r="G976" i="14"/>
  <c r="G977" i="14"/>
  <c r="G978" i="14"/>
  <c r="G979" i="14"/>
  <c r="G980" i="14"/>
  <c r="G981" i="14"/>
  <c r="G982" i="14"/>
  <c r="G983" i="14"/>
  <c r="G984" i="14"/>
  <c r="G985" i="14"/>
  <c r="G986" i="14"/>
  <c r="G987" i="14"/>
  <c r="G988" i="14"/>
  <c r="G989" i="14"/>
  <c r="G990" i="14"/>
  <c r="G991" i="14"/>
  <c r="G992" i="14"/>
  <c r="G993" i="14"/>
  <c r="G994" i="14"/>
  <c r="G995" i="14"/>
  <c r="G996" i="14"/>
  <c r="G997" i="14"/>
  <c r="G998" i="14"/>
  <c r="G999" i="14"/>
  <c r="G1000" i="14"/>
  <c r="G1001" i="14"/>
  <c r="G1002" i="14"/>
  <c r="G1003" i="14"/>
  <c r="G1004" i="14"/>
  <c r="G1005" i="14"/>
  <c r="G1006" i="14"/>
  <c r="G1007" i="14"/>
  <c r="G1008" i="14"/>
  <c r="G1009" i="14"/>
  <c r="G1010" i="14"/>
  <c r="G1011" i="14"/>
  <c r="G1012" i="14"/>
  <c r="G1013" i="14"/>
  <c r="G1014" i="14"/>
  <c r="G1015" i="14"/>
  <c r="G1016" i="14"/>
  <c r="G1017" i="14"/>
  <c r="G1018" i="14"/>
  <c r="G1019" i="14"/>
  <c r="G1020" i="14"/>
  <c r="G1021" i="14"/>
  <c r="G1022" i="14"/>
  <c r="G1023" i="14"/>
  <c r="G1024" i="14"/>
  <c r="G1025" i="14"/>
  <c r="G1026" i="14"/>
  <c r="G1027" i="14"/>
  <c r="G1028" i="14"/>
  <c r="G1029" i="14"/>
  <c r="G1030" i="14"/>
  <c r="G1031" i="14"/>
  <c r="G1032" i="14"/>
  <c r="G1033" i="14"/>
  <c r="G1034" i="14"/>
  <c r="G1035" i="14"/>
  <c r="G1036" i="14"/>
  <c r="G1037" i="14"/>
  <c r="G1038" i="14"/>
  <c r="G1039" i="14"/>
  <c r="G1040" i="14"/>
  <c r="G1041" i="14"/>
  <c r="G1042" i="14"/>
  <c r="G1043" i="14"/>
  <c r="G1044" i="14"/>
  <c r="G1045" i="14"/>
  <c r="G1046" i="14"/>
  <c r="G1047" i="14"/>
  <c r="G1048" i="14"/>
  <c r="G1049" i="14"/>
  <c r="G1050" i="14"/>
  <c r="G1051" i="14"/>
  <c r="G1052" i="14"/>
  <c r="G1053" i="14"/>
  <c r="G1054" i="14"/>
  <c r="G1055" i="14"/>
  <c r="G1056" i="14"/>
  <c r="G1057" i="14"/>
  <c r="G1058" i="14"/>
  <c r="G1059" i="14"/>
  <c r="G1060" i="14"/>
  <c r="G1061" i="14"/>
  <c r="G1062" i="14"/>
  <c r="G1063" i="14"/>
  <c r="G1064" i="14"/>
  <c r="G1065" i="14"/>
  <c r="G1066" i="14"/>
  <c r="G1067" i="14"/>
  <c r="G1068" i="14"/>
  <c r="G1069" i="14"/>
  <c r="G1070" i="14"/>
  <c r="G1071" i="14"/>
  <c r="G1072" i="14"/>
  <c r="G1073" i="14"/>
  <c r="G1074" i="14"/>
  <c r="G1075" i="14"/>
  <c r="G1076" i="14"/>
  <c r="G1077" i="14"/>
  <c r="G1078" i="14"/>
  <c r="G1079" i="14"/>
  <c r="G1080" i="14"/>
  <c r="G1081" i="14"/>
  <c r="G1082" i="14"/>
  <c r="G1083" i="14"/>
  <c r="G1084" i="14"/>
  <c r="G1085" i="14"/>
  <c r="G1086" i="14"/>
  <c r="G1087" i="14"/>
  <c r="G1088" i="14"/>
  <c r="G1089" i="14"/>
  <c r="G1090" i="14"/>
  <c r="G1091" i="14"/>
  <c r="G1092" i="14"/>
  <c r="G1093" i="14"/>
  <c r="G1094" i="14"/>
  <c r="G1095" i="14"/>
  <c r="G1096" i="14"/>
  <c r="G1097" i="14"/>
  <c r="G1098" i="14"/>
  <c r="G1099" i="14"/>
  <c r="G1100" i="14"/>
  <c r="G1101" i="14"/>
  <c r="G1102" i="14"/>
  <c r="G1103" i="14"/>
  <c r="G1104" i="14"/>
  <c r="G1105" i="14"/>
  <c r="G1106" i="14"/>
  <c r="G1107" i="14"/>
  <c r="G1108" i="14"/>
  <c r="G1109" i="14"/>
  <c r="G1110" i="14"/>
  <c r="G1111" i="14"/>
  <c r="G1112" i="14"/>
  <c r="G1113" i="14"/>
  <c r="G1114" i="14"/>
  <c r="G1115" i="14"/>
  <c r="G1116" i="14"/>
  <c r="G1117" i="14"/>
  <c r="G1118" i="14"/>
  <c r="G1119" i="14"/>
  <c r="G1120" i="14"/>
  <c r="G1121" i="14"/>
  <c r="G1122" i="14"/>
  <c r="G1123" i="14"/>
  <c r="G1124" i="14"/>
  <c r="G1125" i="14"/>
  <c r="G1126" i="14"/>
  <c r="G1127" i="14"/>
  <c r="G1128" i="14"/>
  <c r="G1129" i="14"/>
  <c r="G1130" i="14"/>
  <c r="G1131" i="14"/>
  <c r="G1132" i="14"/>
  <c r="G1133" i="14"/>
  <c r="G1134" i="14"/>
  <c r="G1135" i="14"/>
  <c r="G1136" i="14"/>
  <c r="G1137" i="14"/>
  <c r="G1138" i="14"/>
  <c r="G1139" i="14"/>
  <c r="G1140" i="14"/>
  <c r="G1141" i="14"/>
  <c r="G1142" i="14"/>
  <c r="G1143" i="14"/>
  <c r="G1144" i="14"/>
  <c r="G1145" i="14"/>
  <c r="G1146" i="14"/>
  <c r="G1147" i="14"/>
  <c r="G1148" i="14"/>
  <c r="G1149" i="14"/>
  <c r="G1150" i="14"/>
  <c r="G1151" i="14"/>
  <c r="G1152" i="14"/>
  <c r="G1153" i="14"/>
  <c r="G1154" i="14"/>
  <c r="G1155" i="14"/>
  <c r="G1156" i="14"/>
  <c r="G1157" i="14"/>
  <c r="G1158" i="14"/>
  <c r="G1159" i="14"/>
  <c r="G1160" i="14"/>
  <c r="G1161" i="14"/>
  <c r="G1162" i="14"/>
  <c r="G1163" i="14"/>
  <c r="G1164" i="14"/>
  <c r="G1165" i="14"/>
  <c r="G1166" i="14"/>
  <c r="G1167" i="14"/>
  <c r="G1168" i="14"/>
  <c r="G1169" i="14"/>
  <c r="G1170" i="14"/>
  <c r="G1171" i="14"/>
  <c r="G1172" i="14"/>
  <c r="G1173" i="14"/>
  <c r="G1174" i="14"/>
  <c r="G1175" i="14"/>
  <c r="G1176" i="14"/>
  <c r="G1177" i="14"/>
  <c r="G1178" i="14"/>
  <c r="G1179" i="14"/>
  <c r="G1180" i="14"/>
  <c r="G1181" i="14"/>
  <c r="G1182" i="14"/>
  <c r="G1183" i="14"/>
  <c r="G1184" i="14"/>
  <c r="G1185" i="14"/>
  <c r="G1186" i="14"/>
  <c r="G1187" i="14"/>
  <c r="G1188" i="14"/>
  <c r="G1189" i="14"/>
  <c r="G1190" i="14"/>
  <c r="G1191" i="14"/>
  <c r="G1192" i="14"/>
  <c r="G1193" i="14"/>
  <c r="G1194" i="14"/>
  <c r="G1195" i="14"/>
  <c r="G1196" i="14"/>
  <c r="G1197" i="14"/>
  <c r="G1198" i="14"/>
  <c r="G1199" i="14"/>
  <c r="G1200" i="14"/>
  <c r="G1201" i="14"/>
  <c r="G1202" i="14"/>
  <c r="G1203" i="14"/>
  <c r="G1204" i="14"/>
  <c r="G1205" i="14"/>
  <c r="G1206" i="14"/>
  <c r="G1207" i="14"/>
  <c r="G1208" i="14"/>
  <c r="G1209" i="14"/>
  <c r="G1210" i="14"/>
  <c r="G1211" i="14"/>
  <c r="G1212" i="14"/>
  <c r="G1213" i="14"/>
  <c r="G1214" i="14"/>
  <c r="G1215" i="14"/>
  <c r="G1216" i="14"/>
  <c r="G1217" i="14"/>
  <c r="G1218" i="14"/>
  <c r="G1219" i="14"/>
  <c r="G1220" i="14"/>
  <c r="G1221" i="14"/>
  <c r="G1222" i="14"/>
  <c r="G1223" i="14"/>
  <c r="G1224" i="14"/>
  <c r="G1225" i="14"/>
  <c r="G1226" i="14"/>
  <c r="G1227" i="14"/>
  <c r="G1228" i="14"/>
  <c r="G1229" i="14"/>
  <c r="G1230" i="14"/>
  <c r="G1231" i="14"/>
  <c r="G1232" i="14"/>
  <c r="G1233" i="14"/>
  <c r="G1234" i="14"/>
  <c r="G1235" i="14"/>
  <c r="G1236" i="14"/>
  <c r="G1237" i="14"/>
  <c r="G1238" i="14"/>
  <c r="G1239" i="14"/>
  <c r="G1240" i="14"/>
  <c r="G1241" i="14"/>
  <c r="G1242" i="14"/>
  <c r="G1243" i="14"/>
  <c r="G1244" i="14"/>
  <c r="G1245" i="14"/>
  <c r="G1246" i="14"/>
  <c r="G1247" i="14"/>
  <c r="G1248" i="14"/>
  <c r="G1249" i="14"/>
  <c r="G1250" i="14"/>
  <c r="G1251" i="14"/>
  <c r="G1252" i="14"/>
  <c r="G1253" i="14"/>
  <c r="G1254" i="14"/>
  <c r="G1255" i="14"/>
  <c r="G1256" i="14"/>
  <c r="G1257" i="14"/>
  <c r="G1258" i="14"/>
  <c r="G1259" i="14"/>
  <c r="G1260" i="14"/>
  <c r="G1261" i="14"/>
  <c r="G1262" i="14"/>
  <c r="G1263" i="14"/>
  <c r="G1264" i="14"/>
  <c r="G1265" i="14"/>
  <c r="G1266" i="14"/>
  <c r="G1267" i="14"/>
  <c r="G1268" i="14"/>
  <c r="G1269" i="14"/>
  <c r="G1270" i="14"/>
  <c r="G1271" i="14"/>
  <c r="G1272" i="14"/>
  <c r="G1273" i="14"/>
  <c r="G1274" i="14"/>
  <c r="G1275" i="14"/>
  <c r="G1276" i="14"/>
  <c r="G1277" i="14"/>
  <c r="G1278" i="14"/>
  <c r="G1279" i="14"/>
  <c r="G1280" i="14"/>
  <c r="G1281" i="14"/>
  <c r="G1282" i="14"/>
  <c r="G1283" i="14"/>
  <c r="G1284" i="14"/>
  <c r="G1285" i="14"/>
  <c r="G1286" i="14"/>
  <c r="G1287" i="14"/>
  <c r="G1288" i="14"/>
  <c r="G1289" i="14"/>
  <c r="G1290" i="14"/>
  <c r="G1291" i="14"/>
  <c r="G1292" i="14"/>
  <c r="G1293" i="14"/>
  <c r="G1294" i="14"/>
  <c r="G1295" i="14"/>
  <c r="G1296" i="14"/>
  <c r="G1297" i="14"/>
  <c r="G1298" i="14"/>
  <c r="G1299" i="14"/>
  <c r="G1300" i="14"/>
  <c r="G1301" i="14"/>
  <c r="G1302" i="14"/>
  <c r="G1303" i="14"/>
  <c r="G1304" i="14"/>
  <c r="G1305" i="14"/>
  <c r="G1306" i="14"/>
  <c r="G1307" i="14"/>
  <c r="G1308" i="14"/>
  <c r="G1309" i="14"/>
  <c r="G1310" i="14"/>
  <c r="G1311" i="14"/>
  <c r="G1312" i="14"/>
  <c r="G1313" i="14"/>
  <c r="G1314" i="14"/>
  <c r="G1315" i="14"/>
  <c r="G1316" i="14"/>
  <c r="G1317" i="14"/>
  <c r="G1318" i="14"/>
  <c r="G1319" i="14"/>
  <c r="G1320" i="14"/>
  <c r="G1321" i="14"/>
  <c r="G1322" i="14"/>
  <c r="G1323" i="14"/>
  <c r="G1324" i="14"/>
  <c r="G1325" i="14"/>
  <c r="G1326" i="14"/>
  <c r="G1327" i="14"/>
  <c r="G1328" i="14"/>
  <c r="G1329" i="14"/>
  <c r="G1330" i="14"/>
  <c r="G1331" i="14"/>
  <c r="G1332" i="14"/>
  <c r="G1333" i="14"/>
  <c r="G1334" i="14"/>
  <c r="G1335" i="14"/>
  <c r="G1336" i="14"/>
  <c r="G1337" i="14"/>
  <c r="G1338" i="14"/>
  <c r="G1339" i="14"/>
  <c r="G1340" i="14"/>
  <c r="G1341" i="14"/>
  <c r="G1342" i="14"/>
  <c r="G1343" i="14"/>
  <c r="G1344" i="14"/>
  <c r="G1345" i="14"/>
  <c r="G1346" i="14"/>
  <c r="G1347" i="14"/>
  <c r="G1348" i="14"/>
  <c r="G1349" i="14"/>
  <c r="G1350" i="14"/>
  <c r="G1351" i="14"/>
  <c r="G1352" i="14"/>
  <c r="G1353" i="14"/>
  <c r="G1354" i="14"/>
  <c r="G1355" i="14"/>
  <c r="G1356" i="14"/>
  <c r="G1357" i="14"/>
  <c r="G1358" i="14"/>
  <c r="G1359" i="14"/>
  <c r="G1360" i="14"/>
  <c r="G1361" i="14"/>
  <c r="G1362" i="14"/>
  <c r="G1363" i="14"/>
  <c r="G1364" i="14"/>
  <c r="G1365" i="14"/>
  <c r="G1366" i="14"/>
  <c r="G1367" i="14"/>
  <c r="G1368" i="14"/>
  <c r="G1369" i="14"/>
  <c r="G1370" i="14"/>
  <c r="G1371" i="14"/>
  <c r="G1372" i="14"/>
  <c r="G1373" i="14"/>
  <c r="G1374" i="14"/>
  <c r="G1375" i="14"/>
  <c r="G1376" i="14"/>
  <c r="G1377" i="14"/>
  <c r="G1378" i="14"/>
  <c r="G1379" i="14"/>
  <c r="G1380" i="14"/>
  <c r="G1381" i="14"/>
  <c r="G1382" i="14"/>
  <c r="G1383" i="14"/>
  <c r="G1384" i="14"/>
  <c r="G1385" i="14"/>
  <c r="G1386" i="14"/>
  <c r="G1387" i="14"/>
  <c r="G1388" i="14"/>
  <c r="G1389" i="14"/>
  <c r="G1390" i="14"/>
  <c r="G1391" i="14"/>
  <c r="G1392" i="14"/>
  <c r="G1393" i="14"/>
  <c r="G1394" i="14"/>
  <c r="G1395" i="14"/>
  <c r="G1396" i="14"/>
  <c r="G1397" i="14"/>
  <c r="G1398" i="14"/>
  <c r="G1399" i="14"/>
  <c r="G1400" i="14"/>
  <c r="G1401" i="14"/>
  <c r="G1402" i="14"/>
  <c r="G1403" i="14"/>
  <c r="G1404" i="14"/>
  <c r="G1405" i="14"/>
  <c r="G1406" i="14"/>
  <c r="G1407" i="14"/>
  <c r="G1408" i="14"/>
  <c r="G1409" i="14"/>
  <c r="G1410" i="14"/>
  <c r="G1411" i="14"/>
  <c r="G1412" i="14"/>
  <c r="G1413" i="14"/>
  <c r="G1414" i="14"/>
  <c r="G1415" i="14"/>
  <c r="G1416" i="14"/>
  <c r="G1417" i="14"/>
  <c r="G1418" i="14"/>
  <c r="G1419" i="14"/>
  <c r="G1420" i="14"/>
  <c r="G1421" i="14"/>
  <c r="G1422" i="14"/>
  <c r="G1423" i="14"/>
  <c r="G1424" i="14"/>
  <c r="G1425" i="14"/>
  <c r="G1426" i="14"/>
  <c r="G1427" i="14"/>
  <c r="G1428" i="14"/>
  <c r="G1429" i="14"/>
  <c r="G1430" i="14"/>
  <c r="G1431" i="14"/>
  <c r="G1432" i="14"/>
  <c r="G1433" i="14"/>
  <c r="G1434" i="14"/>
  <c r="G1435" i="14"/>
  <c r="G1436" i="14"/>
  <c r="G1437" i="14"/>
  <c r="G1438" i="14"/>
  <c r="G1439" i="14"/>
  <c r="G1440" i="14"/>
  <c r="G1441" i="14"/>
  <c r="G1442" i="14"/>
  <c r="G1443" i="14"/>
  <c r="G1444" i="14"/>
  <c r="G1445" i="14"/>
  <c r="G1446" i="14"/>
  <c r="G1447" i="14"/>
  <c r="G1448" i="14"/>
  <c r="G1449" i="14"/>
  <c r="G1450" i="14"/>
  <c r="G1451" i="14"/>
  <c r="G1452" i="14"/>
  <c r="G1453" i="14"/>
  <c r="G1454" i="14"/>
  <c r="G1455" i="14"/>
  <c r="G1456" i="14"/>
  <c r="G1457" i="14"/>
  <c r="G1458" i="14"/>
  <c r="G1459" i="14"/>
  <c r="G1460" i="14"/>
  <c r="G1461" i="14"/>
  <c r="G1462" i="14"/>
  <c r="G1463" i="14"/>
  <c r="G1464" i="14"/>
  <c r="G1465" i="14"/>
  <c r="G1466" i="14"/>
  <c r="G1467" i="14"/>
  <c r="G1468" i="14"/>
  <c r="G1469" i="14"/>
  <c r="G1470" i="14"/>
  <c r="G1471" i="14"/>
  <c r="G1472" i="14"/>
  <c r="G1473" i="14"/>
  <c r="G1474" i="14"/>
  <c r="G1475" i="14"/>
  <c r="G1476" i="14"/>
  <c r="G1477" i="14"/>
  <c r="G1478" i="14"/>
  <c r="G1479" i="14"/>
  <c r="G1480" i="14"/>
  <c r="G1481" i="14"/>
  <c r="G1482" i="14"/>
  <c r="G1483" i="14"/>
  <c r="G1484" i="14"/>
  <c r="G1485" i="14"/>
  <c r="G1486" i="14"/>
  <c r="G1487" i="14"/>
  <c r="G1488" i="14"/>
  <c r="G1489" i="14"/>
  <c r="G1490" i="14"/>
  <c r="G1491" i="14"/>
  <c r="G1492" i="14"/>
  <c r="G1493" i="14"/>
  <c r="G1494" i="14"/>
  <c r="G1495" i="14"/>
  <c r="G1496" i="14"/>
  <c r="G1497" i="14"/>
  <c r="G1498" i="14"/>
  <c r="G1499" i="14"/>
  <c r="G1500" i="14"/>
  <c r="G1501" i="14"/>
  <c r="G1502" i="14"/>
  <c r="G1503" i="14"/>
  <c r="G1504" i="14"/>
  <c r="G1505" i="14"/>
  <c r="G1506" i="14"/>
  <c r="G1507" i="14"/>
  <c r="G1508" i="14"/>
  <c r="G1509" i="14"/>
  <c r="G1510" i="14"/>
  <c r="G1511" i="14"/>
  <c r="G1512" i="14"/>
  <c r="G1513" i="14"/>
  <c r="G1514" i="14"/>
  <c r="G1515" i="14"/>
  <c r="G1516" i="14"/>
  <c r="G1517" i="14"/>
  <c r="G1518" i="14"/>
  <c r="G1519" i="14"/>
  <c r="G1520" i="14"/>
  <c r="G1521" i="14"/>
  <c r="G1522" i="14"/>
  <c r="G1523" i="14"/>
  <c r="G1524" i="14"/>
  <c r="G1525" i="14"/>
  <c r="G1526" i="14"/>
  <c r="G1527" i="14"/>
  <c r="G1528" i="14"/>
  <c r="G1529" i="14"/>
  <c r="G1530" i="14"/>
  <c r="G1531" i="14"/>
  <c r="G1532" i="14"/>
  <c r="G1533" i="14"/>
  <c r="G1534" i="14"/>
  <c r="G1535" i="14"/>
  <c r="G1536" i="14"/>
  <c r="G1537" i="14"/>
  <c r="G1538" i="14"/>
  <c r="G1539" i="14"/>
  <c r="G1540" i="14"/>
  <c r="G1541" i="14"/>
  <c r="G1542" i="14"/>
  <c r="G1543" i="14"/>
  <c r="G1544" i="14"/>
  <c r="G1545" i="14"/>
  <c r="G1546" i="14"/>
  <c r="G1547" i="14"/>
  <c r="G1548" i="14"/>
  <c r="G1549" i="14"/>
  <c r="G1550" i="14"/>
  <c r="G1551" i="14"/>
  <c r="G1552" i="14"/>
  <c r="G1553" i="14"/>
  <c r="G1554" i="14"/>
  <c r="G1555" i="14"/>
  <c r="G1556" i="14"/>
  <c r="G1557" i="14"/>
  <c r="G1558" i="14"/>
  <c r="G1559" i="14"/>
  <c r="G1560" i="14"/>
  <c r="G1561" i="14"/>
  <c r="G1562" i="14"/>
  <c r="G1563" i="14"/>
  <c r="G1564" i="14"/>
  <c r="G1565" i="14"/>
  <c r="G1566" i="14"/>
  <c r="G1567" i="14"/>
  <c r="G1568" i="14"/>
  <c r="G1569" i="14"/>
  <c r="G1570" i="14"/>
  <c r="G1571" i="14"/>
  <c r="G1572" i="14"/>
  <c r="G1573" i="14"/>
  <c r="G1574" i="14"/>
  <c r="G1575" i="14"/>
  <c r="G1576" i="14"/>
  <c r="G1577" i="14"/>
  <c r="G1578" i="14"/>
  <c r="G1579" i="14"/>
  <c r="G1580" i="14"/>
  <c r="G1581" i="14"/>
  <c r="G1582" i="14"/>
  <c r="G1583" i="14"/>
  <c r="G1584" i="14"/>
  <c r="G1585" i="14"/>
  <c r="G1586" i="14"/>
  <c r="G1587" i="14"/>
  <c r="G1588" i="14"/>
  <c r="G1589" i="14"/>
  <c r="G1590" i="14"/>
  <c r="G1591" i="14"/>
  <c r="G1592" i="14"/>
  <c r="G1593" i="14"/>
  <c r="G1594" i="14"/>
  <c r="G1595" i="14"/>
  <c r="G1596" i="14"/>
  <c r="G1597" i="14"/>
  <c r="G1598" i="14"/>
  <c r="G1599" i="14"/>
  <c r="G1600" i="14"/>
  <c r="G1601" i="14"/>
  <c r="G1602" i="14"/>
  <c r="G1603" i="14"/>
  <c r="G1604" i="14"/>
  <c r="G1605" i="14"/>
  <c r="G1606" i="14"/>
  <c r="G1607" i="14"/>
  <c r="G1608" i="14"/>
  <c r="G1609" i="14"/>
  <c r="G1610" i="14"/>
  <c r="G1611" i="14"/>
  <c r="G1612" i="14"/>
  <c r="G1613" i="14"/>
  <c r="G1614" i="14"/>
  <c r="G1615" i="14"/>
  <c r="G1616" i="14"/>
  <c r="G1617" i="14"/>
  <c r="G1618" i="14"/>
  <c r="G1619" i="14"/>
  <c r="G1620" i="14"/>
  <c r="G1621" i="14"/>
  <c r="G1622" i="14"/>
  <c r="G1623" i="14"/>
  <c r="G1624" i="14"/>
  <c r="G1625" i="14"/>
  <c r="G1626" i="14"/>
  <c r="G1627" i="14"/>
  <c r="G1628" i="14"/>
  <c r="G1629" i="14"/>
  <c r="G1630" i="14"/>
  <c r="G1631" i="14"/>
  <c r="G1632" i="14"/>
  <c r="G1633" i="14"/>
  <c r="G1634" i="14"/>
  <c r="G1635" i="14"/>
  <c r="G1636" i="14"/>
  <c r="G1637" i="14"/>
  <c r="G1638" i="14"/>
  <c r="G1639" i="14"/>
  <c r="G1640" i="14"/>
  <c r="G1641" i="14"/>
  <c r="G1642" i="14"/>
  <c r="G1643" i="14"/>
  <c r="G1644" i="14"/>
  <c r="G1645" i="14"/>
  <c r="G1646" i="14"/>
  <c r="G1647" i="14"/>
  <c r="G1648" i="14"/>
  <c r="G1649" i="14"/>
  <c r="G1650" i="14"/>
  <c r="G1651" i="14"/>
  <c r="G1652" i="14"/>
  <c r="G1653" i="14"/>
  <c r="G1654" i="14"/>
  <c r="G1655" i="14"/>
  <c r="G1656" i="14"/>
  <c r="G1657" i="14"/>
  <c r="G1658" i="14"/>
  <c r="G1659" i="14"/>
  <c r="G1660" i="14"/>
  <c r="G1661" i="14"/>
  <c r="G1662" i="14"/>
  <c r="G1663" i="14"/>
  <c r="G1664" i="14"/>
  <c r="G1665" i="14"/>
  <c r="G1666" i="14"/>
  <c r="G1667" i="14"/>
  <c r="G1668" i="14"/>
  <c r="G1669" i="14"/>
  <c r="G1670" i="14"/>
  <c r="G1671" i="14"/>
  <c r="G1672" i="14"/>
  <c r="G1673" i="14"/>
  <c r="G1674" i="14"/>
  <c r="G1675" i="14"/>
  <c r="G1676" i="14"/>
  <c r="G1677" i="14"/>
  <c r="G1678" i="14"/>
  <c r="G1679" i="14"/>
  <c r="G1680" i="14"/>
  <c r="G1681" i="14"/>
  <c r="G1682" i="14"/>
  <c r="G1683" i="14"/>
  <c r="G1684" i="14"/>
  <c r="G1685" i="14"/>
  <c r="G1686" i="14"/>
  <c r="G1687" i="14"/>
  <c r="G1688" i="14"/>
  <c r="G1689" i="14"/>
  <c r="G1690" i="14"/>
  <c r="G1691" i="14"/>
  <c r="G1692" i="14"/>
  <c r="G1693" i="14"/>
  <c r="G1694" i="14"/>
  <c r="G1695" i="14"/>
  <c r="G1696" i="14"/>
  <c r="G1697" i="14"/>
  <c r="G1698" i="14"/>
  <c r="G1699" i="14"/>
  <c r="G1700" i="14"/>
  <c r="G1701" i="14"/>
  <c r="G1702" i="14"/>
  <c r="G1703" i="14"/>
  <c r="G1704" i="14"/>
  <c r="G1705" i="14"/>
  <c r="G1706" i="14"/>
  <c r="G1707" i="14"/>
  <c r="G1708" i="14"/>
  <c r="G1709" i="14"/>
  <c r="G1710" i="14"/>
  <c r="G1711" i="14"/>
  <c r="G1712" i="14"/>
  <c r="G1713" i="14"/>
  <c r="G1714" i="14"/>
  <c r="G1715" i="14"/>
  <c r="G1716" i="14"/>
  <c r="G1717" i="14"/>
  <c r="G1718" i="14"/>
  <c r="G1719" i="14"/>
  <c r="G1720" i="14"/>
  <c r="G1721" i="14"/>
  <c r="G1722" i="14"/>
  <c r="G1723" i="14"/>
  <c r="G1724" i="14"/>
  <c r="G1725" i="14"/>
  <c r="G1726" i="14"/>
  <c r="G1727" i="14"/>
  <c r="G1728" i="14"/>
  <c r="G1729" i="14"/>
  <c r="G1730" i="14"/>
  <c r="G1731" i="14"/>
  <c r="G1732" i="14"/>
  <c r="G1733" i="14"/>
  <c r="G1734" i="14"/>
  <c r="G1735" i="14"/>
  <c r="G1736" i="14"/>
  <c r="G1737" i="14"/>
  <c r="G1738" i="14"/>
  <c r="G1739" i="14"/>
  <c r="G1740" i="14"/>
  <c r="G1741" i="14"/>
  <c r="G1742" i="14"/>
  <c r="G1743" i="14"/>
  <c r="G1744" i="14"/>
  <c r="G1745" i="14"/>
  <c r="G1746" i="14"/>
  <c r="G1747" i="14"/>
  <c r="G1748" i="14"/>
  <c r="G1749" i="14"/>
  <c r="G1750" i="14"/>
  <c r="G1751" i="14"/>
  <c r="G1752" i="14"/>
  <c r="G1753" i="14"/>
  <c r="G1754" i="14"/>
  <c r="G1755" i="14"/>
  <c r="G1756" i="14"/>
  <c r="G1757" i="14"/>
  <c r="G1758" i="14"/>
  <c r="G1759" i="14"/>
  <c r="G1760" i="14"/>
  <c r="G1761" i="14"/>
  <c r="G1762" i="14"/>
  <c r="G1763" i="14"/>
  <c r="G1764" i="14"/>
  <c r="G1765" i="14"/>
  <c r="G1766" i="14"/>
  <c r="G1767" i="14"/>
  <c r="G1768" i="14"/>
  <c r="G1769" i="14"/>
  <c r="G1770" i="14"/>
  <c r="G1771" i="14"/>
  <c r="G1772" i="14"/>
  <c r="G1773" i="14"/>
  <c r="G1774" i="14"/>
  <c r="G1775" i="14"/>
  <c r="G1776" i="14"/>
  <c r="G1777" i="14"/>
  <c r="G1778" i="14"/>
  <c r="G1779" i="14"/>
  <c r="G1780" i="14"/>
  <c r="G1781" i="14"/>
  <c r="G1782" i="14"/>
  <c r="G1783" i="14"/>
  <c r="G1784" i="14"/>
  <c r="G1785" i="14"/>
  <c r="G1786" i="14"/>
  <c r="G1787" i="14"/>
  <c r="G1788" i="14"/>
  <c r="G1789" i="14"/>
  <c r="G1790" i="14"/>
  <c r="G1791" i="14"/>
  <c r="G1792" i="14"/>
  <c r="G1793" i="14"/>
  <c r="G1794" i="14"/>
  <c r="G1795" i="14"/>
  <c r="G1796" i="14"/>
  <c r="G1797" i="14"/>
  <c r="G1798" i="14"/>
  <c r="G1799" i="14"/>
  <c r="G1800" i="14"/>
  <c r="G1801" i="14"/>
  <c r="G1802" i="14"/>
  <c r="G1803" i="14"/>
  <c r="G1804" i="14"/>
  <c r="G1805" i="14"/>
  <c r="G1806" i="14"/>
  <c r="G1807" i="14"/>
  <c r="G1808" i="14"/>
  <c r="G1809" i="14"/>
  <c r="G1810" i="14"/>
  <c r="G1811" i="14"/>
  <c r="G1812" i="14"/>
  <c r="G1813" i="14"/>
  <c r="G1814" i="14"/>
  <c r="G1815" i="14"/>
  <c r="G1816" i="14"/>
  <c r="G1817" i="14"/>
  <c r="G1818" i="14"/>
  <c r="G1819" i="14"/>
  <c r="G1820" i="14"/>
  <c r="G1821" i="14"/>
  <c r="G1822" i="14"/>
  <c r="G1823" i="14"/>
  <c r="G1824" i="14"/>
  <c r="G1825" i="14"/>
  <c r="G1826" i="14"/>
  <c r="G1827" i="14"/>
  <c r="G1828" i="14"/>
  <c r="G1829" i="14"/>
  <c r="G1830" i="14"/>
  <c r="G1831" i="14"/>
  <c r="G1832" i="14"/>
  <c r="G1833" i="14"/>
  <c r="G1834" i="14"/>
  <c r="G1835" i="14"/>
  <c r="G1836" i="14"/>
  <c r="G1837" i="14"/>
  <c r="G1838" i="14"/>
  <c r="G1839" i="14"/>
  <c r="G1840" i="14"/>
  <c r="G1841" i="14"/>
  <c r="G1842" i="14"/>
  <c r="G1843" i="14"/>
  <c r="G1844" i="14"/>
  <c r="G1845" i="14"/>
  <c r="G1846" i="14"/>
  <c r="G1847" i="14"/>
  <c r="G1848" i="14"/>
  <c r="G1849" i="14"/>
  <c r="G1850" i="14"/>
  <c r="G1851" i="14"/>
  <c r="G1852" i="14"/>
  <c r="G1853" i="14"/>
  <c r="G1854" i="14"/>
  <c r="G1855" i="14"/>
  <c r="G1856" i="14"/>
  <c r="G1857" i="14"/>
  <c r="G1858" i="14"/>
  <c r="G1859" i="14"/>
  <c r="G1860" i="14"/>
  <c r="G1861" i="14"/>
  <c r="G1862" i="14"/>
  <c r="G1863" i="14"/>
  <c r="G1864" i="14"/>
  <c r="G1865" i="14"/>
  <c r="G1866" i="14"/>
  <c r="G1867" i="14"/>
  <c r="G1868" i="14"/>
  <c r="G1869" i="14"/>
  <c r="G1870" i="14"/>
  <c r="G1871" i="14"/>
  <c r="G1872" i="14"/>
  <c r="G1873" i="14"/>
  <c r="G1874" i="14"/>
  <c r="G1875" i="14"/>
  <c r="G1876" i="14"/>
  <c r="G1877" i="14"/>
  <c r="G1878" i="14"/>
  <c r="G1879" i="14"/>
  <c r="G1880" i="14"/>
  <c r="G1881" i="14"/>
  <c r="G1882" i="14"/>
  <c r="G1883" i="14"/>
  <c r="G1884" i="14"/>
  <c r="G1885" i="14"/>
  <c r="G1886" i="14"/>
  <c r="G1887" i="14"/>
  <c r="G1888" i="14"/>
  <c r="G1889" i="14"/>
  <c r="G1890" i="14"/>
  <c r="G1891" i="14"/>
  <c r="G1892" i="14"/>
  <c r="G1893" i="14"/>
  <c r="G1894" i="14"/>
  <c r="G1895" i="14"/>
  <c r="G1896" i="14"/>
  <c r="G1897" i="14"/>
  <c r="G1898" i="14"/>
  <c r="G1899" i="14"/>
  <c r="G1900" i="14"/>
  <c r="G1901" i="14"/>
  <c r="G1902" i="14"/>
  <c r="G1903" i="14"/>
  <c r="G1904" i="14"/>
  <c r="G1905" i="14"/>
  <c r="G1906" i="14"/>
  <c r="G1907" i="14"/>
  <c r="G1908" i="14"/>
  <c r="G1909" i="14"/>
  <c r="G1910" i="14"/>
  <c r="G1911" i="14"/>
  <c r="G1912" i="14"/>
  <c r="G1913" i="14"/>
  <c r="G1914" i="14"/>
  <c r="G1915" i="14"/>
  <c r="G1916" i="14"/>
  <c r="G1917" i="14"/>
  <c r="G1918" i="14"/>
  <c r="G1919" i="14"/>
  <c r="G1920" i="14"/>
  <c r="G1921" i="14"/>
  <c r="G1922" i="14"/>
  <c r="G1923" i="14"/>
  <c r="G1924" i="14"/>
  <c r="G1925" i="14"/>
  <c r="G1926" i="14"/>
  <c r="G1927" i="14"/>
  <c r="G1928" i="14"/>
  <c r="G1929" i="14"/>
  <c r="G1930" i="14"/>
  <c r="G1931" i="14"/>
  <c r="G1932" i="14"/>
  <c r="G1933" i="14"/>
  <c r="G1934" i="14"/>
  <c r="G1935" i="14"/>
  <c r="G1936" i="14"/>
  <c r="G1937" i="14"/>
  <c r="G1938" i="14"/>
  <c r="G1939" i="14"/>
  <c r="G1940" i="14"/>
  <c r="G1941" i="14"/>
  <c r="G1942" i="14"/>
  <c r="G1943" i="14"/>
  <c r="G1944" i="14"/>
  <c r="G1945" i="14"/>
  <c r="G1946" i="14"/>
  <c r="G1947" i="14"/>
  <c r="G1948" i="14"/>
  <c r="G1949" i="14"/>
  <c r="G1950" i="14"/>
  <c r="G1951" i="14"/>
  <c r="G1952" i="14"/>
  <c r="G1953" i="14"/>
  <c r="G1954" i="14"/>
  <c r="G1955" i="14"/>
  <c r="G1956" i="14"/>
  <c r="G1957" i="14"/>
  <c r="G1958" i="14"/>
  <c r="G1959" i="14"/>
  <c r="G1960" i="14"/>
  <c r="G1961" i="14"/>
  <c r="G1962" i="14"/>
  <c r="G1963" i="14"/>
  <c r="G1964" i="14"/>
  <c r="G1965" i="14"/>
  <c r="G1966" i="14"/>
  <c r="G1967" i="14"/>
  <c r="G1968" i="14"/>
  <c r="G1969" i="14"/>
  <c r="G1970" i="14"/>
  <c r="G1971" i="14"/>
  <c r="G1972" i="14"/>
  <c r="G1973" i="14"/>
  <c r="G1974" i="14"/>
  <c r="G1975" i="14"/>
  <c r="G1976" i="14"/>
  <c r="G1977" i="14"/>
  <c r="G1978" i="14"/>
  <c r="G1979" i="14"/>
  <c r="G1980" i="14"/>
  <c r="G1981" i="14"/>
  <c r="G1982" i="14"/>
  <c r="G1983" i="14"/>
  <c r="G1984" i="14"/>
  <c r="G1985" i="14"/>
  <c r="G1986" i="14"/>
  <c r="G1987" i="14"/>
  <c r="G1988" i="14"/>
  <c r="G1989" i="14"/>
  <c r="G1990" i="14"/>
  <c r="G1991" i="14"/>
  <c r="G1992" i="14"/>
  <c r="G1993" i="14"/>
  <c r="G1994" i="14"/>
  <c r="G1995" i="14"/>
  <c r="G1996" i="14"/>
  <c r="G1997" i="14"/>
  <c r="G1998" i="14"/>
  <c r="G1999" i="14"/>
  <c r="G2000" i="14"/>
  <c r="G2001" i="14"/>
  <c r="G2002" i="14"/>
  <c r="G2003" i="14"/>
  <c r="G2004" i="14"/>
  <c r="G2005" i="14"/>
  <c r="G2006" i="14"/>
  <c r="G2007" i="14"/>
  <c r="G2008" i="14"/>
  <c r="G2009" i="14"/>
  <c r="G2010" i="14"/>
  <c r="C69" i="15" l="1"/>
  <c r="C62" i="15"/>
  <c r="C65" i="15"/>
  <c r="G66" i="15"/>
  <c r="G70" i="15" s="1"/>
  <c r="C61" i="15"/>
  <c r="C68" i="15"/>
  <c r="G64" i="15"/>
  <c r="G69" i="15"/>
  <c r="C63" i="15"/>
  <c r="G63" i="15"/>
  <c r="G68" i="15"/>
  <c r="C67" i="15"/>
  <c r="C70" i="15" s="1"/>
  <c r="G67" i="15"/>
  <c r="G65" i="15"/>
</calcChain>
</file>

<file path=xl/sharedStrings.xml><?xml version="1.0" encoding="utf-8"?>
<sst xmlns="http://schemas.openxmlformats.org/spreadsheetml/2006/main" count="14259" uniqueCount="92">
  <si>
    <t>EXPLOTACIÓN GENERACIÓN</t>
  </si>
  <si>
    <t>SERVICIOS DE INGENIERIA</t>
  </si>
  <si>
    <t>LECTURA Y MEDIDA</t>
  </si>
  <si>
    <t>GESTIÓN ENERGÉTICA</t>
  </si>
  <si>
    <t>CONTROL DE CALIDAD</t>
  </si>
  <si>
    <t>SERVICIOS A CLIENTES</t>
  </si>
  <si>
    <t>SISTEMAS</t>
  </si>
  <si>
    <t>TELECOMUNICACIONES</t>
  </si>
  <si>
    <t>CALL CENTER</t>
  </si>
  <si>
    <t>PUBLICIDAD</t>
  </si>
  <si>
    <t>VIAJES</t>
  </si>
  <si>
    <t>INMUEBLES E INSTALACIONES</t>
  </si>
  <si>
    <t>GESTIÓN DE INSTALACIONES</t>
  </si>
  <si>
    <t>SERVICIOS PROFESIONALES</t>
  </si>
  <si>
    <t>MARKETING</t>
  </si>
  <si>
    <t>MENSAJERÍA Y CORRESPONDENCIA</t>
  </si>
  <si>
    <t>EQUIPOS Y MATERIALES OFICINA</t>
  </si>
  <si>
    <t>LOGISTICA Y TRANSPORTE</t>
  </si>
  <si>
    <t>Adjudicación</t>
  </si>
  <si>
    <t>Fecha</t>
  </si>
  <si>
    <t>Tipo</t>
  </si>
  <si>
    <t>Local</t>
  </si>
  <si>
    <t>Transaccional</t>
  </si>
  <si>
    <t>País</t>
  </si>
  <si>
    <t>España</t>
  </si>
  <si>
    <t>Portugal</t>
  </si>
  <si>
    <t>Francia</t>
  </si>
  <si>
    <t>Alemania</t>
  </si>
  <si>
    <t>Reino Unido</t>
  </si>
  <si>
    <t>Italia</t>
  </si>
  <si>
    <t>Bélgica</t>
  </si>
  <si>
    <t>Holanda</t>
  </si>
  <si>
    <t>Suiza</t>
  </si>
  <si>
    <t># Pedidos</t>
  </si>
  <si>
    <t>CONSULTORÍA Y ASESORÍAS EXTERNAS</t>
  </si>
  <si>
    <t>EQUIPOS Y MATERIALES</t>
  </si>
  <si>
    <t>CONSTRUCCIÓN Y MANTENIMIENTO REDES</t>
  </si>
  <si>
    <t>RED COMERCIAL</t>
  </si>
  <si>
    <t>INSPECCIÓN DE INSTALACIONES</t>
  </si>
  <si>
    <t>Global</t>
  </si>
  <si>
    <t xml:space="preserve">Se pide: </t>
  </si>
  <si>
    <t>- Listado de adjudicaciones realizadas en los últimos años por país, tipo, importe, etc.</t>
  </si>
  <si>
    <t>- Listado de adjudicaciones con el número de pedidos asociados</t>
  </si>
  <si>
    <r>
      <rPr>
        <b/>
        <sz val="11"/>
        <color theme="1"/>
        <rFont val="Calibri"/>
        <family val="2"/>
        <scheme val="minor"/>
      </rPr>
      <t xml:space="preserve">Background: </t>
    </r>
    <r>
      <rPr>
        <sz val="11"/>
        <color theme="1"/>
        <rFont val="Calibri"/>
        <family val="2"/>
        <scheme val="minor"/>
      </rPr>
      <t xml:space="preserve">Las operaciones de compra se dividen en tres tipos: global, local y transaccional. En general, los perfiles de comprador necesarios para cada una serán diferentes. </t>
    </r>
  </si>
  <si>
    <t>- Ratios de referencia (benchmark) sobre el número de compradores necesarios para realizar 100 pedidos, por tipo de compra</t>
  </si>
  <si>
    <t>Familia de compra</t>
  </si>
  <si>
    <t>Estrategia de compras</t>
  </si>
  <si>
    <t xml:space="preserve">Pasos a seguir: </t>
  </si>
  <si>
    <r>
      <rPr>
        <b/>
        <sz val="11"/>
        <color theme="1"/>
        <rFont val="Calibri"/>
        <family val="2"/>
        <scheme val="minor"/>
      </rPr>
      <t>Proyecto</t>
    </r>
    <r>
      <rPr>
        <sz val="11"/>
        <color theme="1"/>
        <rFont val="Calibri"/>
        <family val="2"/>
        <scheme val="minor"/>
      </rPr>
      <t>: Una gran utility europea que opera en 9 países desea dimensionar su departamento de compras de acuerdo con su volumen de pedidos en cada país.</t>
    </r>
  </si>
  <si>
    <t>Caso práctico</t>
  </si>
  <si>
    <t>Número de compradores necesarios por cada 100 pedidos elaborados en un año, para cada tipo de compra</t>
  </si>
  <si>
    <r>
      <rPr>
        <b/>
        <sz val="11"/>
        <color theme="1"/>
        <rFont val="Calibri"/>
        <family val="2"/>
        <scheme val="minor"/>
      </rPr>
      <t>Datos:</t>
    </r>
    <r>
      <rPr>
        <sz val="11"/>
        <color theme="1"/>
        <rFont val="Calibri"/>
        <family val="2"/>
        <scheme val="minor"/>
      </rPr>
      <t xml:space="preserve"> Para llevar a cabo dicho análisis, la compañía dispone de los siguientes datos de 2014: </t>
    </r>
  </si>
  <si>
    <t xml:space="preserve"> a) Cada comprador está especializado solamente en un tipo de compra </t>
  </si>
  <si>
    <t xml:space="preserve"> b) Un comprador puede realizar todo tipo de compras</t>
  </si>
  <si>
    <t xml:space="preserve">3. Construir en una nueva hoja llamada "Cálculos" lo siguiente: </t>
  </si>
  <si>
    <t>2. Construir en una nueva hoja llamada "BaseDatos" una tabla que contenga una fila por adjucación y en columnas: adjudicación, tipo, país, familia de compra, importe y pedidos</t>
  </si>
  <si>
    <t>- Una tabla con el número de pedidos por país y tipo de compra</t>
  </si>
  <si>
    <t>- Una tabla con el número de compradores estimado, basado en la tabla anterior y el benchmark proporcionado</t>
  </si>
  <si>
    <t xml:space="preserve">A. Presentar una tabla con el número de compradores necesarios en cada país, utilizando dos escenarios: </t>
  </si>
  <si>
    <t>B. Detallar el coste total de compra por país</t>
  </si>
  <si>
    <t>C. Acompañar ambos resultados de A y B con gráficos de columnas y barras respectivamente</t>
  </si>
  <si>
    <t>- Las tablas solicitadas en A y B</t>
  </si>
  <si>
    <t>4. Reflejar los resultados con un buen formato y gráficos asociados en una nueva hoja llamada "Resultados"</t>
  </si>
  <si>
    <t>Importe (€)</t>
  </si>
  <si>
    <t>1. Comprobar que  la base de "Datos adjudicaciones" está ok (no hay blancos, las fechas corresponden a 2014, etc.)</t>
  </si>
  <si>
    <t>Capítulo 4: Inteligencia para modelar problemas</t>
  </si>
  <si>
    <t>Column Labels</t>
  </si>
  <si>
    <t>Grand Total</t>
  </si>
  <si>
    <t>Row Labels</t>
  </si>
  <si>
    <t>Sum of # Pedidos</t>
  </si>
  <si>
    <t xml:space="preserve">Sanity check : </t>
  </si>
  <si>
    <t>Transnaccional</t>
  </si>
  <si>
    <t>2. Benchmark</t>
  </si>
  <si>
    <t>Ratio d'acheteurs pour :</t>
  </si>
  <si>
    <t>4. Nombre total d'acheteurs nécessaires par pays selon les 2 scénarios</t>
  </si>
  <si>
    <t>Scénario 1 :</t>
  </si>
  <si>
    <t>Scénario 2 :</t>
  </si>
  <si>
    <t>Total</t>
  </si>
  <si>
    <t>5. Coût total des achats par pays</t>
  </si>
  <si>
    <t xml:space="preserve"> </t>
  </si>
  <si>
    <t>Nombre total d'acheteurs nécessaires par pays selon les 2 scénarios</t>
  </si>
  <si>
    <t>Coût total des achats par pays</t>
  </si>
  <si>
    <t>commandes</t>
  </si>
  <si>
    <t>Montant (€)</t>
  </si>
  <si>
    <t>Pays</t>
  </si>
  <si>
    <t>Nombre d'acheteurs</t>
  </si>
  <si>
    <t xml:space="preserve">Scénario 1 : Chaque acheteur ne peut réaliser qu’un seul type d’achat </t>
  </si>
  <si>
    <t xml:space="preserve">Scénario 2 : Un acheteur peut réaliser tout type d’achat </t>
  </si>
  <si>
    <t xml:space="preserve">Chaque acheteur ne peut réaliser qu’un seul type d’achat </t>
  </si>
  <si>
    <t xml:space="preserve">Un acheteur peut réaliser tout type d’achat </t>
  </si>
  <si>
    <t>1. Nombre total de commandes par pays et par type d'achats</t>
  </si>
  <si>
    <t>3. Nombre total d'acheteurs estimé par pays et par type d'achats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</si>
</sst>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_(* #,##0.00_);_(* \(#,##0.00\);_(* &quot;-&quot;??_);_(@_)"/>
    <numFmt numFmtId="166" formatCode="#,##0.000"/>
    <numFmt numFmtId="167" formatCode="#,##0\ &quot;€&quot;"/>
    <numFmt numFmtId="168" formatCode="0.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8"/>
      <name val="Arial"/>
      <family val="2"/>
    </font>
    <font>
      <sz val="19"/>
      <color indexed="48"/>
      <name val="Arial"/>
      <family val="2"/>
    </font>
    <font>
      <b/>
      <sz val="16"/>
      <color indexed="23"/>
      <name val="Arial"/>
      <family val="2"/>
    </font>
    <font>
      <sz val="10"/>
      <color indexed="10"/>
      <name val="Arial"/>
      <family val="2"/>
    </font>
    <font>
      <b/>
      <sz val="10"/>
      <name val="Tahoma"/>
      <family val="2"/>
    </font>
    <font>
      <b/>
      <sz val="7"/>
      <name val="Tahoma"/>
      <family val="2"/>
    </font>
    <font>
      <sz val="7"/>
      <name val="Tahoma"/>
      <family val="2"/>
    </font>
    <font>
      <sz val="11"/>
      <name val="Calibri"/>
      <family val="2"/>
      <scheme val="minor"/>
    </font>
    <font>
      <sz val="12"/>
      <name val="Trebuchet MS"/>
      <family val="2"/>
    </font>
    <font>
      <sz val="14"/>
      <color theme="1"/>
      <name val="Arial Black"/>
      <family val="2"/>
    </font>
    <font>
      <b/>
      <sz val="14"/>
      <color theme="1"/>
      <name val="Arial Black"/>
      <family val="2"/>
    </font>
    <font>
      <sz val="22"/>
      <color theme="1"/>
      <name val="Calibri"/>
      <family val="2"/>
      <scheme val="minor"/>
    </font>
    <font>
      <b/>
      <sz val="22"/>
      <color rgb="FF449A04"/>
      <name val="Trebuchet MS"/>
      <family val="2"/>
    </font>
    <font>
      <b/>
      <sz val="16"/>
      <color rgb="FFFF9900"/>
      <name val="Trebuchet MS"/>
      <family val="2"/>
    </font>
  </fonts>
  <fills count="3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3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9"/>
      </patternFill>
    </fill>
    <fill>
      <patternFill patternType="solid">
        <fgColor indexed="15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99FF66"/>
        <bgColor indexed="64"/>
      </patternFill>
    </fill>
  </fills>
  <borders count="2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4"/>
      </left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</borders>
  <cellStyleXfs count="248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164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164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>
      <alignment vertical="top"/>
    </xf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4" fillId="0" borderId="0" applyFont="0" applyFill="0" applyBorder="0" applyAlignment="0" applyProtection="0"/>
    <xf numFmtId="4" fontId="6" fillId="3" borderId="2" applyNumberFormat="0" applyProtection="0">
      <alignment vertical="center"/>
    </xf>
    <xf numFmtId="4" fontId="7" fillId="4" borderId="2" applyNumberFormat="0" applyProtection="0">
      <alignment vertical="center"/>
    </xf>
    <xf numFmtId="4" fontId="6" fillId="4" borderId="2" applyNumberFormat="0" applyProtection="0">
      <alignment horizontal="left" vertical="center" indent="1"/>
    </xf>
    <xf numFmtId="0" fontId="6" fillId="4" borderId="2" applyNumberFormat="0" applyProtection="0">
      <alignment horizontal="left" vertical="top" indent="1"/>
    </xf>
    <xf numFmtId="0" fontId="4" fillId="5" borderId="3" applyNumberFormat="0" applyProtection="0">
      <alignment horizontal="left" vertical="center" indent="1"/>
    </xf>
    <xf numFmtId="0" fontId="4" fillId="5" borderId="3" applyNumberFormat="0" applyProtection="0">
      <alignment horizontal="left" vertical="center" indent="1"/>
    </xf>
    <xf numFmtId="4" fontId="8" fillId="6" borderId="2" applyNumberFormat="0" applyProtection="0">
      <alignment horizontal="right" vertical="center"/>
    </xf>
    <xf numFmtId="4" fontId="8" fillId="7" borderId="2" applyNumberFormat="0" applyProtection="0">
      <alignment horizontal="right" vertical="center"/>
    </xf>
    <xf numFmtId="4" fontId="8" fillId="8" borderId="2" applyNumberFormat="0" applyProtection="0">
      <alignment horizontal="right" vertical="center"/>
    </xf>
    <xf numFmtId="4" fontId="8" fillId="9" borderId="2" applyNumberFormat="0" applyProtection="0">
      <alignment horizontal="right" vertical="center"/>
    </xf>
    <xf numFmtId="4" fontId="8" fillId="10" borderId="2" applyNumberFormat="0" applyProtection="0">
      <alignment horizontal="right" vertical="center"/>
    </xf>
    <xf numFmtId="4" fontId="8" fillId="11" borderId="2" applyNumberFormat="0" applyProtection="0">
      <alignment horizontal="right" vertical="center"/>
    </xf>
    <xf numFmtId="4" fontId="8" fillId="12" borderId="2" applyNumberFormat="0" applyProtection="0">
      <alignment horizontal="right" vertical="center"/>
    </xf>
    <xf numFmtId="4" fontId="8" fillId="13" borderId="2" applyNumberFormat="0" applyProtection="0">
      <alignment horizontal="right" vertical="center"/>
    </xf>
    <xf numFmtId="4" fontId="8" fillId="14" borderId="2" applyNumberFormat="0" applyProtection="0">
      <alignment horizontal="right" vertical="center"/>
    </xf>
    <xf numFmtId="4" fontId="6" fillId="15" borderId="4" applyNumberFormat="0" applyProtection="0">
      <alignment horizontal="left" vertical="center" indent="1"/>
    </xf>
    <xf numFmtId="4" fontId="8" fillId="16" borderId="0" applyNumberFormat="0" applyProtection="0">
      <alignment horizontal="left" vertical="center" indent="1"/>
    </xf>
    <xf numFmtId="4" fontId="9" fillId="17" borderId="0" applyNumberFormat="0" applyProtection="0">
      <alignment horizontal="left" vertical="center" indent="1"/>
    </xf>
    <xf numFmtId="4" fontId="8" fillId="18" borderId="2" applyNumberFormat="0" applyProtection="0">
      <alignment horizontal="right" vertical="center"/>
    </xf>
    <xf numFmtId="4" fontId="8" fillId="16" borderId="0" applyNumberFormat="0" applyProtection="0">
      <alignment horizontal="left" vertical="center" indent="1"/>
    </xf>
    <xf numFmtId="4" fontId="8" fillId="19" borderId="3" applyNumberFormat="0" applyProtection="0">
      <alignment horizontal="left" vertical="center" indent="1"/>
    </xf>
    <xf numFmtId="4" fontId="8" fillId="20" borderId="0" applyNumberFormat="0" applyProtection="0">
      <alignment horizontal="left" vertical="center" indent="1"/>
    </xf>
    <xf numFmtId="4" fontId="8" fillId="21" borderId="3" applyNumberFormat="0" applyProtection="0">
      <alignment horizontal="left" vertical="center" indent="1"/>
    </xf>
    <xf numFmtId="0" fontId="4" fillId="17" borderId="2" applyNumberFormat="0" applyProtection="0">
      <alignment horizontal="left" vertical="center" indent="1"/>
    </xf>
    <xf numFmtId="0" fontId="4" fillId="17" borderId="2" applyNumberFormat="0" applyProtection="0">
      <alignment horizontal="left" vertical="top" indent="1"/>
    </xf>
    <xf numFmtId="0" fontId="4" fillId="20" borderId="2" applyNumberFormat="0" applyProtection="0">
      <alignment horizontal="left" vertical="center" indent="1"/>
    </xf>
    <xf numFmtId="0" fontId="4" fillId="20" borderId="2" applyNumberFormat="0" applyProtection="0">
      <alignment horizontal="left" vertical="top" indent="1"/>
    </xf>
    <xf numFmtId="0" fontId="4" fillId="22" borderId="2" applyNumberFormat="0" applyProtection="0">
      <alignment horizontal="left" vertical="center" indent="1"/>
    </xf>
    <xf numFmtId="0" fontId="4" fillId="22" borderId="2" applyNumberFormat="0" applyProtection="0">
      <alignment horizontal="left" vertical="top" indent="1"/>
    </xf>
    <xf numFmtId="0" fontId="4" fillId="23" borderId="2" applyNumberFormat="0" applyProtection="0">
      <alignment horizontal="left" vertical="center" indent="1"/>
    </xf>
    <xf numFmtId="0" fontId="4" fillId="23" borderId="2" applyNumberFormat="0" applyProtection="0">
      <alignment horizontal="left" vertical="top" indent="1"/>
    </xf>
    <xf numFmtId="4" fontId="8" fillId="24" borderId="2" applyNumberFormat="0" applyProtection="0">
      <alignment vertical="center"/>
    </xf>
    <xf numFmtId="4" fontId="10" fillId="24" borderId="2" applyNumberFormat="0" applyProtection="0">
      <alignment vertical="center"/>
    </xf>
    <xf numFmtId="4" fontId="8" fillId="24" borderId="2" applyNumberFormat="0" applyProtection="0">
      <alignment horizontal="left" vertical="center" indent="1"/>
    </xf>
    <xf numFmtId="0" fontId="8" fillId="24" borderId="2" applyNumberFormat="0" applyProtection="0">
      <alignment horizontal="left" vertical="top" indent="1"/>
    </xf>
    <xf numFmtId="4" fontId="8" fillId="19" borderId="3" applyNumberFormat="0" applyProtection="0">
      <alignment horizontal="right" vertical="center"/>
    </xf>
    <xf numFmtId="4" fontId="10" fillId="16" borderId="2" applyNumberFormat="0" applyProtection="0">
      <alignment horizontal="right" vertical="center"/>
    </xf>
    <xf numFmtId="0" fontId="4" fillId="5" borderId="3" applyNumberFormat="0" applyProtection="0">
      <alignment horizontal="left" vertical="center" indent="1"/>
    </xf>
    <xf numFmtId="0" fontId="4" fillId="5" borderId="3" applyNumberFormat="0" applyProtection="0">
      <alignment horizontal="left" vertical="center" indent="1"/>
    </xf>
    <xf numFmtId="4" fontId="11" fillId="25" borderId="5" applyNumberFormat="0" applyProtection="0">
      <alignment horizontal="left" vertical="center" indent="1"/>
    </xf>
    <xf numFmtId="0" fontId="4" fillId="5" borderId="3" applyNumberFormat="0" applyProtection="0">
      <alignment horizontal="left" vertical="center" indent="1"/>
    </xf>
    <xf numFmtId="0" fontId="4" fillId="5" borderId="3" applyNumberFormat="0" applyProtection="0">
      <alignment horizontal="left" vertical="center" indent="1"/>
    </xf>
    <xf numFmtId="4" fontId="12" fillId="26" borderId="0" applyNumberFormat="0" applyProtection="0">
      <alignment horizontal="left" vertical="center" indent="1"/>
    </xf>
    <xf numFmtId="0" fontId="13" fillId="0" borderId="0"/>
    <xf numFmtId="4" fontId="14" fillId="16" borderId="2" applyNumberFormat="0" applyProtection="0">
      <alignment horizontal="right" vertical="center"/>
    </xf>
    <xf numFmtId="49" fontId="15" fillId="0" borderId="6">
      <alignment horizontal="left" vertical="top" indent="1"/>
    </xf>
    <xf numFmtId="49" fontId="16" fillId="0" borderId="0" applyFill="0" applyBorder="0" applyProtection="0">
      <alignment horizontal="left" indent="2"/>
    </xf>
    <xf numFmtId="49" fontId="15" fillId="0" borderId="0" applyNumberFormat="0">
      <alignment horizontal="left" indent="1"/>
    </xf>
    <xf numFmtId="49" fontId="17" fillId="0" borderId="0" applyNumberFormat="0">
      <alignment horizontal="left" vertical="center" indent="2"/>
    </xf>
    <xf numFmtId="0" fontId="4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2" borderId="1" applyNumberFormat="0" applyFont="0" applyAlignment="0" applyProtection="0"/>
    <xf numFmtId="4" fontId="6" fillId="3" borderId="2" applyNumberFormat="0" applyProtection="0">
      <alignment vertical="center"/>
    </xf>
    <xf numFmtId="4" fontId="7" fillId="4" borderId="2" applyNumberFormat="0" applyProtection="0">
      <alignment vertical="center"/>
    </xf>
    <xf numFmtId="4" fontId="6" fillId="4" borderId="2" applyNumberFormat="0" applyProtection="0">
      <alignment horizontal="left" vertical="center" indent="1"/>
    </xf>
    <xf numFmtId="0" fontId="6" fillId="4" borderId="2" applyNumberFormat="0" applyProtection="0">
      <alignment horizontal="left" vertical="top" indent="1"/>
    </xf>
    <xf numFmtId="0" fontId="4" fillId="5" borderId="3" applyNumberFormat="0" applyProtection="0">
      <alignment horizontal="left" vertical="center" indent="1"/>
    </xf>
    <xf numFmtId="0" fontId="4" fillId="5" borderId="3" applyNumberFormat="0" applyProtection="0">
      <alignment horizontal="left" vertical="center" indent="1"/>
    </xf>
    <xf numFmtId="4" fontId="8" fillId="6" borderId="2" applyNumberFormat="0" applyProtection="0">
      <alignment horizontal="right" vertical="center"/>
    </xf>
    <xf numFmtId="4" fontId="8" fillId="7" borderId="2" applyNumberFormat="0" applyProtection="0">
      <alignment horizontal="right" vertical="center"/>
    </xf>
    <xf numFmtId="4" fontId="8" fillId="8" borderId="2" applyNumberFormat="0" applyProtection="0">
      <alignment horizontal="right" vertical="center"/>
    </xf>
    <xf numFmtId="4" fontId="8" fillId="9" borderId="2" applyNumberFormat="0" applyProtection="0">
      <alignment horizontal="right" vertical="center"/>
    </xf>
    <xf numFmtId="4" fontId="8" fillId="10" borderId="2" applyNumberFormat="0" applyProtection="0">
      <alignment horizontal="right" vertical="center"/>
    </xf>
    <xf numFmtId="4" fontId="8" fillId="11" borderId="2" applyNumberFormat="0" applyProtection="0">
      <alignment horizontal="right" vertical="center"/>
    </xf>
    <xf numFmtId="4" fontId="8" fillId="12" borderId="2" applyNumberFormat="0" applyProtection="0">
      <alignment horizontal="right" vertical="center"/>
    </xf>
    <xf numFmtId="4" fontId="8" fillId="13" borderId="2" applyNumberFormat="0" applyProtection="0">
      <alignment horizontal="right" vertical="center"/>
    </xf>
    <xf numFmtId="4" fontId="8" fillId="14" borderId="2" applyNumberFormat="0" applyProtection="0">
      <alignment horizontal="right" vertical="center"/>
    </xf>
    <xf numFmtId="4" fontId="8" fillId="18" borderId="2" applyNumberFormat="0" applyProtection="0">
      <alignment horizontal="right" vertical="center"/>
    </xf>
    <xf numFmtId="4" fontId="8" fillId="19" borderId="3" applyNumberFormat="0" applyProtection="0">
      <alignment horizontal="left" vertical="center" indent="1"/>
    </xf>
    <xf numFmtId="4" fontId="8" fillId="21" borderId="3" applyNumberFormat="0" applyProtection="0">
      <alignment horizontal="left" vertical="center" indent="1"/>
    </xf>
    <xf numFmtId="0" fontId="4" fillId="17" borderId="2" applyNumberFormat="0" applyProtection="0">
      <alignment horizontal="left" vertical="center" indent="1"/>
    </xf>
    <xf numFmtId="0" fontId="4" fillId="17" borderId="2" applyNumberFormat="0" applyProtection="0">
      <alignment horizontal="left" vertical="top" indent="1"/>
    </xf>
    <xf numFmtId="0" fontId="4" fillId="20" borderId="2" applyNumberFormat="0" applyProtection="0">
      <alignment horizontal="left" vertical="center" indent="1"/>
    </xf>
    <xf numFmtId="0" fontId="4" fillId="20" borderId="2" applyNumberFormat="0" applyProtection="0">
      <alignment horizontal="left" vertical="top" indent="1"/>
    </xf>
    <xf numFmtId="0" fontId="4" fillId="22" borderId="2" applyNumberFormat="0" applyProtection="0">
      <alignment horizontal="left" vertical="center" indent="1"/>
    </xf>
    <xf numFmtId="0" fontId="4" fillId="22" borderId="2" applyNumberFormat="0" applyProtection="0">
      <alignment horizontal="left" vertical="top" indent="1"/>
    </xf>
    <xf numFmtId="0" fontId="4" fillId="23" borderId="2" applyNumberFormat="0" applyProtection="0">
      <alignment horizontal="left" vertical="center" indent="1"/>
    </xf>
    <xf numFmtId="0" fontId="4" fillId="23" borderId="2" applyNumberFormat="0" applyProtection="0">
      <alignment horizontal="left" vertical="top" indent="1"/>
    </xf>
    <xf numFmtId="4" fontId="8" fillId="24" borderId="2" applyNumberFormat="0" applyProtection="0">
      <alignment vertical="center"/>
    </xf>
    <xf numFmtId="4" fontId="10" fillId="24" borderId="2" applyNumberFormat="0" applyProtection="0">
      <alignment vertical="center"/>
    </xf>
    <xf numFmtId="4" fontId="8" fillId="24" borderId="2" applyNumberFormat="0" applyProtection="0">
      <alignment horizontal="left" vertical="center" indent="1"/>
    </xf>
    <xf numFmtId="0" fontId="8" fillId="24" borderId="2" applyNumberFormat="0" applyProtection="0">
      <alignment horizontal="left" vertical="top" indent="1"/>
    </xf>
    <xf numFmtId="4" fontId="8" fillId="19" borderId="3" applyNumberFormat="0" applyProtection="0">
      <alignment horizontal="right" vertical="center"/>
    </xf>
    <xf numFmtId="4" fontId="10" fillId="16" borderId="2" applyNumberFormat="0" applyProtection="0">
      <alignment horizontal="right" vertical="center"/>
    </xf>
    <xf numFmtId="0" fontId="4" fillId="5" borderId="3" applyNumberFormat="0" applyProtection="0">
      <alignment horizontal="left" vertical="center" indent="1"/>
    </xf>
    <xf numFmtId="0" fontId="4" fillId="5" borderId="3" applyNumberFormat="0" applyProtection="0">
      <alignment horizontal="left" vertical="center" indent="1"/>
    </xf>
    <xf numFmtId="4" fontId="11" fillId="25" borderId="5" applyNumberFormat="0" applyProtection="0">
      <alignment horizontal="left" vertical="center" indent="1"/>
    </xf>
    <xf numFmtId="0" fontId="4" fillId="5" borderId="3" applyNumberFormat="0" applyProtection="0">
      <alignment horizontal="left" vertical="center" indent="1"/>
    </xf>
    <xf numFmtId="0" fontId="4" fillId="5" borderId="3" applyNumberFormat="0" applyProtection="0">
      <alignment horizontal="left" vertical="center" indent="1"/>
    </xf>
    <xf numFmtId="4" fontId="14" fillId="16" borderId="2" applyNumberFormat="0" applyProtection="0">
      <alignment horizontal="right" vertical="center"/>
    </xf>
    <xf numFmtId="0" fontId="1" fillId="0" borderId="0"/>
    <xf numFmtId="0" fontId="1" fillId="0" borderId="0"/>
    <xf numFmtId="4" fontId="8" fillId="11" borderId="10" applyNumberFormat="0" applyProtection="0">
      <alignment horizontal="right" vertical="center"/>
    </xf>
    <xf numFmtId="0" fontId="4" fillId="0" borderId="0"/>
    <xf numFmtId="4" fontId="8" fillId="18" borderId="10" applyNumberFormat="0" applyProtection="0">
      <alignment horizontal="right" vertical="center"/>
    </xf>
    <xf numFmtId="4" fontId="8" fillId="14" borderId="10" applyNumberFormat="0" applyProtection="0">
      <alignment horizontal="right" vertical="center"/>
    </xf>
    <xf numFmtId="4" fontId="8" fillId="13" borderId="10" applyNumberFormat="0" applyProtection="0">
      <alignment horizontal="right" vertical="center"/>
    </xf>
    <xf numFmtId="4" fontId="8" fillId="12" borderId="10" applyNumberFormat="0" applyProtection="0">
      <alignment horizontal="right" vertical="center"/>
    </xf>
    <xf numFmtId="4" fontId="8" fillId="10" borderId="10" applyNumberFormat="0" applyProtection="0">
      <alignment horizontal="right" vertical="center"/>
    </xf>
    <xf numFmtId="4" fontId="8" fillId="9" borderId="10" applyNumberFormat="0" applyProtection="0">
      <alignment horizontal="right" vertical="center"/>
    </xf>
    <xf numFmtId="4" fontId="8" fillId="8" borderId="10" applyNumberFormat="0" applyProtection="0">
      <alignment horizontal="right" vertical="center"/>
    </xf>
    <xf numFmtId="4" fontId="8" fillId="7" borderId="10" applyNumberFormat="0" applyProtection="0">
      <alignment horizontal="right" vertical="center"/>
    </xf>
    <xf numFmtId="4" fontId="8" fillId="6" borderId="10" applyNumberFormat="0" applyProtection="0">
      <alignment horizontal="right" vertical="center"/>
    </xf>
    <xf numFmtId="0" fontId="4" fillId="5" borderId="11" applyNumberFormat="0" applyProtection="0">
      <alignment horizontal="left" vertical="center" indent="1"/>
    </xf>
    <xf numFmtId="0" fontId="4" fillId="5" borderId="11" applyNumberFormat="0" applyProtection="0">
      <alignment horizontal="left" vertical="center" indent="1"/>
    </xf>
    <xf numFmtId="0" fontId="6" fillId="4" borderId="10" applyNumberFormat="0" applyProtection="0">
      <alignment horizontal="left" vertical="top" indent="1"/>
    </xf>
    <xf numFmtId="4" fontId="6" fillId="4" borderId="10" applyNumberFormat="0" applyProtection="0">
      <alignment horizontal="left" vertical="center" indent="1"/>
    </xf>
    <xf numFmtId="4" fontId="7" fillId="4" borderId="10" applyNumberFormat="0" applyProtection="0">
      <alignment vertical="center"/>
    </xf>
    <xf numFmtId="4" fontId="6" fillId="3" borderId="10" applyNumberFormat="0" applyProtection="0">
      <alignment vertical="center"/>
    </xf>
    <xf numFmtId="4" fontId="6" fillId="3" borderId="7" applyNumberFormat="0" applyProtection="0">
      <alignment vertical="center"/>
    </xf>
    <xf numFmtId="4" fontId="7" fillId="4" borderId="7" applyNumberFormat="0" applyProtection="0">
      <alignment vertical="center"/>
    </xf>
    <xf numFmtId="4" fontId="6" fillId="4" borderId="7" applyNumberFormat="0" applyProtection="0">
      <alignment horizontal="left" vertical="center" indent="1"/>
    </xf>
    <xf numFmtId="0" fontId="6" fillId="4" borderId="7" applyNumberFormat="0" applyProtection="0">
      <alignment horizontal="left" vertical="top" indent="1"/>
    </xf>
    <xf numFmtId="0" fontId="4" fillId="5" borderId="8" applyNumberFormat="0" applyProtection="0">
      <alignment horizontal="left" vertical="center" indent="1"/>
    </xf>
    <xf numFmtId="0" fontId="4" fillId="5" borderId="8" applyNumberFormat="0" applyProtection="0">
      <alignment horizontal="left" vertical="center" indent="1"/>
    </xf>
    <xf numFmtId="4" fontId="8" fillId="6" borderId="7" applyNumberFormat="0" applyProtection="0">
      <alignment horizontal="right" vertical="center"/>
    </xf>
    <xf numFmtId="4" fontId="8" fillId="7" borderId="7" applyNumberFormat="0" applyProtection="0">
      <alignment horizontal="right" vertical="center"/>
    </xf>
    <xf numFmtId="4" fontId="8" fillId="8" borderId="7" applyNumberFormat="0" applyProtection="0">
      <alignment horizontal="right" vertical="center"/>
    </xf>
    <xf numFmtId="4" fontId="8" fillId="9" borderId="7" applyNumberFormat="0" applyProtection="0">
      <alignment horizontal="right" vertical="center"/>
    </xf>
    <xf numFmtId="4" fontId="8" fillId="10" borderId="7" applyNumberFormat="0" applyProtection="0">
      <alignment horizontal="right" vertical="center"/>
    </xf>
    <xf numFmtId="4" fontId="8" fillId="11" borderId="7" applyNumberFormat="0" applyProtection="0">
      <alignment horizontal="right" vertical="center"/>
    </xf>
    <xf numFmtId="4" fontId="8" fillId="12" borderId="7" applyNumberFormat="0" applyProtection="0">
      <alignment horizontal="right" vertical="center"/>
    </xf>
    <xf numFmtId="4" fontId="8" fillId="13" borderId="7" applyNumberFormat="0" applyProtection="0">
      <alignment horizontal="right" vertical="center"/>
    </xf>
    <xf numFmtId="4" fontId="8" fillId="14" borderId="7" applyNumberFormat="0" applyProtection="0">
      <alignment horizontal="right" vertical="center"/>
    </xf>
    <xf numFmtId="4" fontId="8" fillId="18" borderId="7" applyNumberFormat="0" applyProtection="0">
      <alignment horizontal="right" vertical="center"/>
    </xf>
    <xf numFmtId="4" fontId="8" fillId="19" borderId="8" applyNumberFormat="0" applyProtection="0">
      <alignment horizontal="left" vertical="center" indent="1"/>
    </xf>
    <xf numFmtId="4" fontId="8" fillId="21" borderId="8" applyNumberFormat="0" applyProtection="0">
      <alignment horizontal="left" vertical="center" indent="1"/>
    </xf>
    <xf numFmtId="0" fontId="4" fillId="17" borderId="7" applyNumberFormat="0" applyProtection="0">
      <alignment horizontal="left" vertical="center" indent="1"/>
    </xf>
    <xf numFmtId="0" fontId="4" fillId="17" borderId="7" applyNumberFormat="0" applyProtection="0">
      <alignment horizontal="left" vertical="top" indent="1"/>
    </xf>
    <xf numFmtId="0" fontId="4" fillId="20" borderId="7" applyNumberFormat="0" applyProtection="0">
      <alignment horizontal="left" vertical="center" indent="1"/>
    </xf>
    <xf numFmtId="0" fontId="4" fillId="20" borderId="7" applyNumberFormat="0" applyProtection="0">
      <alignment horizontal="left" vertical="top" indent="1"/>
    </xf>
    <xf numFmtId="0" fontId="4" fillId="22" borderId="7" applyNumberFormat="0" applyProtection="0">
      <alignment horizontal="left" vertical="center" indent="1"/>
    </xf>
    <xf numFmtId="0" fontId="4" fillId="22" borderId="7" applyNumberFormat="0" applyProtection="0">
      <alignment horizontal="left" vertical="top" indent="1"/>
    </xf>
    <xf numFmtId="0" fontId="4" fillId="23" borderId="7" applyNumberFormat="0" applyProtection="0">
      <alignment horizontal="left" vertical="center" indent="1"/>
    </xf>
    <xf numFmtId="0" fontId="4" fillId="23" borderId="7" applyNumberFormat="0" applyProtection="0">
      <alignment horizontal="left" vertical="top" indent="1"/>
    </xf>
    <xf numFmtId="4" fontId="8" fillId="24" borderId="7" applyNumberFormat="0" applyProtection="0">
      <alignment vertical="center"/>
    </xf>
    <xf numFmtId="4" fontId="10" fillId="24" borderId="7" applyNumberFormat="0" applyProtection="0">
      <alignment vertical="center"/>
    </xf>
    <xf numFmtId="4" fontId="8" fillId="24" borderId="7" applyNumberFormat="0" applyProtection="0">
      <alignment horizontal="left" vertical="center" indent="1"/>
    </xf>
    <xf numFmtId="0" fontId="8" fillId="24" borderId="7" applyNumberFormat="0" applyProtection="0">
      <alignment horizontal="left" vertical="top" indent="1"/>
    </xf>
    <xf numFmtId="4" fontId="8" fillId="19" borderId="8" applyNumberFormat="0" applyProtection="0">
      <alignment horizontal="right" vertical="center"/>
    </xf>
    <xf numFmtId="4" fontId="10" fillId="16" borderId="7" applyNumberFormat="0" applyProtection="0">
      <alignment horizontal="right" vertical="center"/>
    </xf>
    <xf numFmtId="0" fontId="4" fillId="5" borderId="8" applyNumberFormat="0" applyProtection="0">
      <alignment horizontal="left" vertical="center" indent="1"/>
    </xf>
    <xf numFmtId="0" fontId="4" fillId="5" borderId="8" applyNumberFormat="0" applyProtection="0">
      <alignment horizontal="left" vertical="center" indent="1"/>
    </xf>
    <xf numFmtId="4" fontId="11" fillId="25" borderId="9" applyNumberFormat="0" applyProtection="0">
      <alignment horizontal="left" vertical="center" indent="1"/>
    </xf>
    <xf numFmtId="0" fontId="4" fillId="5" borderId="8" applyNumberFormat="0" applyProtection="0">
      <alignment horizontal="left" vertical="center" indent="1"/>
    </xf>
    <xf numFmtId="0" fontId="4" fillId="5" borderId="8" applyNumberFormat="0" applyProtection="0">
      <alignment horizontal="left" vertical="center" indent="1"/>
    </xf>
    <xf numFmtId="4" fontId="14" fillId="16" borderId="7" applyNumberFormat="0" applyProtection="0">
      <alignment horizontal="right" vertical="center"/>
    </xf>
    <xf numFmtId="4" fontId="6" fillId="3" borderId="7" applyNumberFormat="0" applyProtection="0">
      <alignment vertical="center"/>
    </xf>
    <xf numFmtId="4" fontId="7" fillId="4" borderId="7" applyNumberFormat="0" applyProtection="0">
      <alignment vertical="center"/>
    </xf>
    <xf numFmtId="4" fontId="6" fillId="4" borderId="7" applyNumberFormat="0" applyProtection="0">
      <alignment horizontal="left" vertical="center" indent="1"/>
    </xf>
    <xf numFmtId="0" fontId="6" fillId="4" borderId="7" applyNumberFormat="0" applyProtection="0">
      <alignment horizontal="left" vertical="top" indent="1"/>
    </xf>
    <xf numFmtId="0" fontId="4" fillId="5" borderId="8" applyNumberFormat="0" applyProtection="0">
      <alignment horizontal="left" vertical="center" indent="1"/>
    </xf>
    <xf numFmtId="0" fontId="4" fillId="5" borderId="8" applyNumberFormat="0" applyProtection="0">
      <alignment horizontal="left" vertical="center" indent="1"/>
    </xf>
    <xf numFmtId="4" fontId="8" fillId="6" borderId="7" applyNumberFormat="0" applyProtection="0">
      <alignment horizontal="right" vertical="center"/>
    </xf>
    <xf numFmtId="4" fontId="8" fillId="7" borderId="7" applyNumberFormat="0" applyProtection="0">
      <alignment horizontal="right" vertical="center"/>
    </xf>
    <xf numFmtId="4" fontId="8" fillId="8" borderId="7" applyNumberFormat="0" applyProtection="0">
      <alignment horizontal="right" vertical="center"/>
    </xf>
    <xf numFmtId="4" fontId="8" fillId="9" borderId="7" applyNumberFormat="0" applyProtection="0">
      <alignment horizontal="right" vertical="center"/>
    </xf>
    <xf numFmtId="4" fontId="8" fillId="10" borderId="7" applyNumberFormat="0" applyProtection="0">
      <alignment horizontal="right" vertical="center"/>
    </xf>
    <xf numFmtId="4" fontId="8" fillId="11" borderId="7" applyNumberFormat="0" applyProtection="0">
      <alignment horizontal="right" vertical="center"/>
    </xf>
    <xf numFmtId="4" fontId="8" fillId="12" borderId="7" applyNumberFormat="0" applyProtection="0">
      <alignment horizontal="right" vertical="center"/>
    </xf>
    <xf numFmtId="4" fontId="8" fillId="13" borderId="7" applyNumberFormat="0" applyProtection="0">
      <alignment horizontal="right" vertical="center"/>
    </xf>
    <xf numFmtId="4" fontId="8" fillId="14" borderId="7" applyNumberFormat="0" applyProtection="0">
      <alignment horizontal="right" vertical="center"/>
    </xf>
    <xf numFmtId="4" fontId="8" fillId="18" borderId="7" applyNumberFormat="0" applyProtection="0">
      <alignment horizontal="right" vertical="center"/>
    </xf>
    <xf numFmtId="4" fontId="8" fillId="19" borderId="8" applyNumberFormat="0" applyProtection="0">
      <alignment horizontal="left" vertical="center" indent="1"/>
    </xf>
    <xf numFmtId="4" fontId="8" fillId="21" borderId="8" applyNumberFormat="0" applyProtection="0">
      <alignment horizontal="left" vertical="center" indent="1"/>
    </xf>
    <xf numFmtId="0" fontId="4" fillId="17" borderId="7" applyNumberFormat="0" applyProtection="0">
      <alignment horizontal="left" vertical="center" indent="1"/>
    </xf>
    <xf numFmtId="0" fontId="4" fillId="17" borderId="7" applyNumberFormat="0" applyProtection="0">
      <alignment horizontal="left" vertical="top" indent="1"/>
    </xf>
    <xf numFmtId="0" fontId="4" fillId="20" borderId="7" applyNumberFormat="0" applyProtection="0">
      <alignment horizontal="left" vertical="center" indent="1"/>
    </xf>
    <xf numFmtId="0" fontId="4" fillId="20" borderId="7" applyNumberFormat="0" applyProtection="0">
      <alignment horizontal="left" vertical="top" indent="1"/>
    </xf>
    <xf numFmtId="0" fontId="4" fillId="22" borderId="7" applyNumberFormat="0" applyProtection="0">
      <alignment horizontal="left" vertical="center" indent="1"/>
    </xf>
    <xf numFmtId="0" fontId="4" fillId="22" borderId="7" applyNumberFormat="0" applyProtection="0">
      <alignment horizontal="left" vertical="top" indent="1"/>
    </xf>
    <xf numFmtId="0" fontId="4" fillId="23" borderId="7" applyNumberFormat="0" applyProtection="0">
      <alignment horizontal="left" vertical="center" indent="1"/>
    </xf>
    <xf numFmtId="0" fontId="4" fillId="23" borderId="7" applyNumberFormat="0" applyProtection="0">
      <alignment horizontal="left" vertical="top" indent="1"/>
    </xf>
    <xf numFmtId="4" fontId="8" fillId="24" borderId="7" applyNumberFormat="0" applyProtection="0">
      <alignment vertical="center"/>
    </xf>
    <xf numFmtId="4" fontId="10" fillId="24" borderId="7" applyNumberFormat="0" applyProtection="0">
      <alignment vertical="center"/>
    </xf>
    <xf numFmtId="4" fontId="8" fillId="24" borderId="7" applyNumberFormat="0" applyProtection="0">
      <alignment horizontal="left" vertical="center" indent="1"/>
    </xf>
    <xf numFmtId="0" fontId="8" fillId="24" borderId="7" applyNumberFormat="0" applyProtection="0">
      <alignment horizontal="left" vertical="top" indent="1"/>
    </xf>
    <xf numFmtId="4" fontId="8" fillId="19" borderId="8" applyNumberFormat="0" applyProtection="0">
      <alignment horizontal="right" vertical="center"/>
    </xf>
    <xf numFmtId="4" fontId="10" fillId="16" borderId="7" applyNumberFormat="0" applyProtection="0">
      <alignment horizontal="right" vertical="center"/>
    </xf>
    <xf numFmtId="0" fontId="4" fillId="5" borderId="8" applyNumberFormat="0" applyProtection="0">
      <alignment horizontal="left" vertical="center" indent="1"/>
    </xf>
    <xf numFmtId="0" fontId="4" fillId="5" borderId="8" applyNumberFormat="0" applyProtection="0">
      <alignment horizontal="left" vertical="center" indent="1"/>
    </xf>
    <xf numFmtId="4" fontId="11" fillId="25" borderId="9" applyNumberFormat="0" applyProtection="0">
      <alignment horizontal="left" vertical="center" indent="1"/>
    </xf>
    <xf numFmtId="0" fontId="4" fillId="5" borderId="8" applyNumberFormat="0" applyProtection="0">
      <alignment horizontal="left" vertical="center" indent="1"/>
    </xf>
    <xf numFmtId="0" fontId="4" fillId="5" borderId="8" applyNumberFormat="0" applyProtection="0">
      <alignment horizontal="left" vertical="center" indent="1"/>
    </xf>
    <xf numFmtId="4" fontId="14" fillId="16" borderId="7" applyNumberFormat="0" applyProtection="0">
      <alignment horizontal="right" vertical="center"/>
    </xf>
    <xf numFmtId="4" fontId="8" fillId="19" borderId="11" applyNumberFormat="0" applyProtection="0">
      <alignment horizontal="left" vertical="center" indent="1"/>
    </xf>
    <xf numFmtId="4" fontId="8" fillId="21" borderId="11" applyNumberFormat="0" applyProtection="0">
      <alignment horizontal="left" vertical="center" indent="1"/>
    </xf>
    <xf numFmtId="0" fontId="4" fillId="17" borderId="10" applyNumberFormat="0" applyProtection="0">
      <alignment horizontal="left" vertical="center" indent="1"/>
    </xf>
    <xf numFmtId="0" fontId="4" fillId="17" borderId="10" applyNumberFormat="0" applyProtection="0">
      <alignment horizontal="left" vertical="top" indent="1"/>
    </xf>
    <xf numFmtId="0" fontId="4" fillId="20" borderId="10" applyNumberFormat="0" applyProtection="0">
      <alignment horizontal="left" vertical="center" indent="1"/>
    </xf>
    <xf numFmtId="0" fontId="4" fillId="20" borderId="10" applyNumberFormat="0" applyProtection="0">
      <alignment horizontal="left" vertical="top" indent="1"/>
    </xf>
    <xf numFmtId="0" fontId="4" fillId="22" borderId="10" applyNumberFormat="0" applyProtection="0">
      <alignment horizontal="left" vertical="center" indent="1"/>
    </xf>
    <xf numFmtId="0" fontId="4" fillId="22" borderId="10" applyNumberFormat="0" applyProtection="0">
      <alignment horizontal="left" vertical="top" indent="1"/>
    </xf>
    <xf numFmtId="0" fontId="4" fillId="23" borderId="10" applyNumberFormat="0" applyProtection="0">
      <alignment horizontal="left" vertical="center" indent="1"/>
    </xf>
    <xf numFmtId="0" fontId="4" fillId="23" borderId="10" applyNumberFormat="0" applyProtection="0">
      <alignment horizontal="left" vertical="top" indent="1"/>
    </xf>
    <xf numFmtId="4" fontId="8" fillId="24" borderId="10" applyNumberFormat="0" applyProtection="0">
      <alignment vertical="center"/>
    </xf>
    <xf numFmtId="4" fontId="10" fillId="24" borderId="10" applyNumberFormat="0" applyProtection="0">
      <alignment vertical="center"/>
    </xf>
    <xf numFmtId="4" fontId="8" fillId="24" borderId="10" applyNumberFormat="0" applyProtection="0">
      <alignment horizontal="left" vertical="center" indent="1"/>
    </xf>
    <xf numFmtId="0" fontId="8" fillId="24" borderId="10" applyNumberFormat="0" applyProtection="0">
      <alignment horizontal="left" vertical="top" indent="1"/>
    </xf>
    <xf numFmtId="4" fontId="8" fillId="19" borderId="11" applyNumberFormat="0" applyProtection="0">
      <alignment horizontal="right" vertical="center"/>
    </xf>
    <xf numFmtId="4" fontId="10" fillId="16" borderId="10" applyNumberFormat="0" applyProtection="0">
      <alignment horizontal="right" vertical="center"/>
    </xf>
    <xf numFmtId="0" fontId="4" fillId="5" borderId="11" applyNumberFormat="0" applyProtection="0">
      <alignment horizontal="left" vertical="center" indent="1"/>
    </xf>
    <xf numFmtId="0" fontId="4" fillId="5" borderId="11" applyNumberFormat="0" applyProtection="0">
      <alignment horizontal="left" vertical="center" indent="1"/>
    </xf>
    <xf numFmtId="4" fontId="11" fillId="25" borderId="12" applyNumberFormat="0" applyProtection="0">
      <alignment horizontal="left" vertical="center" indent="1"/>
    </xf>
    <xf numFmtId="0" fontId="4" fillId="5" borderId="11" applyNumberFormat="0" applyProtection="0">
      <alignment horizontal="left" vertical="center" indent="1"/>
    </xf>
    <xf numFmtId="0" fontId="4" fillId="5" borderId="11" applyNumberFormat="0" applyProtection="0">
      <alignment horizontal="left" vertical="center" indent="1"/>
    </xf>
    <xf numFmtId="4" fontId="14" fillId="16" borderId="10" applyNumberFormat="0" applyProtection="0">
      <alignment horizontal="right" vertical="center"/>
    </xf>
  </cellStyleXfs>
  <cellXfs count="46">
    <xf numFmtId="0" fontId="0" fillId="0" borderId="0" xfId="0"/>
    <xf numFmtId="0" fontId="0" fillId="0" borderId="0" xfId="0" quotePrefix="1"/>
    <xf numFmtId="0" fontId="2" fillId="0" borderId="0" xfId="0" applyFont="1"/>
    <xf numFmtId="14" fontId="3" fillId="0" borderId="0" xfId="2" applyNumberFormat="1"/>
    <xf numFmtId="0" fontId="0" fillId="27" borderId="13" xfId="0" applyFill="1" applyBorder="1"/>
    <xf numFmtId="0" fontId="0" fillId="27" borderId="14" xfId="0" applyFill="1" applyBorder="1"/>
    <xf numFmtId="0" fontId="0" fillId="27" borderId="15" xfId="0" applyFill="1" applyBorder="1"/>
    <xf numFmtId="0" fontId="0" fillId="27" borderId="0" xfId="0" applyFill="1"/>
    <xf numFmtId="0" fontId="0" fillId="27" borderId="16" xfId="0" applyFill="1" applyBorder="1"/>
    <xf numFmtId="0" fontId="0" fillId="27" borderId="17" xfId="0" applyFill="1" applyBorder="1"/>
    <xf numFmtId="0" fontId="18" fillId="27" borderId="0" xfId="0" applyFont="1" applyFill="1"/>
    <xf numFmtId="17" fontId="19" fillId="27" borderId="0" xfId="0" quotePrefix="1" applyNumberFormat="1" applyFont="1" applyFill="1"/>
    <xf numFmtId="0" fontId="20" fillId="27" borderId="0" xfId="0" applyFont="1" applyFill="1"/>
    <xf numFmtId="0" fontId="21" fillId="27" borderId="0" xfId="0" applyFont="1" applyFill="1"/>
    <xf numFmtId="0" fontId="0" fillId="27" borderId="18" xfId="0" applyFill="1" applyBorder="1"/>
    <xf numFmtId="0" fontId="0" fillId="27" borderId="19" xfId="0" applyFill="1" applyBorder="1"/>
    <xf numFmtId="0" fontId="0" fillId="27" borderId="20" xfId="0" applyFill="1" applyBorder="1"/>
    <xf numFmtId="0" fontId="0" fillId="28" borderId="0" xfId="0" applyFill="1"/>
    <xf numFmtId="0" fontId="22" fillId="28" borderId="0" xfId="0" applyFont="1" applyFill="1"/>
    <xf numFmtId="0" fontId="24" fillId="27" borderId="0" xfId="0" applyFont="1" applyFill="1"/>
    <xf numFmtId="3" fontId="0" fillId="0" borderId="0" xfId="0" applyNumberFormat="1"/>
    <xf numFmtId="166" fontId="0" fillId="0" borderId="0" xfId="1" applyNumberFormat="1" applyFont="1"/>
    <xf numFmtId="14" fontId="0" fillId="0" borderId="0" xfId="0" applyNumberFormat="1"/>
    <xf numFmtId="167" fontId="0" fillId="0" borderId="0" xfId="0" applyNumberFormat="1"/>
    <xf numFmtId="0" fontId="0" fillId="29" borderId="0" xfId="0" applyFill="1"/>
    <xf numFmtId="0" fontId="2" fillId="29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/>
    </xf>
    <xf numFmtId="168" fontId="0" fillId="0" borderId="0" xfId="0" applyNumberFormat="1"/>
    <xf numFmtId="0" fontId="0" fillId="30" borderId="0" xfId="0" applyFill="1"/>
    <xf numFmtId="168" fontId="2" fillId="0" borderId="0" xfId="0" applyNumberFormat="1" applyFont="1"/>
    <xf numFmtId="167" fontId="2" fillId="0" borderId="0" xfId="0" applyNumberFormat="1" applyFont="1"/>
    <xf numFmtId="0" fontId="0" fillId="31" borderId="0" xfId="0" applyFill="1"/>
    <xf numFmtId="0" fontId="2" fillId="31" borderId="0" xfId="0" applyFont="1" applyFill="1"/>
    <xf numFmtId="0" fontId="2" fillId="27" borderId="0" xfId="0" applyFont="1" applyFill="1"/>
    <xf numFmtId="167" fontId="0" fillId="27" borderId="0" xfId="0" applyNumberFormat="1" applyFill="1"/>
    <xf numFmtId="167" fontId="2" fillId="27" borderId="0" xfId="0" applyNumberFormat="1" applyFont="1" applyFill="1"/>
    <xf numFmtId="0" fontId="0" fillId="27" borderId="21" xfId="0" applyFill="1" applyBorder="1"/>
    <xf numFmtId="0" fontId="0" fillId="0" borderId="21" xfId="0" applyBorder="1" applyAlignment="1">
      <alignment horizontal="left"/>
    </xf>
    <xf numFmtId="167" fontId="0" fillId="27" borderId="21" xfId="0" applyNumberFormat="1" applyFill="1" applyBorder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23" fillId="27" borderId="0" xfId="0" applyFont="1" applyFill="1" applyAlignment="1">
      <alignment horizontal="left" vertical="center"/>
    </xf>
  </cellXfs>
  <cellStyles count="248">
    <cellStyle name="_x000e_" xfId="5" xr:uid="{00000000-0005-0000-0000-000000000000}"/>
    <cellStyle name="Cancel" xfId="6" xr:uid="{00000000-0005-0000-0000-000001000000}"/>
    <cellStyle name="Comma" xfId="1" builtinId="3"/>
    <cellStyle name="Comma 2" xfId="7" xr:uid="{00000000-0005-0000-0000-000003000000}"/>
    <cellStyle name="Euro" xfId="8" xr:uid="{00000000-0005-0000-0000-000004000000}"/>
    <cellStyle name="Millares 2" xfId="9" xr:uid="{00000000-0005-0000-0000-000005000000}"/>
    <cellStyle name="Millares 3" xfId="10" xr:uid="{00000000-0005-0000-0000-000006000000}"/>
    <cellStyle name="Millares 4" xfId="11" xr:uid="{00000000-0005-0000-0000-000007000000}"/>
    <cellStyle name="Moneda 2" xfId="12" xr:uid="{00000000-0005-0000-0000-000008000000}"/>
    <cellStyle name="Normal" xfId="0" builtinId="0"/>
    <cellStyle name="Normal - Style1" xfId="13" xr:uid="{00000000-0005-0000-0000-00000A000000}"/>
    <cellStyle name="Normal 10" xfId="14" xr:uid="{00000000-0005-0000-0000-00000B000000}"/>
    <cellStyle name="Normal 10 2" xfId="15" xr:uid="{00000000-0005-0000-0000-00000C000000}"/>
    <cellStyle name="Normal 10 2 2" xfId="16" xr:uid="{00000000-0005-0000-0000-00000D000000}"/>
    <cellStyle name="Normal 11" xfId="17" xr:uid="{00000000-0005-0000-0000-00000E000000}"/>
    <cellStyle name="Normal 11 2" xfId="18" xr:uid="{00000000-0005-0000-0000-00000F000000}"/>
    <cellStyle name="Normal 12" xfId="19" xr:uid="{00000000-0005-0000-0000-000010000000}"/>
    <cellStyle name="Normal 13" xfId="20" xr:uid="{00000000-0005-0000-0000-000011000000}"/>
    <cellStyle name="Normal 13 2" xfId="21" xr:uid="{00000000-0005-0000-0000-000012000000}"/>
    <cellStyle name="Normal 13 2 2" xfId="22" xr:uid="{00000000-0005-0000-0000-000013000000}"/>
    <cellStyle name="Normal 14" xfId="23" xr:uid="{00000000-0005-0000-0000-000014000000}"/>
    <cellStyle name="Normal 15" xfId="24" xr:uid="{00000000-0005-0000-0000-000015000000}"/>
    <cellStyle name="Normal 16" xfId="89" xr:uid="{00000000-0005-0000-0000-000016000000}"/>
    <cellStyle name="Normal 17" xfId="91" xr:uid="{00000000-0005-0000-0000-000017000000}"/>
    <cellStyle name="Normal 18" xfId="131" xr:uid="{00000000-0005-0000-0000-000018000000}"/>
    <cellStyle name="Normal 19" xfId="132" xr:uid="{00000000-0005-0000-0000-000019000000}"/>
    <cellStyle name="Normal 2" xfId="2" xr:uid="{00000000-0005-0000-0000-00001A000000}"/>
    <cellStyle name="Normal 2 2" xfId="25" xr:uid="{00000000-0005-0000-0000-00001B000000}"/>
    <cellStyle name="Normal 2 3" xfId="26" xr:uid="{00000000-0005-0000-0000-00001C000000}"/>
    <cellStyle name="Normal 20" xfId="88" xr:uid="{00000000-0005-0000-0000-00001D000000}"/>
    <cellStyle name="Normal 21" xfId="134" xr:uid="{00000000-0005-0000-0000-00001E000000}"/>
    <cellStyle name="Normal 3" xfId="27" xr:uid="{00000000-0005-0000-0000-00001F000000}"/>
    <cellStyle name="Normal 3 2" xfId="28" xr:uid="{00000000-0005-0000-0000-000020000000}"/>
    <cellStyle name="Normal 4" xfId="29" xr:uid="{00000000-0005-0000-0000-000021000000}"/>
    <cellStyle name="Normal 4 2" xfId="30" xr:uid="{00000000-0005-0000-0000-000022000000}"/>
    <cellStyle name="Normal 5" xfId="31" xr:uid="{00000000-0005-0000-0000-000023000000}"/>
    <cellStyle name="Normal 6" xfId="4" xr:uid="{00000000-0005-0000-0000-000024000000}"/>
    <cellStyle name="Normal 6 2" xfId="32" xr:uid="{00000000-0005-0000-0000-000025000000}"/>
    <cellStyle name="Normal 7" xfId="33" xr:uid="{00000000-0005-0000-0000-000026000000}"/>
    <cellStyle name="Normal 8" xfId="34" xr:uid="{00000000-0005-0000-0000-000027000000}"/>
    <cellStyle name="Normal 9" xfId="35" xr:uid="{00000000-0005-0000-0000-000028000000}"/>
    <cellStyle name="Note 2" xfId="92" xr:uid="{00000000-0005-0000-0000-000029000000}"/>
    <cellStyle name="Percent 2" xfId="3" xr:uid="{00000000-0005-0000-0000-00002A000000}"/>
    <cellStyle name="Percent 3" xfId="90" xr:uid="{00000000-0005-0000-0000-00002B000000}"/>
    <cellStyle name="Porcentual 2" xfId="36" xr:uid="{00000000-0005-0000-0000-00002C000000}"/>
    <cellStyle name="Porcentual 3" xfId="37" xr:uid="{00000000-0005-0000-0000-00002D000000}"/>
    <cellStyle name="Punto0" xfId="38" xr:uid="{00000000-0005-0000-0000-00002E000000}"/>
    <cellStyle name="SAPBEXaggData" xfId="39" xr:uid="{00000000-0005-0000-0000-00002F000000}"/>
    <cellStyle name="SAPBEXaggData 2" xfId="93" xr:uid="{00000000-0005-0000-0000-000030000000}"/>
    <cellStyle name="SAPBEXaggData 2 2" xfId="188" xr:uid="{00000000-0005-0000-0000-000031000000}"/>
    <cellStyle name="SAPBEXaggData 3" xfId="150" xr:uid="{00000000-0005-0000-0000-000032000000}"/>
    <cellStyle name="SAPBEXaggData 4" xfId="149" xr:uid="{00000000-0005-0000-0000-000033000000}"/>
    <cellStyle name="SAPBEXaggDataEmph" xfId="40" xr:uid="{00000000-0005-0000-0000-000034000000}"/>
    <cellStyle name="SAPBEXaggDataEmph 2" xfId="94" xr:uid="{00000000-0005-0000-0000-000035000000}"/>
    <cellStyle name="SAPBEXaggDataEmph 2 2" xfId="189" xr:uid="{00000000-0005-0000-0000-000036000000}"/>
    <cellStyle name="SAPBEXaggDataEmph 3" xfId="151" xr:uid="{00000000-0005-0000-0000-000037000000}"/>
    <cellStyle name="SAPBEXaggDataEmph 4" xfId="148" xr:uid="{00000000-0005-0000-0000-000038000000}"/>
    <cellStyle name="SAPBEXaggItem" xfId="41" xr:uid="{00000000-0005-0000-0000-000039000000}"/>
    <cellStyle name="SAPBEXaggItem 2" xfId="95" xr:uid="{00000000-0005-0000-0000-00003A000000}"/>
    <cellStyle name="SAPBEXaggItem 2 2" xfId="190" xr:uid="{00000000-0005-0000-0000-00003B000000}"/>
    <cellStyle name="SAPBEXaggItem 3" xfId="152" xr:uid="{00000000-0005-0000-0000-00003C000000}"/>
    <cellStyle name="SAPBEXaggItem 4" xfId="147" xr:uid="{00000000-0005-0000-0000-00003D000000}"/>
    <cellStyle name="SAPBEXaggItemX" xfId="42" xr:uid="{00000000-0005-0000-0000-00003E000000}"/>
    <cellStyle name="SAPBEXaggItemX 2" xfId="96" xr:uid="{00000000-0005-0000-0000-00003F000000}"/>
    <cellStyle name="SAPBEXaggItemX 2 2" xfId="191" xr:uid="{00000000-0005-0000-0000-000040000000}"/>
    <cellStyle name="SAPBEXaggItemX 3" xfId="153" xr:uid="{00000000-0005-0000-0000-000041000000}"/>
    <cellStyle name="SAPBEXaggItemX 4" xfId="146" xr:uid="{00000000-0005-0000-0000-000042000000}"/>
    <cellStyle name="SAPBEXchaText" xfId="43" xr:uid="{00000000-0005-0000-0000-000043000000}"/>
    <cellStyle name="SAPBEXchaText 2" xfId="44" xr:uid="{00000000-0005-0000-0000-000044000000}"/>
    <cellStyle name="SAPBEXchaText 2 2" xfId="98" xr:uid="{00000000-0005-0000-0000-000045000000}"/>
    <cellStyle name="SAPBEXchaText 2 2 2" xfId="193" xr:uid="{00000000-0005-0000-0000-000046000000}"/>
    <cellStyle name="SAPBEXchaText 2 3" xfId="155" xr:uid="{00000000-0005-0000-0000-000047000000}"/>
    <cellStyle name="SAPBEXchaText 2 4" xfId="144" xr:uid="{00000000-0005-0000-0000-000048000000}"/>
    <cellStyle name="SAPBEXchaText 3" xfId="97" xr:uid="{00000000-0005-0000-0000-000049000000}"/>
    <cellStyle name="SAPBEXchaText 3 2" xfId="192" xr:uid="{00000000-0005-0000-0000-00004A000000}"/>
    <cellStyle name="SAPBEXchaText 4" xfId="154" xr:uid="{00000000-0005-0000-0000-00004B000000}"/>
    <cellStyle name="SAPBEXchaText 5" xfId="145" xr:uid="{00000000-0005-0000-0000-00004C000000}"/>
    <cellStyle name="SAPBEXexcBad7" xfId="45" xr:uid="{00000000-0005-0000-0000-00004D000000}"/>
    <cellStyle name="SAPBEXexcBad7 2" xfId="99" xr:uid="{00000000-0005-0000-0000-00004E000000}"/>
    <cellStyle name="SAPBEXexcBad7 2 2" xfId="194" xr:uid="{00000000-0005-0000-0000-00004F000000}"/>
    <cellStyle name="SAPBEXexcBad7 3" xfId="156" xr:uid="{00000000-0005-0000-0000-000050000000}"/>
    <cellStyle name="SAPBEXexcBad7 4" xfId="143" xr:uid="{00000000-0005-0000-0000-000051000000}"/>
    <cellStyle name="SAPBEXexcBad8" xfId="46" xr:uid="{00000000-0005-0000-0000-000052000000}"/>
    <cellStyle name="SAPBEXexcBad8 2" xfId="100" xr:uid="{00000000-0005-0000-0000-000053000000}"/>
    <cellStyle name="SAPBEXexcBad8 2 2" xfId="195" xr:uid="{00000000-0005-0000-0000-000054000000}"/>
    <cellStyle name="SAPBEXexcBad8 3" xfId="157" xr:uid="{00000000-0005-0000-0000-000055000000}"/>
    <cellStyle name="SAPBEXexcBad8 4" xfId="142" xr:uid="{00000000-0005-0000-0000-000056000000}"/>
    <cellStyle name="SAPBEXexcBad9" xfId="47" xr:uid="{00000000-0005-0000-0000-000057000000}"/>
    <cellStyle name="SAPBEXexcBad9 2" xfId="101" xr:uid="{00000000-0005-0000-0000-000058000000}"/>
    <cellStyle name="SAPBEXexcBad9 2 2" xfId="196" xr:uid="{00000000-0005-0000-0000-000059000000}"/>
    <cellStyle name="SAPBEXexcBad9 3" xfId="158" xr:uid="{00000000-0005-0000-0000-00005A000000}"/>
    <cellStyle name="SAPBEXexcBad9 4" xfId="141" xr:uid="{00000000-0005-0000-0000-00005B000000}"/>
    <cellStyle name="SAPBEXexcCritical4" xfId="48" xr:uid="{00000000-0005-0000-0000-00005C000000}"/>
    <cellStyle name="SAPBEXexcCritical4 2" xfId="102" xr:uid="{00000000-0005-0000-0000-00005D000000}"/>
    <cellStyle name="SAPBEXexcCritical4 2 2" xfId="197" xr:uid="{00000000-0005-0000-0000-00005E000000}"/>
    <cellStyle name="SAPBEXexcCritical4 3" xfId="159" xr:uid="{00000000-0005-0000-0000-00005F000000}"/>
    <cellStyle name="SAPBEXexcCritical4 4" xfId="140" xr:uid="{00000000-0005-0000-0000-000060000000}"/>
    <cellStyle name="SAPBEXexcCritical5" xfId="49" xr:uid="{00000000-0005-0000-0000-000061000000}"/>
    <cellStyle name="SAPBEXexcCritical5 2" xfId="103" xr:uid="{00000000-0005-0000-0000-000062000000}"/>
    <cellStyle name="SAPBEXexcCritical5 2 2" xfId="198" xr:uid="{00000000-0005-0000-0000-000063000000}"/>
    <cellStyle name="SAPBEXexcCritical5 3" xfId="160" xr:uid="{00000000-0005-0000-0000-000064000000}"/>
    <cellStyle name="SAPBEXexcCritical5 4" xfId="139" xr:uid="{00000000-0005-0000-0000-000065000000}"/>
    <cellStyle name="SAPBEXexcCritical6" xfId="50" xr:uid="{00000000-0005-0000-0000-000066000000}"/>
    <cellStyle name="SAPBEXexcCritical6 2" xfId="104" xr:uid="{00000000-0005-0000-0000-000067000000}"/>
    <cellStyle name="SAPBEXexcCritical6 2 2" xfId="199" xr:uid="{00000000-0005-0000-0000-000068000000}"/>
    <cellStyle name="SAPBEXexcCritical6 3" xfId="161" xr:uid="{00000000-0005-0000-0000-000069000000}"/>
    <cellStyle name="SAPBEXexcCritical6 4" xfId="133" xr:uid="{00000000-0005-0000-0000-00006A000000}"/>
    <cellStyle name="SAPBEXexcGood1" xfId="51" xr:uid="{00000000-0005-0000-0000-00006B000000}"/>
    <cellStyle name="SAPBEXexcGood1 2" xfId="105" xr:uid="{00000000-0005-0000-0000-00006C000000}"/>
    <cellStyle name="SAPBEXexcGood1 2 2" xfId="200" xr:uid="{00000000-0005-0000-0000-00006D000000}"/>
    <cellStyle name="SAPBEXexcGood1 3" xfId="162" xr:uid="{00000000-0005-0000-0000-00006E000000}"/>
    <cellStyle name="SAPBEXexcGood1 4" xfId="138" xr:uid="{00000000-0005-0000-0000-00006F000000}"/>
    <cellStyle name="SAPBEXexcGood2" xfId="52" xr:uid="{00000000-0005-0000-0000-000070000000}"/>
    <cellStyle name="SAPBEXexcGood2 2" xfId="106" xr:uid="{00000000-0005-0000-0000-000071000000}"/>
    <cellStyle name="SAPBEXexcGood2 2 2" xfId="201" xr:uid="{00000000-0005-0000-0000-000072000000}"/>
    <cellStyle name="SAPBEXexcGood2 3" xfId="163" xr:uid="{00000000-0005-0000-0000-000073000000}"/>
    <cellStyle name="SAPBEXexcGood2 4" xfId="137" xr:uid="{00000000-0005-0000-0000-000074000000}"/>
    <cellStyle name="SAPBEXexcGood3" xfId="53" xr:uid="{00000000-0005-0000-0000-000075000000}"/>
    <cellStyle name="SAPBEXexcGood3 2" xfId="107" xr:uid="{00000000-0005-0000-0000-000076000000}"/>
    <cellStyle name="SAPBEXexcGood3 2 2" xfId="202" xr:uid="{00000000-0005-0000-0000-000077000000}"/>
    <cellStyle name="SAPBEXexcGood3 3" xfId="164" xr:uid="{00000000-0005-0000-0000-000078000000}"/>
    <cellStyle name="SAPBEXexcGood3 4" xfId="136" xr:uid="{00000000-0005-0000-0000-000079000000}"/>
    <cellStyle name="SAPBEXfilterDrill" xfId="54" xr:uid="{00000000-0005-0000-0000-00007A000000}"/>
    <cellStyle name="SAPBEXfilterItem" xfId="55" xr:uid="{00000000-0005-0000-0000-00007B000000}"/>
    <cellStyle name="SAPBEXfilterText" xfId="56" xr:uid="{00000000-0005-0000-0000-00007C000000}"/>
    <cellStyle name="SAPBEXformats" xfId="57" xr:uid="{00000000-0005-0000-0000-00007D000000}"/>
    <cellStyle name="SAPBEXformats 2" xfId="108" xr:uid="{00000000-0005-0000-0000-00007E000000}"/>
    <cellStyle name="SAPBEXformats 2 2" xfId="203" xr:uid="{00000000-0005-0000-0000-00007F000000}"/>
    <cellStyle name="SAPBEXformats 3" xfId="165" xr:uid="{00000000-0005-0000-0000-000080000000}"/>
    <cellStyle name="SAPBEXformats 4" xfId="135" xr:uid="{00000000-0005-0000-0000-000081000000}"/>
    <cellStyle name="SAPBEXheaderItem" xfId="58" xr:uid="{00000000-0005-0000-0000-000082000000}"/>
    <cellStyle name="SAPBEXheaderItem 2" xfId="59" xr:uid="{00000000-0005-0000-0000-000083000000}"/>
    <cellStyle name="SAPBEXheaderItem 2 2" xfId="109" xr:uid="{00000000-0005-0000-0000-000084000000}"/>
    <cellStyle name="SAPBEXheaderItem 2 2 2" xfId="204" xr:uid="{00000000-0005-0000-0000-000085000000}"/>
    <cellStyle name="SAPBEXheaderItem 2 3" xfId="166" xr:uid="{00000000-0005-0000-0000-000086000000}"/>
    <cellStyle name="SAPBEXheaderItem 2 4" xfId="226" xr:uid="{00000000-0005-0000-0000-000087000000}"/>
    <cellStyle name="SAPBEXheaderText" xfId="60" xr:uid="{00000000-0005-0000-0000-000088000000}"/>
    <cellStyle name="SAPBEXheaderText 2" xfId="61" xr:uid="{00000000-0005-0000-0000-000089000000}"/>
    <cellStyle name="SAPBEXheaderText 2 2" xfId="110" xr:uid="{00000000-0005-0000-0000-00008A000000}"/>
    <cellStyle name="SAPBEXheaderText 2 2 2" xfId="205" xr:uid="{00000000-0005-0000-0000-00008B000000}"/>
    <cellStyle name="SAPBEXheaderText 2 3" xfId="167" xr:uid="{00000000-0005-0000-0000-00008C000000}"/>
    <cellStyle name="SAPBEXheaderText 2 4" xfId="227" xr:uid="{00000000-0005-0000-0000-00008D000000}"/>
    <cellStyle name="SAPBEXHLevel0" xfId="62" xr:uid="{00000000-0005-0000-0000-00008E000000}"/>
    <cellStyle name="SAPBEXHLevel0 2" xfId="111" xr:uid="{00000000-0005-0000-0000-00008F000000}"/>
    <cellStyle name="SAPBEXHLevel0 2 2" xfId="206" xr:uid="{00000000-0005-0000-0000-000090000000}"/>
    <cellStyle name="SAPBEXHLevel0 3" xfId="168" xr:uid="{00000000-0005-0000-0000-000091000000}"/>
    <cellStyle name="SAPBEXHLevel0 4" xfId="228" xr:uid="{00000000-0005-0000-0000-000092000000}"/>
    <cellStyle name="SAPBEXHLevel0X" xfId="63" xr:uid="{00000000-0005-0000-0000-000093000000}"/>
    <cellStyle name="SAPBEXHLevel0X 2" xfId="112" xr:uid="{00000000-0005-0000-0000-000094000000}"/>
    <cellStyle name="SAPBEXHLevel0X 2 2" xfId="207" xr:uid="{00000000-0005-0000-0000-000095000000}"/>
    <cellStyle name="SAPBEXHLevel0X 3" xfId="169" xr:uid="{00000000-0005-0000-0000-000096000000}"/>
    <cellStyle name="SAPBEXHLevel0X 4" xfId="229" xr:uid="{00000000-0005-0000-0000-000097000000}"/>
    <cellStyle name="SAPBEXHLevel1" xfId="64" xr:uid="{00000000-0005-0000-0000-000098000000}"/>
    <cellStyle name="SAPBEXHLevel1 2" xfId="113" xr:uid="{00000000-0005-0000-0000-000099000000}"/>
    <cellStyle name="SAPBEXHLevel1 2 2" xfId="208" xr:uid="{00000000-0005-0000-0000-00009A000000}"/>
    <cellStyle name="SAPBEXHLevel1 3" xfId="170" xr:uid="{00000000-0005-0000-0000-00009B000000}"/>
    <cellStyle name="SAPBEXHLevel1 4" xfId="230" xr:uid="{00000000-0005-0000-0000-00009C000000}"/>
    <cellStyle name="SAPBEXHLevel1X" xfId="65" xr:uid="{00000000-0005-0000-0000-00009D000000}"/>
    <cellStyle name="SAPBEXHLevel1X 2" xfId="114" xr:uid="{00000000-0005-0000-0000-00009E000000}"/>
    <cellStyle name="SAPBEXHLevel1X 2 2" xfId="209" xr:uid="{00000000-0005-0000-0000-00009F000000}"/>
    <cellStyle name="SAPBEXHLevel1X 3" xfId="171" xr:uid="{00000000-0005-0000-0000-0000A0000000}"/>
    <cellStyle name="SAPBEXHLevel1X 4" xfId="231" xr:uid="{00000000-0005-0000-0000-0000A1000000}"/>
    <cellStyle name="SAPBEXHLevel2" xfId="66" xr:uid="{00000000-0005-0000-0000-0000A2000000}"/>
    <cellStyle name="SAPBEXHLevel2 2" xfId="115" xr:uid="{00000000-0005-0000-0000-0000A3000000}"/>
    <cellStyle name="SAPBEXHLevel2 2 2" xfId="210" xr:uid="{00000000-0005-0000-0000-0000A4000000}"/>
    <cellStyle name="SAPBEXHLevel2 3" xfId="172" xr:uid="{00000000-0005-0000-0000-0000A5000000}"/>
    <cellStyle name="SAPBEXHLevel2 4" xfId="232" xr:uid="{00000000-0005-0000-0000-0000A6000000}"/>
    <cellStyle name="SAPBEXHLevel2X" xfId="67" xr:uid="{00000000-0005-0000-0000-0000A7000000}"/>
    <cellStyle name="SAPBEXHLevel2X 2" xfId="116" xr:uid="{00000000-0005-0000-0000-0000A8000000}"/>
    <cellStyle name="SAPBEXHLevel2X 2 2" xfId="211" xr:uid="{00000000-0005-0000-0000-0000A9000000}"/>
    <cellStyle name="SAPBEXHLevel2X 3" xfId="173" xr:uid="{00000000-0005-0000-0000-0000AA000000}"/>
    <cellStyle name="SAPBEXHLevel2X 4" xfId="233" xr:uid="{00000000-0005-0000-0000-0000AB000000}"/>
    <cellStyle name="SAPBEXHLevel3" xfId="68" xr:uid="{00000000-0005-0000-0000-0000AC000000}"/>
    <cellStyle name="SAPBEXHLevel3 2" xfId="117" xr:uid="{00000000-0005-0000-0000-0000AD000000}"/>
    <cellStyle name="SAPBEXHLevel3 2 2" xfId="212" xr:uid="{00000000-0005-0000-0000-0000AE000000}"/>
    <cellStyle name="SAPBEXHLevel3 3" xfId="174" xr:uid="{00000000-0005-0000-0000-0000AF000000}"/>
    <cellStyle name="SAPBEXHLevel3 4" xfId="234" xr:uid="{00000000-0005-0000-0000-0000B0000000}"/>
    <cellStyle name="SAPBEXHLevel3X" xfId="69" xr:uid="{00000000-0005-0000-0000-0000B1000000}"/>
    <cellStyle name="SAPBEXHLevel3X 2" xfId="118" xr:uid="{00000000-0005-0000-0000-0000B2000000}"/>
    <cellStyle name="SAPBEXHLevel3X 2 2" xfId="213" xr:uid="{00000000-0005-0000-0000-0000B3000000}"/>
    <cellStyle name="SAPBEXHLevel3X 3" xfId="175" xr:uid="{00000000-0005-0000-0000-0000B4000000}"/>
    <cellStyle name="SAPBEXHLevel3X 4" xfId="235" xr:uid="{00000000-0005-0000-0000-0000B5000000}"/>
    <cellStyle name="SAPBEXresData" xfId="70" xr:uid="{00000000-0005-0000-0000-0000B6000000}"/>
    <cellStyle name="SAPBEXresData 2" xfId="119" xr:uid="{00000000-0005-0000-0000-0000B7000000}"/>
    <cellStyle name="SAPBEXresData 2 2" xfId="214" xr:uid="{00000000-0005-0000-0000-0000B8000000}"/>
    <cellStyle name="SAPBEXresData 3" xfId="176" xr:uid="{00000000-0005-0000-0000-0000B9000000}"/>
    <cellStyle name="SAPBEXresData 4" xfId="236" xr:uid="{00000000-0005-0000-0000-0000BA000000}"/>
    <cellStyle name="SAPBEXresDataEmph" xfId="71" xr:uid="{00000000-0005-0000-0000-0000BB000000}"/>
    <cellStyle name="SAPBEXresDataEmph 2" xfId="120" xr:uid="{00000000-0005-0000-0000-0000BC000000}"/>
    <cellStyle name="SAPBEXresDataEmph 2 2" xfId="215" xr:uid="{00000000-0005-0000-0000-0000BD000000}"/>
    <cellStyle name="SAPBEXresDataEmph 3" xfId="177" xr:uid="{00000000-0005-0000-0000-0000BE000000}"/>
    <cellStyle name="SAPBEXresDataEmph 4" xfId="237" xr:uid="{00000000-0005-0000-0000-0000BF000000}"/>
    <cellStyle name="SAPBEXresItem" xfId="72" xr:uid="{00000000-0005-0000-0000-0000C0000000}"/>
    <cellStyle name="SAPBEXresItem 2" xfId="121" xr:uid="{00000000-0005-0000-0000-0000C1000000}"/>
    <cellStyle name="SAPBEXresItem 2 2" xfId="216" xr:uid="{00000000-0005-0000-0000-0000C2000000}"/>
    <cellStyle name="SAPBEXresItem 3" xfId="178" xr:uid="{00000000-0005-0000-0000-0000C3000000}"/>
    <cellStyle name="SAPBEXresItem 4" xfId="238" xr:uid="{00000000-0005-0000-0000-0000C4000000}"/>
    <cellStyle name="SAPBEXresItemX" xfId="73" xr:uid="{00000000-0005-0000-0000-0000C5000000}"/>
    <cellStyle name="SAPBEXresItemX 2" xfId="122" xr:uid="{00000000-0005-0000-0000-0000C6000000}"/>
    <cellStyle name="SAPBEXresItemX 2 2" xfId="217" xr:uid="{00000000-0005-0000-0000-0000C7000000}"/>
    <cellStyle name="SAPBEXresItemX 3" xfId="179" xr:uid="{00000000-0005-0000-0000-0000C8000000}"/>
    <cellStyle name="SAPBEXresItemX 4" xfId="239" xr:uid="{00000000-0005-0000-0000-0000C9000000}"/>
    <cellStyle name="SAPBEXstdData" xfId="74" xr:uid="{00000000-0005-0000-0000-0000CA000000}"/>
    <cellStyle name="SAPBEXstdData 2" xfId="123" xr:uid="{00000000-0005-0000-0000-0000CB000000}"/>
    <cellStyle name="SAPBEXstdData 2 2" xfId="218" xr:uid="{00000000-0005-0000-0000-0000CC000000}"/>
    <cellStyle name="SAPBEXstdData 3" xfId="180" xr:uid="{00000000-0005-0000-0000-0000CD000000}"/>
    <cellStyle name="SAPBEXstdData 4" xfId="240" xr:uid="{00000000-0005-0000-0000-0000CE000000}"/>
    <cellStyle name="SAPBEXstdDataEmph" xfId="75" xr:uid="{00000000-0005-0000-0000-0000CF000000}"/>
    <cellStyle name="SAPBEXstdDataEmph 2" xfId="124" xr:uid="{00000000-0005-0000-0000-0000D0000000}"/>
    <cellStyle name="SAPBEXstdDataEmph 2 2" xfId="219" xr:uid="{00000000-0005-0000-0000-0000D1000000}"/>
    <cellStyle name="SAPBEXstdDataEmph 3" xfId="181" xr:uid="{00000000-0005-0000-0000-0000D2000000}"/>
    <cellStyle name="SAPBEXstdDataEmph 4" xfId="241" xr:uid="{00000000-0005-0000-0000-0000D3000000}"/>
    <cellStyle name="SAPBEXstdItem" xfId="76" xr:uid="{00000000-0005-0000-0000-0000D4000000}"/>
    <cellStyle name="SAPBEXstdItem 10" xfId="77" xr:uid="{00000000-0005-0000-0000-0000D5000000}"/>
    <cellStyle name="SAPBEXstdItem 10 2" xfId="126" xr:uid="{00000000-0005-0000-0000-0000D6000000}"/>
    <cellStyle name="SAPBEXstdItem 10 2 2" xfId="221" xr:uid="{00000000-0005-0000-0000-0000D7000000}"/>
    <cellStyle name="SAPBEXstdItem 10 3" xfId="183" xr:uid="{00000000-0005-0000-0000-0000D8000000}"/>
    <cellStyle name="SAPBEXstdItem 10 4" xfId="243" xr:uid="{00000000-0005-0000-0000-0000D9000000}"/>
    <cellStyle name="SAPBEXstdItem 2" xfId="78" xr:uid="{00000000-0005-0000-0000-0000DA000000}"/>
    <cellStyle name="SAPBEXstdItem 2 2" xfId="127" xr:uid="{00000000-0005-0000-0000-0000DB000000}"/>
    <cellStyle name="SAPBEXstdItem 2 2 2" xfId="222" xr:uid="{00000000-0005-0000-0000-0000DC000000}"/>
    <cellStyle name="SAPBEXstdItem 2 3" xfId="184" xr:uid="{00000000-0005-0000-0000-0000DD000000}"/>
    <cellStyle name="SAPBEXstdItem 2 4" xfId="244" xr:uid="{00000000-0005-0000-0000-0000DE000000}"/>
    <cellStyle name="SAPBEXstdItem 3" xfId="125" xr:uid="{00000000-0005-0000-0000-0000DF000000}"/>
    <cellStyle name="SAPBEXstdItem 3 2" xfId="220" xr:uid="{00000000-0005-0000-0000-0000E0000000}"/>
    <cellStyle name="SAPBEXstdItem 4" xfId="182" xr:uid="{00000000-0005-0000-0000-0000E1000000}"/>
    <cellStyle name="SAPBEXstdItem 5" xfId="242" xr:uid="{00000000-0005-0000-0000-0000E2000000}"/>
    <cellStyle name="SAPBEXstdItemX" xfId="79" xr:uid="{00000000-0005-0000-0000-0000E3000000}"/>
    <cellStyle name="SAPBEXstdItemX 2" xfId="80" xr:uid="{00000000-0005-0000-0000-0000E4000000}"/>
    <cellStyle name="SAPBEXstdItemX 2 2" xfId="129" xr:uid="{00000000-0005-0000-0000-0000E5000000}"/>
    <cellStyle name="SAPBEXstdItemX 2 2 2" xfId="224" xr:uid="{00000000-0005-0000-0000-0000E6000000}"/>
    <cellStyle name="SAPBEXstdItemX 2 3" xfId="186" xr:uid="{00000000-0005-0000-0000-0000E7000000}"/>
    <cellStyle name="SAPBEXstdItemX 2 4" xfId="246" xr:uid="{00000000-0005-0000-0000-0000E8000000}"/>
    <cellStyle name="SAPBEXstdItemX 3" xfId="128" xr:uid="{00000000-0005-0000-0000-0000E9000000}"/>
    <cellStyle name="SAPBEXstdItemX 3 2" xfId="223" xr:uid="{00000000-0005-0000-0000-0000EA000000}"/>
    <cellStyle name="SAPBEXstdItemX 4" xfId="185" xr:uid="{00000000-0005-0000-0000-0000EB000000}"/>
    <cellStyle name="SAPBEXstdItemX 5" xfId="245" xr:uid="{00000000-0005-0000-0000-0000EC000000}"/>
    <cellStyle name="SAPBEXtitle" xfId="81" xr:uid="{00000000-0005-0000-0000-0000ED000000}"/>
    <cellStyle name="SAPBEXtitle 2" xfId="82" xr:uid="{00000000-0005-0000-0000-0000EE000000}"/>
    <cellStyle name="SAPBEXundefined" xfId="83" xr:uid="{00000000-0005-0000-0000-0000EF000000}"/>
    <cellStyle name="SAPBEXundefined 2" xfId="130" xr:uid="{00000000-0005-0000-0000-0000F0000000}"/>
    <cellStyle name="SAPBEXundefined 2 2" xfId="225" xr:uid="{00000000-0005-0000-0000-0000F1000000}"/>
    <cellStyle name="SAPBEXundefined 3" xfId="187" xr:uid="{00000000-0005-0000-0000-0000F2000000}"/>
    <cellStyle name="SAPBEXundefined 4" xfId="247" xr:uid="{00000000-0005-0000-0000-0000F3000000}"/>
    <cellStyle name="titulo2" xfId="84" xr:uid="{00000000-0005-0000-0000-0000F4000000}"/>
    <cellStyle name="titulo3" xfId="85" xr:uid="{00000000-0005-0000-0000-0000F5000000}"/>
    <cellStyle name="titulo4" xfId="86" xr:uid="{00000000-0005-0000-0000-0000F6000000}"/>
    <cellStyle name="titulo5" xfId="87" xr:uid="{00000000-0005-0000-0000-0000F7000000}"/>
  </cellStyles>
  <dxfs count="10">
    <dxf>
      <numFmt numFmtId="0" formatCode="General"/>
    </dxf>
    <dxf>
      <numFmt numFmtId="167" formatCode="#,##0\ &quot;€&quot;"/>
    </dxf>
    <dxf>
      <numFmt numFmtId="19" formatCode="dd/mm/yyyy"/>
    </dxf>
    <dxf>
      <numFmt numFmtId="0" formatCode="General"/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99FF66"/>
      <color rgb="FFFFCC99"/>
      <color rgb="FF6699FF"/>
      <color rgb="FF33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Coût</a:t>
            </a:r>
            <a:r>
              <a:rPr lang="en-US" b="1" baseline="0">
                <a:solidFill>
                  <a:schemeClr val="tx1"/>
                </a:solidFill>
              </a:rPr>
              <a:t> total </a:t>
            </a:r>
            <a:r>
              <a:rPr lang="en-US" b="1">
                <a:solidFill>
                  <a:schemeClr val="tx1"/>
                </a:solidFill>
              </a:rPr>
              <a:t>(€) par</a:t>
            </a:r>
            <a:r>
              <a:rPr lang="en-US" b="1" baseline="0">
                <a:solidFill>
                  <a:schemeClr val="tx1"/>
                </a:solidFill>
              </a:rPr>
              <a:t> </a:t>
            </a:r>
            <a:r>
              <a:rPr lang="en-US" b="1">
                <a:solidFill>
                  <a:schemeClr val="tx1"/>
                </a:solidFill>
              </a:rPr>
              <a:t>pays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Résultats!$C$24</c:f>
              <c:strCache>
                <c:ptCount val="1"/>
                <c:pt idx="0">
                  <c:v>Montant (€)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Résultats!$B$25:$B$34</c:f>
              <c:strCache>
                <c:ptCount val="10"/>
                <c:pt idx="0">
                  <c:v>Alemania</c:v>
                </c:pt>
                <c:pt idx="1">
                  <c:v>Bélgica</c:v>
                </c:pt>
                <c:pt idx="2">
                  <c:v>España</c:v>
                </c:pt>
                <c:pt idx="3">
                  <c:v>Francia</c:v>
                </c:pt>
                <c:pt idx="4">
                  <c:v>Holanda</c:v>
                </c:pt>
                <c:pt idx="5">
                  <c:v>Italia</c:v>
                </c:pt>
                <c:pt idx="6">
                  <c:v>Portugal</c:v>
                </c:pt>
                <c:pt idx="7">
                  <c:v>Reino Unido</c:v>
                </c:pt>
                <c:pt idx="8">
                  <c:v>Suiza</c:v>
                </c:pt>
                <c:pt idx="9">
                  <c:v>Total</c:v>
                </c:pt>
              </c:strCache>
            </c:strRef>
          </c:cat>
          <c:val>
            <c:numRef>
              <c:f>Résultats!$C$25:$C$34</c:f>
              <c:numCache>
                <c:formatCode>#\ ##0\ "€"</c:formatCode>
                <c:ptCount val="10"/>
                <c:pt idx="0">
                  <c:v>793820518.07742059</c:v>
                </c:pt>
                <c:pt idx="1">
                  <c:v>350320373.69999987</c:v>
                </c:pt>
                <c:pt idx="2">
                  <c:v>708776024.47095191</c:v>
                </c:pt>
                <c:pt idx="3">
                  <c:v>701635027.02107167</c:v>
                </c:pt>
                <c:pt idx="4">
                  <c:v>339218603.03333324</c:v>
                </c:pt>
                <c:pt idx="5">
                  <c:v>484391134</c:v>
                </c:pt>
                <c:pt idx="6">
                  <c:v>197569294.70000005</c:v>
                </c:pt>
                <c:pt idx="7">
                  <c:v>828329898.71246016</c:v>
                </c:pt>
                <c:pt idx="8">
                  <c:v>331892954.69999981</c:v>
                </c:pt>
                <c:pt idx="9">
                  <c:v>4735953828.4152384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48-4BF8-B15C-A654E6B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36024063"/>
        <c:axId val="1936045279"/>
      </c:barChart>
      <c:catAx>
        <c:axId val="1936024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36045279"/>
        <c:crosses val="autoZero"/>
        <c:auto val="1"/>
        <c:lblAlgn val="ctr"/>
        <c:lblOffset val="100"/>
        <c:noMultiLvlLbl val="0"/>
      </c:catAx>
      <c:valAx>
        <c:axId val="1936045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36024063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Nombre total d'acheteurs nécessaires par pays selon les 2 scénarios</a:t>
            </a:r>
          </a:p>
        </c:rich>
      </c:tx>
      <c:layout>
        <c:manualLayout>
          <c:xMode val="edge"/>
          <c:yMode val="edge"/>
          <c:x val="9.6569335083114605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Scénario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Résultats!$B$9:$B$18</c:f>
              <c:strCache>
                <c:ptCount val="10"/>
                <c:pt idx="0">
                  <c:v>Alemania</c:v>
                </c:pt>
                <c:pt idx="1">
                  <c:v>Bélgica</c:v>
                </c:pt>
                <c:pt idx="2">
                  <c:v>España</c:v>
                </c:pt>
                <c:pt idx="3">
                  <c:v>Francia</c:v>
                </c:pt>
                <c:pt idx="4">
                  <c:v>Holanda</c:v>
                </c:pt>
                <c:pt idx="5">
                  <c:v>Italia</c:v>
                </c:pt>
                <c:pt idx="6">
                  <c:v>Portugal</c:v>
                </c:pt>
                <c:pt idx="7">
                  <c:v>Reino Unido</c:v>
                </c:pt>
                <c:pt idx="8">
                  <c:v>Suiza</c:v>
                </c:pt>
                <c:pt idx="9">
                  <c:v>Total</c:v>
                </c:pt>
              </c:strCache>
            </c:strRef>
          </c:cat>
          <c:val>
            <c:numRef>
              <c:f>Résultats!$C$9:$C$18</c:f>
              <c:numCache>
                <c:formatCode>General</c:formatCode>
                <c:ptCount val="10"/>
                <c:pt idx="0">
                  <c:v>19</c:v>
                </c:pt>
                <c:pt idx="1">
                  <c:v>9</c:v>
                </c:pt>
                <c:pt idx="2">
                  <c:v>21</c:v>
                </c:pt>
                <c:pt idx="3">
                  <c:v>24</c:v>
                </c:pt>
                <c:pt idx="4">
                  <c:v>10</c:v>
                </c:pt>
                <c:pt idx="5">
                  <c:v>11</c:v>
                </c:pt>
                <c:pt idx="6">
                  <c:v>4</c:v>
                </c:pt>
                <c:pt idx="7">
                  <c:v>30</c:v>
                </c:pt>
                <c:pt idx="8">
                  <c:v>6</c:v>
                </c:pt>
                <c:pt idx="9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B2-4876-9677-9F5DB6ACA433}"/>
            </c:ext>
          </c:extLst>
        </c:ser>
        <c:ser>
          <c:idx val="1"/>
          <c:order val="1"/>
          <c:tx>
            <c:v>Scénario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Résultats!$B$9:$B$18</c:f>
              <c:strCache>
                <c:ptCount val="10"/>
                <c:pt idx="0">
                  <c:v>Alemania</c:v>
                </c:pt>
                <c:pt idx="1">
                  <c:v>Bélgica</c:v>
                </c:pt>
                <c:pt idx="2">
                  <c:v>España</c:v>
                </c:pt>
                <c:pt idx="3">
                  <c:v>Francia</c:v>
                </c:pt>
                <c:pt idx="4">
                  <c:v>Holanda</c:v>
                </c:pt>
                <c:pt idx="5">
                  <c:v>Italia</c:v>
                </c:pt>
                <c:pt idx="6">
                  <c:v>Portugal</c:v>
                </c:pt>
                <c:pt idx="7">
                  <c:v>Reino Unido</c:v>
                </c:pt>
                <c:pt idx="8">
                  <c:v>Suiza</c:v>
                </c:pt>
                <c:pt idx="9">
                  <c:v>Total</c:v>
                </c:pt>
              </c:strCache>
            </c:strRef>
          </c:cat>
          <c:val>
            <c:numRef>
              <c:f>Résultats!$J$9:$J$18</c:f>
              <c:numCache>
                <c:formatCode>General</c:formatCode>
                <c:ptCount val="10"/>
                <c:pt idx="0">
                  <c:v>17</c:v>
                </c:pt>
                <c:pt idx="1">
                  <c:v>7</c:v>
                </c:pt>
                <c:pt idx="2">
                  <c:v>19</c:v>
                </c:pt>
                <c:pt idx="3">
                  <c:v>23</c:v>
                </c:pt>
                <c:pt idx="4">
                  <c:v>8</c:v>
                </c:pt>
                <c:pt idx="5">
                  <c:v>10</c:v>
                </c:pt>
                <c:pt idx="6">
                  <c:v>3</c:v>
                </c:pt>
                <c:pt idx="7">
                  <c:v>29</c:v>
                </c:pt>
                <c:pt idx="8">
                  <c:v>4</c:v>
                </c:pt>
                <c:pt idx="9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B2-4876-9677-9F5DB6ACA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6133935"/>
        <c:axId val="1736128527"/>
      </c:barChart>
      <c:catAx>
        <c:axId val="173613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36128527"/>
        <c:crosses val="autoZero"/>
        <c:auto val="1"/>
        <c:lblAlgn val="ctr"/>
        <c:lblOffset val="100"/>
        <c:noMultiLvlLbl val="0"/>
      </c:catAx>
      <c:valAx>
        <c:axId val="173612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36133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209448</xdr:colOff>
      <xdr:row>28</xdr:row>
      <xdr:rowOff>46937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19048" cy="5504762"/>
        </a:xfrm>
        <a:prstGeom prst="rect">
          <a:avLst/>
        </a:prstGeom>
      </xdr:spPr>
    </xdr:pic>
    <xdr:clientData/>
  </xdr:twoCellAnchor>
  <xdr:twoCellAnchor editAs="oneCell">
    <xdr:from>
      <xdr:col>15</xdr:col>
      <xdr:colOff>542925</xdr:colOff>
      <xdr:row>0</xdr:row>
      <xdr:rowOff>0</xdr:rowOff>
    </xdr:from>
    <xdr:to>
      <xdr:col>24</xdr:col>
      <xdr:colOff>151763</xdr:colOff>
      <xdr:row>32</xdr:row>
      <xdr:rowOff>65889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686925" y="0"/>
          <a:ext cx="5095238" cy="62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325437</xdr:colOff>
      <xdr:row>0</xdr:row>
      <xdr:rowOff>0</xdr:rowOff>
    </xdr:from>
    <xdr:to>
      <xdr:col>8</xdr:col>
      <xdr:colOff>312869</xdr:colOff>
      <xdr:row>11</xdr:row>
      <xdr:rowOff>37372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6625" y="0"/>
          <a:ext cx="4265744" cy="21328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37</xdr:row>
      <xdr:rowOff>38100</xdr:rowOff>
    </xdr:from>
    <xdr:to>
      <xdr:col>8</xdr:col>
      <xdr:colOff>1272540</xdr:colOff>
      <xdr:row>52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E60479-3EE6-EA83-3A82-E54530056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236220</xdr:colOff>
      <xdr:row>4</xdr:row>
      <xdr:rowOff>121920</xdr:rowOff>
    </xdr:from>
    <xdr:to>
      <xdr:col>20</xdr:col>
      <xdr:colOff>541020</xdr:colOff>
      <xdr:row>19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7C6BEF-C858-C1A8-C780-DB8B0AD35E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13.968670023147" createdVersion="8" refreshedVersion="8" minRefreshableVersion="3" recordCount="2009" xr:uid="{7814C604-72D7-46F8-99D9-E7E9A9AD2292}">
  <cacheSource type="worksheet">
    <worksheetSource name="Base_de_données"/>
  </cacheSource>
  <cacheFields count="7">
    <cacheField name="Adjudicación" numFmtId="0">
      <sharedItems containsSemiMixedTypes="0" containsString="0" containsNumber="1" containsInteger="1" minValue="100243" maxValue="999987"/>
    </cacheField>
    <cacheField name="Fecha" numFmtId="14">
      <sharedItems containsSemiMixedTypes="0" containsNonDate="0" containsDate="1" containsString="0" minDate="2014-01-02T00:00:00" maxDate="2015-01-01T00:00:00"/>
    </cacheField>
    <cacheField name="Tipo" numFmtId="0">
      <sharedItems count="3">
        <s v="Local"/>
        <s v="Transaccional"/>
        <s v="Global"/>
      </sharedItems>
    </cacheField>
    <cacheField name="País" numFmtId="0">
      <sharedItems count="9">
        <s v="Alemania"/>
        <s v="Francia"/>
        <s v="Holanda"/>
        <s v="Italia"/>
        <s v="Reino Unido"/>
        <s v="Portugal"/>
        <s v="España"/>
        <s v="Suiza"/>
        <s v="Bélgica"/>
      </sharedItems>
    </cacheField>
    <cacheField name="Familia de compra" numFmtId="0">
      <sharedItems/>
    </cacheField>
    <cacheField name="Importe (€)" numFmtId="167">
      <sharedItems containsSemiMixedTypes="0" containsString="0" containsNumber="1" minValue="5.7750000000000004" maxValue="9988717.0999999996"/>
    </cacheField>
    <cacheField name="# Pedidos" numFmtId="0">
      <sharedItems containsSemiMixedTypes="0" containsString="0" containsNumber="1" containsInteger="1" minValue="1" maxValue="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9">
  <r>
    <n v="100243"/>
    <d v="2014-03-31T00:00:00"/>
    <x v="0"/>
    <x v="0"/>
    <s v="GESTIÓN DE INSTALACIONES"/>
    <n v="75531.199999999997"/>
    <n v="40"/>
  </r>
  <r>
    <n v="100319"/>
    <d v="2014-12-31T00:00:00"/>
    <x v="1"/>
    <x v="0"/>
    <s v="PUBLICIDAD"/>
    <n v="140.30000000000001"/>
    <n v="6"/>
  </r>
  <r>
    <n v="100857"/>
    <d v="2014-12-31T00:00:00"/>
    <x v="0"/>
    <x v="1"/>
    <s v="EXPLOTACIÓN GENERACIÓN"/>
    <n v="66605"/>
    <n v="12"/>
  </r>
  <r>
    <n v="101886"/>
    <d v="2014-05-03T00:00:00"/>
    <x v="1"/>
    <x v="2"/>
    <s v="CONSULTORÍA Y ASESORÍAS EXTERNAS"/>
    <n v="23.1"/>
    <n v="7"/>
  </r>
  <r>
    <n v="102452"/>
    <d v="2014-12-31T00:00:00"/>
    <x v="1"/>
    <x v="2"/>
    <s v="EQUIPOS Y MATERIALES OFICINA"/>
    <n v="24.3"/>
    <n v="12"/>
  </r>
  <r>
    <n v="102579"/>
    <d v="2014-05-07T00:00:00"/>
    <x v="0"/>
    <x v="3"/>
    <s v="GESTIÓN DE INSTALACIONES"/>
    <n v="97178.4"/>
    <n v="3"/>
  </r>
  <r>
    <n v="102634"/>
    <d v="2014-12-31T00:00:00"/>
    <x v="0"/>
    <x v="4"/>
    <s v="SERVICIOS A CLIENTES"/>
    <n v="46071.8"/>
    <n v="14"/>
  </r>
  <r>
    <n v="104279"/>
    <d v="2014-12-31T00:00:00"/>
    <x v="2"/>
    <x v="0"/>
    <s v="GESTIÓN ENERGÉTICA"/>
    <n v="9648094.8000000007"/>
    <n v="1"/>
  </r>
  <r>
    <n v="104402"/>
    <d v="2014-08-30T00:00:00"/>
    <x v="2"/>
    <x v="1"/>
    <s v="EQUIPOS Y MATERIALES"/>
    <n v="9948180.0999999996"/>
    <n v="6"/>
  </r>
  <r>
    <n v="104411"/>
    <d v="2014-01-31T00:00:00"/>
    <x v="0"/>
    <x v="1"/>
    <s v="CALL CENTER"/>
    <n v="75675.8"/>
    <n v="7"/>
  </r>
  <r>
    <n v="105619"/>
    <d v="2014-12-31T00:00:00"/>
    <x v="2"/>
    <x v="0"/>
    <s v="SERVICIOS PROFESIONALES"/>
    <n v="3265542"/>
    <n v="12"/>
  </r>
  <r>
    <n v="105989"/>
    <d v="2014-03-06T00:00:00"/>
    <x v="0"/>
    <x v="4"/>
    <s v="RED COMERCIAL"/>
    <n v="53664.800000000003"/>
    <n v="5"/>
  </r>
  <r>
    <n v="106218"/>
    <d v="2014-12-31T00:00:00"/>
    <x v="0"/>
    <x v="3"/>
    <s v="CONSULTORÍA Y ASESORÍAS EXTERNAS"/>
    <n v="92666.3"/>
    <n v="6"/>
  </r>
  <r>
    <n v="106414"/>
    <d v="2014-04-30T00:00:00"/>
    <x v="2"/>
    <x v="2"/>
    <s v="EXPLOTACIÓN GENERACIÓN"/>
    <n v="9582919.6999999993"/>
    <n v="20"/>
  </r>
  <r>
    <n v="106887"/>
    <d v="2014-12-30T00:00:00"/>
    <x v="2"/>
    <x v="5"/>
    <s v="EQUIPOS Y MATERIALES OFICINA"/>
    <n v="1292443.8"/>
    <n v="3"/>
  </r>
  <r>
    <n v="108223"/>
    <d v="2014-12-31T00:00:00"/>
    <x v="2"/>
    <x v="6"/>
    <s v="CONSTRUCCIÓN Y MANTENIMIENTO REDES"/>
    <n v="7780791.5999999996"/>
    <n v="14"/>
  </r>
  <r>
    <n v="109034"/>
    <d v="2014-03-31T00:00:00"/>
    <x v="0"/>
    <x v="6"/>
    <s v="RED COMERCIAL"/>
    <n v="28226.9"/>
    <n v="20"/>
  </r>
  <r>
    <n v="109071"/>
    <d v="2014-12-31T00:00:00"/>
    <x v="0"/>
    <x v="7"/>
    <s v="SERVICIOS A CLIENTES"/>
    <n v="20569.3"/>
    <n v="8"/>
  </r>
  <r>
    <n v="109104"/>
    <d v="2014-12-31T00:00:00"/>
    <x v="1"/>
    <x v="3"/>
    <s v="CONSULTORÍA Y ASESORÍAS EXTERNAS"/>
    <n v="503.4"/>
    <n v="19"/>
  </r>
  <r>
    <n v="109740"/>
    <d v="2014-12-31T00:00:00"/>
    <x v="2"/>
    <x v="1"/>
    <s v="SERVICIOS A CLIENTES"/>
    <n v="7813058.9000000004"/>
    <n v="14"/>
  </r>
  <r>
    <n v="109816"/>
    <d v="2014-02-01T00:00:00"/>
    <x v="0"/>
    <x v="8"/>
    <s v="INMUEBLES E INSTALACIONES"/>
    <n v="53917.5"/>
    <n v="10"/>
  </r>
  <r>
    <n v="110213"/>
    <d v="2014-12-31T00:00:00"/>
    <x v="0"/>
    <x v="2"/>
    <s v="INMUEBLES E INSTALACIONES"/>
    <n v="37492.9"/>
    <n v="5"/>
  </r>
  <r>
    <n v="110318"/>
    <d v="2014-12-31T00:00:00"/>
    <x v="2"/>
    <x v="3"/>
    <s v="LOGISTICA Y TRANSPORTE"/>
    <n v="4412445"/>
    <n v="1"/>
  </r>
  <r>
    <n v="110526"/>
    <d v="2014-08-13T00:00:00"/>
    <x v="2"/>
    <x v="1"/>
    <s v="MARKETING"/>
    <n v="696601.17"/>
    <n v="8"/>
  </r>
  <r>
    <n v="111892"/>
    <d v="2014-12-31T00:00:00"/>
    <x v="0"/>
    <x v="3"/>
    <s v="MENSAJERÍA Y CORRESPONDENCIA"/>
    <n v="40583"/>
    <n v="3"/>
  </r>
  <r>
    <n v="112085"/>
    <d v="2014-10-31T00:00:00"/>
    <x v="0"/>
    <x v="6"/>
    <s v="LOGISTICA Y TRANSPORTE"/>
    <n v="57522.3"/>
    <n v="12"/>
  </r>
  <r>
    <n v="112642"/>
    <d v="2014-12-31T00:00:00"/>
    <x v="0"/>
    <x v="2"/>
    <s v="SERVICIOS DE INGENIERIA"/>
    <n v="2453"/>
    <n v="4"/>
  </r>
  <r>
    <n v="112768"/>
    <d v="2014-12-31T00:00:00"/>
    <x v="1"/>
    <x v="0"/>
    <s v="VIAJES"/>
    <n v="654"/>
    <n v="14"/>
  </r>
  <r>
    <n v="112787"/>
    <d v="2014-12-31T00:00:00"/>
    <x v="2"/>
    <x v="1"/>
    <s v="TELECOMUNICACIONES"/>
    <n v="8765031"/>
    <n v="2"/>
  </r>
  <r>
    <n v="112922"/>
    <d v="2014-12-31T00:00:00"/>
    <x v="2"/>
    <x v="5"/>
    <s v="TELECOMUNICACIONES"/>
    <n v="751817"/>
    <n v="3"/>
  </r>
  <r>
    <n v="113713"/>
    <d v="2014-12-31T00:00:00"/>
    <x v="0"/>
    <x v="8"/>
    <s v="CONSULTORÍA Y ASESORÍAS EXTERNAS"/>
    <n v="24364.9"/>
    <n v="5"/>
  </r>
  <r>
    <n v="113718"/>
    <d v="2014-03-31T00:00:00"/>
    <x v="0"/>
    <x v="8"/>
    <s v="GESTIÓN ENERGÉTICA"/>
    <n v="76194.7"/>
    <n v="4"/>
  </r>
  <r>
    <n v="113951"/>
    <d v="2014-10-29T00:00:00"/>
    <x v="0"/>
    <x v="1"/>
    <s v="RED COMERCIAL"/>
    <n v="40431.5"/>
    <n v="7"/>
  </r>
  <r>
    <n v="114206"/>
    <d v="2014-12-31T00:00:00"/>
    <x v="0"/>
    <x v="0"/>
    <s v="SERVICIOS A CLIENTES"/>
    <n v="26345.1"/>
    <n v="14"/>
  </r>
  <r>
    <n v="114450"/>
    <d v="2014-12-31T00:00:00"/>
    <x v="2"/>
    <x v="3"/>
    <s v="EQUIPOS Y MATERIALES"/>
    <n v="1409278.7"/>
    <n v="1"/>
  </r>
  <r>
    <n v="115411"/>
    <d v="2014-12-31T00:00:00"/>
    <x v="0"/>
    <x v="3"/>
    <s v="EQUIPOS Y MATERIALES"/>
    <n v="74137.399999999994"/>
    <n v="8"/>
  </r>
  <r>
    <n v="115443"/>
    <d v="2014-12-31T00:00:00"/>
    <x v="0"/>
    <x v="3"/>
    <s v="CALL CENTER"/>
    <n v="72155.199999999997"/>
    <n v="16"/>
  </r>
  <r>
    <n v="116596"/>
    <d v="2014-12-31T00:00:00"/>
    <x v="2"/>
    <x v="6"/>
    <s v="CONTROL DE CALIDAD"/>
    <n v="9399601.8000000007"/>
    <n v="1"/>
  </r>
  <r>
    <n v="117685"/>
    <d v="2014-12-31T00:00:00"/>
    <x v="2"/>
    <x v="6"/>
    <s v="CONSULTORÍA Y ASESORÍAS EXTERNAS"/>
    <n v="465751"/>
    <n v="18"/>
  </r>
  <r>
    <n v="118033"/>
    <d v="2014-09-30T00:00:00"/>
    <x v="0"/>
    <x v="0"/>
    <s v="CONSTRUCCIÓN Y MANTENIMIENTO REDES"/>
    <n v="17330.099999999999"/>
    <n v="5"/>
  </r>
  <r>
    <n v="118305"/>
    <d v="2014-12-31T00:00:00"/>
    <x v="0"/>
    <x v="6"/>
    <s v="SISTEMAS"/>
    <n v="66926.7"/>
    <n v="12"/>
  </r>
  <r>
    <n v="120216"/>
    <d v="2014-12-31T00:00:00"/>
    <x v="2"/>
    <x v="2"/>
    <s v="SISTEMAS"/>
    <n v="9531990.9000000004"/>
    <n v="2"/>
  </r>
  <r>
    <n v="120704"/>
    <d v="2014-06-14T00:00:00"/>
    <x v="1"/>
    <x v="4"/>
    <s v="PUBLICIDAD"/>
    <n v="62879.3"/>
    <n v="12"/>
  </r>
  <r>
    <n v="120766"/>
    <d v="2014-12-31T00:00:00"/>
    <x v="2"/>
    <x v="1"/>
    <s v="EXPLOTACIÓN GENERACIÓN"/>
    <n v="1096012.3"/>
    <n v="10"/>
  </r>
  <r>
    <n v="120982"/>
    <d v="2014-05-31T00:00:00"/>
    <x v="2"/>
    <x v="1"/>
    <s v="VIAJES"/>
    <n v="4643430.8"/>
    <n v="1"/>
  </r>
  <r>
    <n v="121024"/>
    <d v="2014-02-28T00:00:00"/>
    <x v="1"/>
    <x v="1"/>
    <s v="VIAJES"/>
    <n v="950.5"/>
    <n v="14"/>
  </r>
  <r>
    <n v="121545"/>
    <d v="2014-12-31T00:00:00"/>
    <x v="0"/>
    <x v="0"/>
    <s v="CONTROL DE CALIDAD"/>
    <n v="9121.8250000000007"/>
    <n v="40"/>
  </r>
  <r>
    <n v="121987"/>
    <d v="2014-12-31T00:00:00"/>
    <x v="2"/>
    <x v="6"/>
    <s v="CONSTRUCCIÓN Y MANTENIMIENTO REDES"/>
    <n v="3344300"/>
    <n v="3"/>
  </r>
  <r>
    <n v="122487"/>
    <d v="2014-03-15T00:00:00"/>
    <x v="2"/>
    <x v="4"/>
    <s v="EQUIPOS Y MATERIALES"/>
    <n v="6011105.2999999998"/>
    <n v="2"/>
  </r>
  <r>
    <n v="122916"/>
    <d v="2014-12-31T00:00:00"/>
    <x v="0"/>
    <x v="1"/>
    <s v="LECTURA Y MEDIDA"/>
    <n v="59193.9"/>
    <n v="12"/>
  </r>
  <r>
    <n v="123722"/>
    <d v="2014-12-31T00:00:00"/>
    <x v="0"/>
    <x v="4"/>
    <s v="SERVICIOS A CLIENTES"/>
    <n v="2564.6999999999998"/>
    <n v="6"/>
  </r>
  <r>
    <n v="125067"/>
    <d v="2014-12-31T00:00:00"/>
    <x v="2"/>
    <x v="4"/>
    <s v="GESTIÓN DE INSTALACIONES"/>
    <n v="664360.1"/>
    <n v="8"/>
  </r>
  <r>
    <n v="125350"/>
    <d v="2014-12-31T00:00:00"/>
    <x v="1"/>
    <x v="1"/>
    <s v="CALL CENTER"/>
    <n v="981"/>
    <n v="6"/>
  </r>
  <r>
    <n v="125887"/>
    <d v="2014-12-31T00:00:00"/>
    <x v="2"/>
    <x v="0"/>
    <s v="PUBLICIDAD"/>
    <n v="1123146.8999999999"/>
    <n v="2"/>
  </r>
  <r>
    <n v="126279"/>
    <d v="2014-12-31T00:00:00"/>
    <x v="1"/>
    <x v="3"/>
    <s v="PUBLICIDAD"/>
    <n v="889"/>
    <n v="12"/>
  </r>
  <r>
    <n v="126999"/>
    <d v="2014-04-08T00:00:00"/>
    <x v="2"/>
    <x v="1"/>
    <s v="GESTIÓN ENERGÉTICA"/>
    <n v="17963.099999999999"/>
    <n v="24"/>
  </r>
  <r>
    <n v="127558"/>
    <d v="2014-07-31T00:00:00"/>
    <x v="2"/>
    <x v="7"/>
    <s v="CONSTRUCCIÓN Y MANTENIMIENTO REDES"/>
    <n v="4245041.3"/>
    <n v="1"/>
  </r>
  <r>
    <n v="127685"/>
    <d v="2014-10-31T00:00:00"/>
    <x v="2"/>
    <x v="1"/>
    <s v="CONSTRUCCIÓN Y MANTENIMIENTO REDES"/>
    <n v="1220796.625"/>
    <n v="36"/>
  </r>
  <r>
    <n v="127834"/>
    <d v="2014-12-31T00:00:00"/>
    <x v="0"/>
    <x v="1"/>
    <s v="PUBLICIDAD"/>
    <n v="78348.2"/>
    <n v="6"/>
  </r>
  <r>
    <n v="128261"/>
    <d v="2014-05-30T00:00:00"/>
    <x v="0"/>
    <x v="1"/>
    <s v="INSPECCIÓN DE INSTALACIONES"/>
    <n v="41954.5"/>
    <n v="4"/>
  </r>
  <r>
    <n v="128444"/>
    <d v="2014-12-31T00:00:00"/>
    <x v="1"/>
    <x v="8"/>
    <s v="MARKETING"/>
    <n v="48.6"/>
    <n v="5"/>
  </r>
  <r>
    <n v="129284"/>
    <d v="2014-03-31T00:00:00"/>
    <x v="0"/>
    <x v="3"/>
    <s v="EQUIPOS Y MATERIALES"/>
    <n v="6087.7"/>
    <n v="6"/>
  </r>
  <r>
    <n v="129602"/>
    <d v="2014-12-31T00:00:00"/>
    <x v="2"/>
    <x v="6"/>
    <s v="EQUIPOS Y MATERIALES OFICINA"/>
    <n v="732963.4"/>
    <n v="1"/>
  </r>
  <r>
    <n v="129709"/>
    <d v="2014-08-24T00:00:00"/>
    <x v="2"/>
    <x v="6"/>
    <s v="SERVICIOS PROFESIONALES"/>
    <n v="2567812.2000000002"/>
    <n v="2"/>
  </r>
  <r>
    <n v="130008"/>
    <d v="2014-12-31T00:00:00"/>
    <x v="1"/>
    <x v="8"/>
    <s v="INSPECCIÓN DE INSTALACIONES"/>
    <n v="459.7"/>
    <n v="6"/>
  </r>
  <r>
    <n v="130693"/>
    <d v="2014-08-31T00:00:00"/>
    <x v="2"/>
    <x v="8"/>
    <s v="INSPECCIÓN DE INSTALACIONES"/>
    <n v="1519992.7"/>
    <n v="1"/>
  </r>
  <r>
    <n v="131054"/>
    <d v="2014-01-31T00:00:00"/>
    <x v="0"/>
    <x v="2"/>
    <s v="VIAJES"/>
    <n v="26532.1"/>
    <n v="14"/>
  </r>
  <r>
    <n v="131825"/>
    <d v="2014-04-01T00:00:00"/>
    <x v="0"/>
    <x v="6"/>
    <s v="CONTROL DE CALIDAD"/>
    <n v="59768.5"/>
    <n v="9"/>
  </r>
  <r>
    <n v="132176"/>
    <d v="2014-12-31T00:00:00"/>
    <x v="0"/>
    <x v="8"/>
    <s v="SISTEMAS"/>
    <n v="3183.5"/>
    <n v="6"/>
  </r>
  <r>
    <n v="132357"/>
    <d v="2014-10-10T00:00:00"/>
    <x v="2"/>
    <x v="3"/>
    <s v="SERVICIOS DE INGENIERIA"/>
    <n v="8901292.9000000004"/>
    <n v="2"/>
  </r>
  <r>
    <n v="132929"/>
    <d v="2014-03-31T00:00:00"/>
    <x v="0"/>
    <x v="4"/>
    <s v="RED COMERCIAL"/>
    <n v="3103.3"/>
    <n v="8"/>
  </r>
  <r>
    <n v="133009"/>
    <d v="2014-12-31T00:00:00"/>
    <x v="0"/>
    <x v="4"/>
    <s v="SISTEMAS"/>
    <n v="21627.7"/>
    <n v="20"/>
  </r>
  <r>
    <n v="133360"/>
    <d v="2014-06-06T00:00:00"/>
    <x v="2"/>
    <x v="6"/>
    <s v="CALL CENTER"/>
    <n v="5510624.7000000002"/>
    <n v="1"/>
  </r>
  <r>
    <n v="133421"/>
    <d v="2014-06-30T00:00:00"/>
    <x v="2"/>
    <x v="6"/>
    <s v="GESTIÓN ENERGÉTICA"/>
    <n v="7293109"/>
    <n v="8"/>
  </r>
  <r>
    <n v="133824"/>
    <d v="2014-04-30T00:00:00"/>
    <x v="1"/>
    <x v="7"/>
    <s v="INSPECCIÓN DE INSTALACIONES"/>
    <n v="565.1"/>
    <n v="20"/>
  </r>
  <r>
    <n v="134049"/>
    <d v="2014-12-31T00:00:00"/>
    <x v="2"/>
    <x v="1"/>
    <s v="RED COMERCIAL"/>
    <n v="1944485.7"/>
    <n v="12"/>
  </r>
  <r>
    <n v="134207"/>
    <d v="2014-12-31T00:00:00"/>
    <x v="0"/>
    <x v="5"/>
    <s v="PUBLICIDAD"/>
    <n v="90165.3"/>
    <n v="8"/>
  </r>
  <r>
    <n v="135225"/>
    <d v="2014-12-31T00:00:00"/>
    <x v="1"/>
    <x v="4"/>
    <s v="TELECOMUNICACIONES"/>
    <n v="918.9"/>
    <n v="8"/>
  </r>
  <r>
    <n v="135359"/>
    <d v="2014-12-31T00:00:00"/>
    <x v="1"/>
    <x v="0"/>
    <s v="INSPECCIÓN DE INSTALACIONES"/>
    <n v="635.20000000000005"/>
    <n v="30"/>
  </r>
  <r>
    <n v="136170"/>
    <d v="2014-12-31T00:00:00"/>
    <x v="0"/>
    <x v="8"/>
    <s v="INSPECCIÓN DE INSTALACIONES"/>
    <n v="38636.1"/>
    <n v="6"/>
  </r>
  <r>
    <n v="136500"/>
    <d v="2014-12-31T00:00:00"/>
    <x v="1"/>
    <x v="5"/>
    <s v="MARKETING"/>
    <n v="227.3"/>
    <n v="15"/>
  </r>
  <r>
    <n v="137392"/>
    <d v="2014-11-30T00:00:00"/>
    <x v="0"/>
    <x v="0"/>
    <s v="GESTIÓN DE INSTALACIONES"/>
    <n v="16981.900000000001"/>
    <n v="6"/>
  </r>
  <r>
    <n v="137408"/>
    <d v="2014-12-31T00:00:00"/>
    <x v="2"/>
    <x v="1"/>
    <s v="RED COMERCIAL"/>
    <n v="479774.1"/>
    <n v="1"/>
  </r>
  <r>
    <n v="137846"/>
    <d v="2014-12-31T00:00:00"/>
    <x v="2"/>
    <x v="1"/>
    <s v="CALL CENTER"/>
    <n v="981312.9"/>
    <n v="1"/>
  </r>
  <r>
    <n v="138641"/>
    <d v="2014-10-31T00:00:00"/>
    <x v="0"/>
    <x v="6"/>
    <s v="CALL CENTER"/>
    <n v="24773.200000000001"/>
    <n v="4"/>
  </r>
  <r>
    <n v="138687"/>
    <d v="2014-12-31T00:00:00"/>
    <x v="0"/>
    <x v="0"/>
    <s v="GESTIÓN DE INSTALACIONES"/>
    <n v="35817.199999999997"/>
    <n v="8"/>
  </r>
  <r>
    <n v="138732"/>
    <d v="2014-01-31T00:00:00"/>
    <x v="0"/>
    <x v="4"/>
    <s v="SERVICIOS PROFESIONALES"/>
    <n v="47464.6"/>
    <n v="3"/>
  </r>
  <r>
    <n v="139223"/>
    <d v="2014-12-31T00:00:00"/>
    <x v="2"/>
    <x v="4"/>
    <s v="CONSTRUCCIÓN Y MANTENIMIENTO REDES"/>
    <n v="5922668.4000000004"/>
    <n v="12"/>
  </r>
  <r>
    <n v="139283"/>
    <d v="2014-03-05T00:00:00"/>
    <x v="1"/>
    <x v="1"/>
    <s v="SERVICIOS DE INGENIERIA"/>
    <n v="758.4"/>
    <n v="2"/>
  </r>
  <r>
    <n v="139883"/>
    <d v="2014-12-31T00:00:00"/>
    <x v="0"/>
    <x v="6"/>
    <s v="LOGISTICA Y TRANSPORTE"/>
    <n v="39708.9"/>
    <n v="9"/>
  </r>
  <r>
    <n v="140308"/>
    <d v="2014-12-31T00:00:00"/>
    <x v="0"/>
    <x v="0"/>
    <s v="CALL CENTER"/>
    <n v="67660"/>
    <n v="10"/>
  </r>
  <r>
    <n v="140500"/>
    <d v="2014-12-31T00:00:00"/>
    <x v="0"/>
    <x v="4"/>
    <s v="LECTURA Y MEDIDA"/>
    <n v="91005.3"/>
    <n v="3"/>
  </r>
  <r>
    <n v="140504"/>
    <d v="2014-09-12T00:00:00"/>
    <x v="1"/>
    <x v="4"/>
    <s v="CONSULTORÍA Y ASESORÍAS EXTERNAS"/>
    <n v="368.8"/>
    <n v="6"/>
  </r>
  <r>
    <n v="140585"/>
    <d v="2014-12-31T00:00:00"/>
    <x v="2"/>
    <x v="5"/>
    <s v="GESTIÓN ENERGÉTICA"/>
    <n v="7049619.7999999998"/>
    <n v="1"/>
  </r>
  <r>
    <n v="140869"/>
    <d v="2014-12-31T00:00:00"/>
    <x v="0"/>
    <x v="1"/>
    <s v="SERVICIOS DE INGENIERIA"/>
    <n v="28298.2"/>
    <n v="3"/>
  </r>
  <r>
    <n v="141876"/>
    <d v="2014-01-31T00:00:00"/>
    <x v="0"/>
    <x v="4"/>
    <s v="INSPECCIÓN DE INSTALACIONES"/>
    <n v="49311"/>
    <n v="6"/>
  </r>
  <r>
    <n v="142403"/>
    <d v="2014-02-28T00:00:00"/>
    <x v="0"/>
    <x v="8"/>
    <s v="EXPLOTACIÓN GENERACIÓN"/>
    <n v="74225.7"/>
    <n v="9"/>
  </r>
  <r>
    <n v="142605"/>
    <d v="2014-12-31T00:00:00"/>
    <x v="0"/>
    <x v="0"/>
    <s v="PUBLICIDAD"/>
    <n v="91767.8"/>
    <n v="4"/>
  </r>
  <r>
    <n v="142633"/>
    <d v="2014-05-31T00:00:00"/>
    <x v="0"/>
    <x v="0"/>
    <s v="CONSULTORÍA Y ASESORÍAS EXTERNAS"/>
    <n v="15150.3"/>
    <n v="12"/>
  </r>
  <r>
    <n v="142803"/>
    <d v="2014-12-31T00:00:00"/>
    <x v="0"/>
    <x v="4"/>
    <s v="GESTIÓN ENERGÉTICA"/>
    <n v="11545.4"/>
    <n v="10"/>
  </r>
  <r>
    <n v="143497"/>
    <d v="2014-12-31T00:00:00"/>
    <x v="0"/>
    <x v="4"/>
    <s v="CONSULTORÍA Y ASESORÍAS EXTERNAS"/>
    <n v="31023"/>
    <n v="6"/>
  </r>
  <r>
    <n v="143564"/>
    <d v="2014-12-31T00:00:00"/>
    <x v="0"/>
    <x v="8"/>
    <s v="RED COMERCIAL"/>
    <n v="46114.5"/>
    <n v="6"/>
  </r>
  <r>
    <n v="143794"/>
    <d v="2014-04-30T00:00:00"/>
    <x v="0"/>
    <x v="8"/>
    <s v="CALL CENTER"/>
    <n v="96672.5"/>
    <n v="7"/>
  </r>
  <r>
    <n v="144923"/>
    <d v="2014-11-30T00:00:00"/>
    <x v="0"/>
    <x v="1"/>
    <s v="LECTURA Y MEDIDA"/>
    <n v="97592"/>
    <n v="16"/>
  </r>
  <r>
    <n v="145079"/>
    <d v="2014-12-31T00:00:00"/>
    <x v="0"/>
    <x v="1"/>
    <s v="LECTURA Y MEDIDA"/>
    <n v="35154.199999999997"/>
    <n v="14"/>
  </r>
  <r>
    <n v="145735"/>
    <d v="2014-12-31T00:00:00"/>
    <x v="2"/>
    <x v="1"/>
    <s v="SERVICIOS PROFESIONALES"/>
    <n v="7195914"/>
    <n v="18"/>
  </r>
  <r>
    <n v="145962"/>
    <d v="2014-03-30T00:00:00"/>
    <x v="2"/>
    <x v="1"/>
    <s v="SERVICIOS PROFESIONALES"/>
    <n v="8240445.4000000004"/>
    <n v="2"/>
  </r>
  <r>
    <n v="146682"/>
    <d v="2014-12-31T00:00:00"/>
    <x v="1"/>
    <x v="3"/>
    <s v="LOGISTICA Y TRANSPORTE"/>
    <n v="677.3"/>
    <n v="5"/>
  </r>
  <r>
    <n v="146804"/>
    <d v="2014-09-27T00:00:00"/>
    <x v="2"/>
    <x v="6"/>
    <s v="LECTURA Y MEDIDA"/>
    <n v="4717299.2"/>
    <n v="18"/>
  </r>
  <r>
    <n v="146972"/>
    <d v="2014-05-30T00:00:00"/>
    <x v="2"/>
    <x v="0"/>
    <s v="MENSAJERÍA Y CORRESPONDENCIA"/>
    <n v="368045"/>
    <n v="18"/>
  </r>
  <r>
    <n v="147060"/>
    <d v="2014-12-31T00:00:00"/>
    <x v="0"/>
    <x v="2"/>
    <s v="MENSAJERÍA Y CORRESPONDENCIA"/>
    <n v="16351"/>
    <n v="6"/>
  </r>
  <r>
    <n v="148479"/>
    <d v="2014-12-31T00:00:00"/>
    <x v="0"/>
    <x v="6"/>
    <s v="SISTEMAS"/>
    <n v="89489.7"/>
    <n v="9"/>
  </r>
  <r>
    <n v="148911"/>
    <d v="2014-12-31T00:00:00"/>
    <x v="2"/>
    <x v="0"/>
    <s v="SERVICIOS A CLIENTES"/>
    <n v="5826215.2000000002"/>
    <n v="1"/>
  </r>
  <r>
    <n v="149197"/>
    <d v="2014-12-31T00:00:00"/>
    <x v="0"/>
    <x v="2"/>
    <s v="TELECOMUNICACIONES"/>
    <n v="23126.6"/>
    <n v="10"/>
  </r>
  <r>
    <n v="149903"/>
    <d v="2014-12-31T00:00:00"/>
    <x v="2"/>
    <x v="3"/>
    <s v="GESTIÓN ENERGÉTICA"/>
    <n v="6041529.5999999996"/>
    <n v="18"/>
  </r>
  <r>
    <n v="150124"/>
    <d v="2014-12-31T00:00:00"/>
    <x v="0"/>
    <x v="7"/>
    <s v="CALL CENTER"/>
    <n v="81145.8"/>
    <n v="6"/>
  </r>
  <r>
    <n v="151015"/>
    <d v="2014-12-31T00:00:00"/>
    <x v="2"/>
    <x v="4"/>
    <s v="INSPECCIÓN DE INSTALACIONES"/>
    <n v="8648153.1999999993"/>
    <n v="8"/>
  </r>
  <r>
    <n v="151782"/>
    <d v="2014-06-30T00:00:00"/>
    <x v="0"/>
    <x v="6"/>
    <s v="GESTIÓN DE INSTALACIONES"/>
    <n v="27177.9"/>
    <n v="14"/>
  </r>
  <r>
    <n v="152012"/>
    <d v="2014-12-31T00:00:00"/>
    <x v="2"/>
    <x v="4"/>
    <s v="INMUEBLES E INSTALACIONES"/>
    <n v="582439.4"/>
    <n v="1"/>
  </r>
  <r>
    <n v="152344"/>
    <d v="2014-12-31T00:00:00"/>
    <x v="2"/>
    <x v="8"/>
    <s v="INSPECCIÓN DE INSTALACIONES"/>
    <n v="1651341.9"/>
    <n v="1"/>
  </r>
  <r>
    <n v="152397"/>
    <d v="2014-12-31T00:00:00"/>
    <x v="0"/>
    <x v="1"/>
    <s v="INMUEBLES E INSTALACIONES"/>
    <n v="58972.9"/>
    <n v="14"/>
  </r>
  <r>
    <n v="153014"/>
    <d v="2014-12-31T00:00:00"/>
    <x v="2"/>
    <x v="8"/>
    <s v="RED COMERCIAL"/>
    <n v="6165401.4000000004"/>
    <n v="2"/>
  </r>
  <r>
    <n v="153087"/>
    <d v="2014-12-31T00:00:00"/>
    <x v="0"/>
    <x v="0"/>
    <s v="EQUIPOS Y MATERIALES OFICINA"/>
    <n v="67001.3"/>
    <n v="3"/>
  </r>
  <r>
    <n v="154913"/>
    <d v="2014-12-31T00:00:00"/>
    <x v="2"/>
    <x v="0"/>
    <s v="LOGISTICA Y TRANSPORTE"/>
    <n v="8568911.1999999993"/>
    <n v="8"/>
  </r>
  <r>
    <n v="154975"/>
    <d v="2014-12-31T00:00:00"/>
    <x v="0"/>
    <x v="6"/>
    <s v="EQUIPOS Y MATERIALES OFICINA"/>
    <n v="67830.600000000006"/>
    <n v="9"/>
  </r>
  <r>
    <n v="155261"/>
    <d v="2014-12-31T00:00:00"/>
    <x v="2"/>
    <x v="6"/>
    <s v="CONSTRUCCIÓN Y MANTENIMIENTO REDES"/>
    <n v="1307070"/>
    <n v="10"/>
  </r>
  <r>
    <n v="155314"/>
    <d v="2014-12-31T00:00:00"/>
    <x v="0"/>
    <x v="6"/>
    <s v="CALL CENTER"/>
    <n v="57952.4"/>
    <n v="10"/>
  </r>
  <r>
    <n v="155396"/>
    <d v="2014-12-31T00:00:00"/>
    <x v="2"/>
    <x v="1"/>
    <s v="INSPECCIÓN DE INSTALACIONES"/>
    <n v="1191219.8999999999"/>
    <n v="1"/>
  </r>
  <r>
    <n v="155549"/>
    <d v="2014-12-31T00:00:00"/>
    <x v="1"/>
    <x v="2"/>
    <s v="LECTURA Y MEDIDA"/>
    <n v="194.1"/>
    <n v="2"/>
  </r>
  <r>
    <n v="155955"/>
    <d v="2014-11-27T00:00:00"/>
    <x v="1"/>
    <x v="6"/>
    <s v="RED COMERCIAL"/>
    <n v="287.89999999999998"/>
    <n v="15"/>
  </r>
  <r>
    <n v="156210"/>
    <d v="2014-12-31T00:00:00"/>
    <x v="0"/>
    <x v="3"/>
    <s v="EQUIPOS Y MATERIALES"/>
    <n v="27433.3"/>
    <n v="6"/>
  </r>
  <r>
    <n v="156523"/>
    <d v="2014-03-30T00:00:00"/>
    <x v="0"/>
    <x v="6"/>
    <s v="VIAJES"/>
    <n v="6624.9"/>
    <n v="6"/>
  </r>
  <r>
    <n v="157129"/>
    <d v="2014-12-31T00:00:00"/>
    <x v="2"/>
    <x v="6"/>
    <s v="INSPECCIÓN DE INSTALACIONES"/>
    <n v="2844850.3"/>
    <n v="16"/>
  </r>
  <r>
    <n v="158069"/>
    <d v="2014-12-31T00:00:00"/>
    <x v="2"/>
    <x v="0"/>
    <s v="CONSTRUCCIÓN Y MANTENIMIENTO REDES"/>
    <n v="6004052.7999999998"/>
    <n v="18"/>
  </r>
  <r>
    <n v="158680"/>
    <d v="2014-12-31T00:00:00"/>
    <x v="2"/>
    <x v="1"/>
    <s v="CALL CENTER"/>
    <n v="5607593.7000000002"/>
    <n v="3"/>
  </r>
  <r>
    <n v="159734"/>
    <d v="2014-08-31T00:00:00"/>
    <x v="2"/>
    <x v="8"/>
    <s v="GESTIÓN DE INSTALACIONES"/>
    <n v="7381412.7000000002"/>
    <n v="1"/>
  </r>
  <r>
    <n v="160042"/>
    <d v="2014-12-31T00:00:00"/>
    <x v="1"/>
    <x v="3"/>
    <s v="TELECOMUNICACIONES"/>
    <n v="712.3"/>
    <n v="14"/>
  </r>
  <r>
    <n v="160403"/>
    <d v="2014-12-31T00:00:00"/>
    <x v="0"/>
    <x v="5"/>
    <s v="CONSTRUCCIÓN Y MANTENIMIENTO REDES"/>
    <n v="30064.7"/>
    <n v="7"/>
  </r>
  <r>
    <n v="160512"/>
    <d v="2014-12-31T00:00:00"/>
    <x v="2"/>
    <x v="0"/>
    <s v="CONSULTORÍA Y ASESORÍAS EXTERNAS"/>
    <n v="9378059.8000000007"/>
    <n v="2"/>
  </r>
  <r>
    <n v="161284"/>
    <d v="2014-12-31T00:00:00"/>
    <x v="2"/>
    <x v="4"/>
    <s v="CONSULTORÍA Y ASESORÍAS EXTERNAS"/>
    <n v="9408753.0999999996"/>
    <n v="3"/>
  </r>
  <r>
    <n v="162169"/>
    <d v="2014-06-09T00:00:00"/>
    <x v="2"/>
    <x v="0"/>
    <s v="CONSULTORÍA Y ASESORÍAS EXTERNAS"/>
    <n v="7726702.9000000004"/>
    <n v="4"/>
  </r>
  <r>
    <n v="162286"/>
    <d v="2014-05-17T00:00:00"/>
    <x v="0"/>
    <x v="1"/>
    <s v="SERVICIOS A CLIENTES"/>
    <n v="31156.400000000001"/>
    <n v="20"/>
  </r>
  <r>
    <n v="162882"/>
    <d v="2014-12-31T00:00:00"/>
    <x v="2"/>
    <x v="7"/>
    <s v="EQUIPOS Y MATERIALES"/>
    <n v="4838507.3"/>
    <n v="2"/>
  </r>
  <r>
    <n v="164024"/>
    <d v="2014-12-31T00:00:00"/>
    <x v="0"/>
    <x v="2"/>
    <s v="PUBLICIDAD"/>
    <n v="36487.300000000003"/>
    <n v="5"/>
  </r>
  <r>
    <n v="165444"/>
    <d v="2014-12-31T00:00:00"/>
    <x v="1"/>
    <x v="1"/>
    <s v="SERVICIOS PROFESIONALES"/>
    <n v="158.1"/>
    <n v="6"/>
  </r>
  <r>
    <n v="165458"/>
    <d v="2014-12-31T00:00:00"/>
    <x v="0"/>
    <x v="1"/>
    <s v="LECTURA Y MEDIDA"/>
    <n v="14940.7"/>
    <n v="5"/>
  </r>
  <r>
    <n v="166219"/>
    <d v="2014-12-31T00:00:00"/>
    <x v="2"/>
    <x v="0"/>
    <s v="SERVICIOS DE INGENIERIA"/>
    <n v="4134170.8"/>
    <n v="12"/>
  </r>
  <r>
    <n v="167493"/>
    <d v="2014-06-30T00:00:00"/>
    <x v="1"/>
    <x v="0"/>
    <s v="CONTROL DE CALIDAD"/>
    <n v="382.2"/>
    <n v="10"/>
  </r>
  <r>
    <n v="168288"/>
    <d v="2014-12-31T00:00:00"/>
    <x v="0"/>
    <x v="8"/>
    <s v="RED COMERCIAL"/>
    <n v="98214"/>
    <n v="4"/>
  </r>
  <r>
    <n v="168983"/>
    <d v="2014-12-31T00:00:00"/>
    <x v="2"/>
    <x v="6"/>
    <s v="CONSTRUCCIÓN Y MANTENIMIENTO REDES"/>
    <n v="9451379.8000000007"/>
    <n v="20"/>
  </r>
  <r>
    <n v="169027"/>
    <d v="2014-12-31T00:00:00"/>
    <x v="2"/>
    <x v="4"/>
    <s v="RED COMERCIAL"/>
    <n v="6668063.5999999996"/>
    <n v="36"/>
  </r>
  <r>
    <n v="170085"/>
    <d v="2014-12-31T00:00:00"/>
    <x v="0"/>
    <x v="4"/>
    <s v="LOGISTICA Y TRANSPORTE"/>
    <n v="61702.9"/>
    <n v="8"/>
  </r>
  <r>
    <n v="170227"/>
    <d v="2014-08-31T00:00:00"/>
    <x v="0"/>
    <x v="0"/>
    <s v="SERVICIOS PROFESIONALES"/>
    <n v="47022.7"/>
    <n v="18"/>
  </r>
  <r>
    <n v="170415"/>
    <d v="2014-12-31T00:00:00"/>
    <x v="0"/>
    <x v="7"/>
    <s v="PUBLICIDAD"/>
    <n v="98950.6"/>
    <n v="3"/>
  </r>
  <r>
    <n v="171016"/>
    <d v="2014-12-30T00:00:00"/>
    <x v="0"/>
    <x v="4"/>
    <s v="INSPECCIÓN DE INSTALACIONES"/>
    <n v="72006.8"/>
    <n v="10"/>
  </r>
  <r>
    <n v="171304"/>
    <d v="2014-12-31T00:00:00"/>
    <x v="2"/>
    <x v="6"/>
    <s v="GESTIÓN ENERGÉTICA"/>
    <n v="2264772.375"/>
    <n v="28"/>
  </r>
  <r>
    <n v="172303"/>
    <d v="2014-12-31T00:00:00"/>
    <x v="2"/>
    <x v="7"/>
    <s v="INSPECCIÓN DE INSTALACIONES"/>
    <n v="5750247.5"/>
    <n v="1"/>
  </r>
  <r>
    <n v="172673"/>
    <d v="2014-12-31T00:00:00"/>
    <x v="1"/>
    <x v="4"/>
    <s v="SISTEMAS"/>
    <n v="418"/>
    <n v="19"/>
  </r>
  <r>
    <n v="173947"/>
    <d v="2014-12-31T00:00:00"/>
    <x v="2"/>
    <x v="6"/>
    <s v="SERVICIOS PROFESIONALES"/>
    <n v="4104724.7"/>
    <n v="40"/>
  </r>
  <r>
    <n v="175034"/>
    <d v="2014-06-30T00:00:00"/>
    <x v="0"/>
    <x v="8"/>
    <s v="GESTIÓN DE INSTALACIONES"/>
    <n v="81676.800000000003"/>
    <n v="14"/>
  </r>
  <r>
    <n v="175972"/>
    <d v="2014-12-31T00:00:00"/>
    <x v="2"/>
    <x v="1"/>
    <s v="MENSAJERÍA Y CORRESPONDENCIA"/>
    <n v="3892668.9"/>
    <n v="2"/>
  </r>
  <r>
    <n v="176695"/>
    <d v="2014-12-31T00:00:00"/>
    <x v="0"/>
    <x v="6"/>
    <s v="RED COMERCIAL"/>
    <n v="54280.1"/>
    <n v="4"/>
  </r>
  <r>
    <n v="176968"/>
    <d v="2014-03-31T00:00:00"/>
    <x v="0"/>
    <x v="3"/>
    <s v="LOGISTICA Y TRANSPORTE"/>
    <n v="55148.4"/>
    <n v="10"/>
  </r>
  <r>
    <n v="177305"/>
    <d v="2014-12-31T00:00:00"/>
    <x v="0"/>
    <x v="6"/>
    <s v="LECTURA Y MEDIDA"/>
    <n v="46895.6"/>
    <n v="10"/>
  </r>
  <r>
    <n v="177708"/>
    <d v="2014-12-31T00:00:00"/>
    <x v="2"/>
    <x v="7"/>
    <s v="EXPLOTACIÓN GENERACIÓN"/>
    <n v="3652862.2"/>
    <n v="3"/>
  </r>
  <r>
    <n v="177776"/>
    <d v="2014-12-31T00:00:00"/>
    <x v="2"/>
    <x v="4"/>
    <s v="SERVICIOS A CLIENTES"/>
    <n v="7745017.7999999998"/>
    <n v="4"/>
  </r>
  <r>
    <n v="178175"/>
    <d v="2014-01-31T00:00:00"/>
    <x v="0"/>
    <x v="8"/>
    <s v="EXPLOTACIÓN GENERACIÓN"/>
    <n v="86693.9"/>
    <n v="18"/>
  </r>
  <r>
    <n v="178272"/>
    <d v="2014-12-31T00:00:00"/>
    <x v="2"/>
    <x v="5"/>
    <s v="TELECOMUNICACIONES"/>
    <n v="5664281.5999999996"/>
    <n v="2"/>
  </r>
  <r>
    <n v="178524"/>
    <d v="2014-12-31T00:00:00"/>
    <x v="2"/>
    <x v="3"/>
    <s v="CONSTRUCCIÓN Y MANTENIMIENTO REDES"/>
    <n v="7051220.9000000004"/>
    <n v="2"/>
  </r>
  <r>
    <n v="178790"/>
    <d v="2014-12-31T00:00:00"/>
    <x v="0"/>
    <x v="7"/>
    <s v="SERVICIOS A CLIENTES"/>
    <n v="13082.1"/>
    <n v="3"/>
  </r>
  <r>
    <n v="179076"/>
    <d v="2014-08-01T00:00:00"/>
    <x v="2"/>
    <x v="6"/>
    <s v="LECTURA Y MEDIDA"/>
    <n v="59099.6"/>
    <n v="8"/>
  </r>
  <r>
    <n v="179565"/>
    <d v="2014-12-31T00:00:00"/>
    <x v="1"/>
    <x v="7"/>
    <s v="EXPLOTACIÓN GENERACIÓN"/>
    <n v="672.6"/>
    <n v="11"/>
  </r>
  <r>
    <n v="180299"/>
    <d v="2014-12-31T00:00:00"/>
    <x v="1"/>
    <x v="4"/>
    <s v="CONTROL DE CALIDAD"/>
    <n v="38.5"/>
    <n v="15"/>
  </r>
  <r>
    <n v="180864"/>
    <d v="2014-08-31T00:00:00"/>
    <x v="2"/>
    <x v="6"/>
    <s v="SERVICIOS PROFESIONALES"/>
    <n v="8470170.5"/>
    <n v="16"/>
  </r>
  <r>
    <n v="181026"/>
    <d v="2014-12-31T00:00:00"/>
    <x v="2"/>
    <x v="0"/>
    <s v="MENSAJERÍA Y CORRESPONDENCIA"/>
    <n v="7333093.7000000002"/>
    <n v="1"/>
  </r>
  <r>
    <n v="182076"/>
    <d v="2014-12-31T00:00:00"/>
    <x v="0"/>
    <x v="4"/>
    <s v="MARKETING"/>
    <n v="57901.2"/>
    <n v="10"/>
  </r>
  <r>
    <n v="182413"/>
    <d v="2014-12-31T00:00:00"/>
    <x v="0"/>
    <x v="1"/>
    <s v="CALL CENTER"/>
    <n v="16552.599999999999"/>
    <n v="4"/>
  </r>
  <r>
    <n v="182479"/>
    <d v="2014-01-31T00:00:00"/>
    <x v="0"/>
    <x v="8"/>
    <s v="SERVICIOS A CLIENTES"/>
    <n v="99071.5"/>
    <n v="10"/>
  </r>
  <r>
    <n v="183245"/>
    <d v="2014-12-31T00:00:00"/>
    <x v="0"/>
    <x v="8"/>
    <s v="CONTROL DE CALIDAD"/>
    <n v="58746"/>
    <n v="6"/>
  </r>
  <r>
    <n v="184556"/>
    <d v="2014-05-31T00:00:00"/>
    <x v="0"/>
    <x v="1"/>
    <s v="CALL CENTER"/>
    <n v="26139.1"/>
    <n v="7"/>
  </r>
  <r>
    <n v="185837"/>
    <d v="2014-02-19T00:00:00"/>
    <x v="0"/>
    <x v="4"/>
    <s v="SERVICIOS A CLIENTES"/>
    <n v="72446.600000000006"/>
    <n v="8"/>
  </r>
  <r>
    <n v="185965"/>
    <d v="2014-12-31T00:00:00"/>
    <x v="0"/>
    <x v="4"/>
    <s v="INMUEBLES E INSTALACIONES"/>
    <n v="9233.5"/>
    <n v="20"/>
  </r>
  <r>
    <n v="185996"/>
    <d v="2014-12-31T00:00:00"/>
    <x v="2"/>
    <x v="0"/>
    <s v="CONSTRUCCIÓN Y MANTENIMIENTO REDES"/>
    <n v="3150298.7"/>
    <n v="20"/>
  </r>
  <r>
    <n v="186324"/>
    <d v="2014-12-31T00:00:00"/>
    <x v="0"/>
    <x v="6"/>
    <s v="SERVICIOS A CLIENTES"/>
    <n v="68248.5"/>
    <n v="6"/>
  </r>
  <r>
    <n v="186411"/>
    <d v="2014-12-30T00:00:00"/>
    <x v="2"/>
    <x v="4"/>
    <s v="GESTIÓN ENERGÉTICA"/>
    <n v="8648430.5"/>
    <n v="2"/>
  </r>
  <r>
    <n v="186898"/>
    <d v="2014-06-30T00:00:00"/>
    <x v="2"/>
    <x v="4"/>
    <s v="VIAJES"/>
    <n v="6807391.4000000004"/>
    <n v="1"/>
  </r>
  <r>
    <n v="187792"/>
    <d v="2014-12-31T00:00:00"/>
    <x v="0"/>
    <x v="8"/>
    <s v="GESTIÓN ENERGÉTICA"/>
    <n v="86535.8"/>
    <n v="10"/>
  </r>
  <r>
    <n v="188071"/>
    <d v="2014-12-31T00:00:00"/>
    <x v="0"/>
    <x v="2"/>
    <s v="LECTURA Y MEDIDA"/>
    <n v="87652.9"/>
    <n v="4"/>
  </r>
  <r>
    <n v="188486"/>
    <d v="2014-12-31T00:00:00"/>
    <x v="1"/>
    <x v="1"/>
    <s v="CONSULTORÍA Y ASESORÍAS EXTERNAS"/>
    <n v="539.1"/>
    <n v="18"/>
  </r>
  <r>
    <n v="189574"/>
    <d v="2014-12-31T00:00:00"/>
    <x v="0"/>
    <x v="8"/>
    <s v="EQUIPOS Y MATERIALES OFICINA"/>
    <n v="14340.6"/>
    <n v="3"/>
  </r>
  <r>
    <n v="189610"/>
    <d v="2014-12-31T00:00:00"/>
    <x v="2"/>
    <x v="6"/>
    <s v="CONSTRUCCIÓN Y MANTENIMIENTO REDES"/>
    <n v="4253141.7"/>
    <n v="20"/>
  </r>
  <r>
    <n v="190123"/>
    <d v="2014-12-31T00:00:00"/>
    <x v="0"/>
    <x v="1"/>
    <s v="LECTURA Y MEDIDA"/>
    <n v="97110.3"/>
    <n v="2"/>
  </r>
  <r>
    <n v="190474"/>
    <d v="2014-12-31T00:00:00"/>
    <x v="2"/>
    <x v="1"/>
    <s v="GESTIÓN ENERGÉTICA"/>
    <n v="5435808.9000000004"/>
    <n v="1"/>
  </r>
  <r>
    <n v="190498"/>
    <d v="2014-03-31T00:00:00"/>
    <x v="0"/>
    <x v="3"/>
    <s v="INSPECCIÓN DE INSTALACIONES"/>
    <n v="91633.2"/>
    <n v="4"/>
  </r>
  <r>
    <n v="190597"/>
    <d v="2014-08-30T00:00:00"/>
    <x v="2"/>
    <x v="1"/>
    <s v="MARKETING"/>
    <n v="2133043.9"/>
    <n v="2"/>
  </r>
  <r>
    <n v="191433"/>
    <d v="2014-12-31T00:00:00"/>
    <x v="2"/>
    <x v="0"/>
    <s v="EQUIPOS Y MATERIALES OFICINA"/>
    <n v="4768247.7"/>
    <n v="20"/>
  </r>
  <r>
    <n v="192487"/>
    <d v="2014-12-31T00:00:00"/>
    <x v="2"/>
    <x v="3"/>
    <s v="SISTEMAS"/>
    <n v="5059553"/>
    <n v="1"/>
  </r>
  <r>
    <n v="192597"/>
    <d v="2014-07-31T00:00:00"/>
    <x v="2"/>
    <x v="6"/>
    <s v="INMUEBLES E INSTALACIONES"/>
    <n v="3865058"/>
    <n v="20"/>
  </r>
  <r>
    <n v="192755"/>
    <d v="2014-12-31T00:00:00"/>
    <x v="0"/>
    <x v="0"/>
    <s v="SERVICIOS A CLIENTES"/>
    <n v="52651.7"/>
    <n v="8"/>
  </r>
  <r>
    <n v="193884"/>
    <d v="2014-12-31T00:00:00"/>
    <x v="2"/>
    <x v="2"/>
    <s v="RED COMERCIAL"/>
    <n v="9862571.1999999993"/>
    <n v="3"/>
  </r>
  <r>
    <n v="194107"/>
    <d v="2014-11-30T00:00:00"/>
    <x v="0"/>
    <x v="6"/>
    <s v="EQUIPOS Y MATERIALES OFICINA"/>
    <n v="91803"/>
    <n v="7"/>
  </r>
  <r>
    <n v="194254"/>
    <d v="2014-12-05T00:00:00"/>
    <x v="0"/>
    <x v="2"/>
    <s v="VIAJES"/>
    <n v="45476"/>
    <n v="4"/>
  </r>
  <r>
    <n v="194612"/>
    <d v="2014-06-30T00:00:00"/>
    <x v="2"/>
    <x v="0"/>
    <s v="CONSULTORÍA Y ASESORÍAS EXTERNAS"/>
    <n v="2789430.5"/>
    <n v="3"/>
  </r>
  <r>
    <n v="194790"/>
    <d v="2014-12-31T00:00:00"/>
    <x v="2"/>
    <x v="1"/>
    <s v="SERVICIOS DE INGENIERIA"/>
    <n v="9734951.4000000004"/>
    <n v="3"/>
  </r>
  <r>
    <n v="194955"/>
    <d v="2014-04-05T00:00:00"/>
    <x v="0"/>
    <x v="1"/>
    <s v="INSPECCIÓN DE INSTALACIONES"/>
    <n v="3353168.9"/>
    <n v="24"/>
  </r>
  <r>
    <n v="195044"/>
    <d v="2014-12-31T00:00:00"/>
    <x v="0"/>
    <x v="0"/>
    <s v="MENSAJERÍA Y CORRESPONDENCIA"/>
    <n v="82575.899999999994"/>
    <n v="3"/>
  </r>
  <r>
    <n v="195165"/>
    <d v="2014-03-10T00:00:00"/>
    <x v="0"/>
    <x v="3"/>
    <s v="CONSTRUCCIÓN Y MANTENIMIENTO REDES"/>
    <n v="97179.3"/>
    <n v="7"/>
  </r>
  <r>
    <n v="195491"/>
    <d v="2014-12-31T00:00:00"/>
    <x v="0"/>
    <x v="6"/>
    <s v="TELECOMUNICACIONES"/>
    <n v="65373.7"/>
    <n v="9"/>
  </r>
  <r>
    <n v="197298"/>
    <d v="2014-12-31T00:00:00"/>
    <x v="1"/>
    <x v="0"/>
    <s v="EQUIPOS Y MATERIALES OFICINA"/>
    <n v="991.8"/>
    <n v="8"/>
  </r>
  <r>
    <n v="197369"/>
    <d v="2014-12-31T00:00:00"/>
    <x v="2"/>
    <x v="2"/>
    <s v="GESTIÓN DE INSTALACIONES"/>
    <n v="4606417.0999999996"/>
    <n v="36"/>
  </r>
  <r>
    <n v="197699"/>
    <d v="2014-12-31T00:00:00"/>
    <x v="0"/>
    <x v="0"/>
    <s v="TELECOMUNICACIONES"/>
    <n v="62997.8"/>
    <n v="18"/>
  </r>
  <r>
    <n v="198037"/>
    <d v="2014-12-31T00:00:00"/>
    <x v="1"/>
    <x v="1"/>
    <s v="EQUIPOS Y MATERIALES"/>
    <n v="352.8"/>
    <n v="18"/>
  </r>
  <r>
    <n v="198513"/>
    <d v="2014-12-31T00:00:00"/>
    <x v="2"/>
    <x v="7"/>
    <s v="GESTIÓN ENERGÉTICA"/>
    <n v="9198117.5999999996"/>
    <n v="3"/>
  </r>
  <r>
    <n v="198707"/>
    <d v="2014-12-31T00:00:00"/>
    <x v="1"/>
    <x v="2"/>
    <s v="INMUEBLES E INSTALACIONES"/>
    <n v="556.9"/>
    <n v="17"/>
  </r>
  <r>
    <n v="198829"/>
    <d v="2014-04-15T00:00:00"/>
    <x v="2"/>
    <x v="8"/>
    <s v="MARKETING"/>
    <n v="3449414.3"/>
    <n v="3"/>
  </r>
  <r>
    <n v="198859"/>
    <d v="2014-01-31T00:00:00"/>
    <x v="0"/>
    <x v="8"/>
    <s v="PUBLICIDAD"/>
    <n v="59269.1"/>
    <n v="5"/>
  </r>
  <r>
    <n v="199014"/>
    <d v="2014-12-31T00:00:00"/>
    <x v="1"/>
    <x v="4"/>
    <s v="LECTURA Y MEDIDA"/>
    <n v="87.7"/>
    <n v="8"/>
  </r>
  <r>
    <n v="199234"/>
    <d v="2014-12-31T00:00:00"/>
    <x v="2"/>
    <x v="0"/>
    <s v="MARKETING"/>
    <n v="6634377.0999999996"/>
    <n v="12"/>
  </r>
  <r>
    <n v="200030"/>
    <d v="2014-12-31T00:00:00"/>
    <x v="2"/>
    <x v="0"/>
    <s v="MARKETING"/>
    <n v="6506155"/>
    <n v="3"/>
  </r>
  <r>
    <n v="200589"/>
    <d v="2014-02-28T00:00:00"/>
    <x v="0"/>
    <x v="4"/>
    <s v="MENSAJERÍA Y CORRESPONDENCIA"/>
    <n v="22893.200000000001"/>
    <n v="6"/>
  </r>
  <r>
    <n v="200842"/>
    <d v="2014-12-31T00:00:00"/>
    <x v="2"/>
    <x v="1"/>
    <s v="TELECOMUNICACIONES"/>
    <n v="211603.20000000001"/>
    <n v="2"/>
  </r>
  <r>
    <n v="201033"/>
    <d v="2014-12-31T00:00:00"/>
    <x v="1"/>
    <x v="0"/>
    <s v="SERVICIOS PROFESIONALES"/>
    <n v="402.5"/>
    <n v="12"/>
  </r>
  <r>
    <n v="201593"/>
    <d v="2014-12-31T00:00:00"/>
    <x v="0"/>
    <x v="2"/>
    <s v="LECTURA Y MEDIDA"/>
    <n v="54655.199999999997"/>
    <n v="10"/>
  </r>
  <r>
    <n v="201777"/>
    <d v="2014-12-31T00:00:00"/>
    <x v="1"/>
    <x v="5"/>
    <s v="GESTIÓN ENERGÉTICA"/>
    <n v="199.6"/>
    <n v="9"/>
  </r>
  <r>
    <n v="201965"/>
    <d v="2014-12-31T00:00:00"/>
    <x v="2"/>
    <x v="8"/>
    <s v="INMUEBLES E INSTALACIONES"/>
    <n v="6792048.2999999998"/>
    <n v="1"/>
  </r>
  <r>
    <n v="203294"/>
    <d v="2014-11-30T00:00:00"/>
    <x v="0"/>
    <x v="4"/>
    <s v="VIAJES"/>
    <n v="35024.5"/>
    <n v="6"/>
  </r>
  <r>
    <n v="203624"/>
    <d v="2014-12-31T00:00:00"/>
    <x v="2"/>
    <x v="4"/>
    <s v="TELECOMUNICACIONES"/>
    <n v="7722023.4000000004"/>
    <n v="20"/>
  </r>
  <r>
    <n v="203651"/>
    <d v="2014-06-30T00:00:00"/>
    <x v="2"/>
    <x v="5"/>
    <s v="SERVICIOS DE INGENIERIA"/>
    <n v="3258098.1"/>
    <n v="3"/>
  </r>
  <r>
    <n v="204404"/>
    <d v="2014-05-31T00:00:00"/>
    <x v="0"/>
    <x v="1"/>
    <s v="MENSAJERÍA Y CORRESPONDENCIA"/>
    <n v="77850.600000000006"/>
    <n v="7"/>
  </r>
  <r>
    <n v="204455"/>
    <d v="2014-12-31T00:00:00"/>
    <x v="0"/>
    <x v="7"/>
    <s v="GESTIÓN ENERGÉTICA"/>
    <n v="87204.2"/>
    <n v="3"/>
  </r>
  <r>
    <n v="204942"/>
    <d v="2014-12-31T00:00:00"/>
    <x v="0"/>
    <x v="5"/>
    <s v="TELECOMUNICACIONES"/>
    <n v="60872.9"/>
    <n v="7"/>
  </r>
  <r>
    <n v="207154"/>
    <d v="2014-12-31T00:00:00"/>
    <x v="0"/>
    <x v="1"/>
    <s v="SERVICIOS A CLIENTES"/>
    <n v="30569.3"/>
    <n v="3"/>
  </r>
  <r>
    <n v="207735"/>
    <d v="2014-12-31T00:00:00"/>
    <x v="0"/>
    <x v="4"/>
    <s v="SERVICIOS A CLIENTES"/>
    <n v="7283.2"/>
    <n v="14"/>
  </r>
  <r>
    <n v="208988"/>
    <d v="2014-12-31T00:00:00"/>
    <x v="1"/>
    <x v="2"/>
    <s v="EXPLOTACIÓN GENERACIÓN"/>
    <n v="148.6"/>
    <n v="18"/>
  </r>
  <r>
    <n v="209217"/>
    <d v="2014-12-31T00:00:00"/>
    <x v="1"/>
    <x v="4"/>
    <s v="SERVICIOS DE INGENIERIA"/>
    <n v="368.4"/>
    <n v="10"/>
  </r>
  <r>
    <n v="209616"/>
    <d v="2014-12-31T00:00:00"/>
    <x v="2"/>
    <x v="0"/>
    <s v="INMUEBLES E INSTALACIONES"/>
    <n v="166574"/>
    <n v="1"/>
  </r>
  <r>
    <n v="209693"/>
    <d v="2014-12-31T00:00:00"/>
    <x v="2"/>
    <x v="0"/>
    <s v="CALL CENTER"/>
    <n v="3225547.3"/>
    <n v="6"/>
  </r>
  <r>
    <n v="210738"/>
    <d v="2014-12-31T00:00:00"/>
    <x v="0"/>
    <x v="4"/>
    <s v="INSPECCIÓN DE INSTALACIONES"/>
    <n v="22766.799999999999"/>
    <n v="7"/>
  </r>
  <r>
    <n v="211372"/>
    <d v="2014-12-31T00:00:00"/>
    <x v="0"/>
    <x v="8"/>
    <s v="MARKETING"/>
    <n v="38505.9"/>
    <n v="9"/>
  </r>
  <r>
    <n v="211912"/>
    <d v="2014-12-31T00:00:00"/>
    <x v="2"/>
    <x v="4"/>
    <s v="EXPLOTACIÓN GENERACIÓN"/>
    <n v="490713.7"/>
    <n v="1"/>
  </r>
  <r>
    <n v="212564"/>
    <d v="2014-12-31T00:00:00"/>
    <x v="2"/>
    <x v="1"/>
    <s v="SISTEMAS"/>
    <n v="3109073.7"/>
    <n v="1"/>
  </r>
  <r>
    <n v="214215"/>
    <d v="2014-08-31T00:00:00"/>
    <x v="2"/>
    <x v="6"/>
    <s v="GESTIÓN ENERGÉTICA"/>
    <n v="23579.45"/>
    <n v="24"/>
  </r>
  <r>
    <n v="214377"/>
    <d v="2014-01-30T00:00:00"/>
    <x v="0"/>
    <x v="1"/>
    <s v="EQUIPOS Y MATERIALES OFICINA"/>
    <n v="69958.8"/>
    <n v="12"/>
  </r>
  <r>
    <n v="214688"/>
    <d v="2014-11-28T00:00:00"/>
    <x v="2"/>
    <x v="3"/>
    <s v="VIAJES"/>
    <n v="5810294.4000000004"/>
    <n v="1"/>
  </r>
  <r>
    <n v="214752"/>
    <d v="2014-10-01T00:00:00"/>
    <x v="0"/>
    <x v="8"/>
    <s v="VIAJES"/>
    <n v="95456.2"/>
    <n v="6"/>
  </r>
  <r>
    <n v="214847"/>
    <d v="2014-12-31T00:00:00"/>
    <x v="1"/>
    <x v="0"/>
    <s v="VIAJES"/>
    <n v="377.4"/>
    <n v="2"/>
  </r>
  <r>
    <n v="215488"/>
    <d v="2014-12-31T00:00:00"/>
    <x v="2"/>
    <x v="5"/>
    <s v="EQUIPOS Y MATERIALES OFICINA"/>
    <n v="8591785.0999999996"/>
    <n v="1"/>
  </r>
  <r>
    <n v="215913"/>
    <d v="2014-03-31T00:00:00"/>
    <x v="2"/>
    <x v="2"/>
    <s v="TELECOMUNICACIONES"/>
    <n v="8604699.3000000007"/>
    <n v="2"/>
  </r>
  <r>
    <n v="216083"/>
    <d v="2014-06-01T00:00:00"/>
    <x v="2"/>
    <x v="0"/>
    <s v="EQUIPOS Y MATERIALES"/>
    <n v="2672967.1"/>
    <n v="4"/>
  </r>
  <r>
    <n v="216480"/>
    <d v="2014-06-30T00:00:00"/>
    <x v="0"/>
    <x v="6"/>
    <s v="INSPECCIÓN DE INSTALACIONES"/>
    <n v="17703.599999999999"/>
    <n v="6"/>
  </r>
  <r>
    <n v="216546"/>
    <d v="2014-12-31T00:00:00"/>
    <x v="2"/>
    <x v="5"/>
    <s v="MARKETING"/>
    <n v="5659457.4000000004"/>
    <n v="2"/>
  </r>
  <r>
    <n v="217292"/>
    <d v="2014-12-31T00:00:00"/>
    <x v="0"/>
    <x v="3"/>
    <s v="EQUIPOS Y MATERIALES"/>
    <n v="11702.2"/>
    <n v="1"/>
  </r>
  <r>
    <n v="217426"/>
    <d v="2014-12-31T00:00:00"/>
    <x v="1"/>
    <x v="4"/>
    <s v="INSPECCIÓN DE INSTALACIONES"/>
    <n v="4454.5249999999996"/>
    <n v="12"/>
  </r>
  <r>
    <n v="217902"/>
    <d v="2014-09-30T00:00:00"/>
    <x v="2"/>
    <x v="3"/>
    <s v="CONTROL DE CALIDAD"/>
    <n v="309142.09999999998"/>
    <n v="6"/>
  </r>
  <r>
    <n v="218143"/>
    <d v="2014-12-31T00:00:00"/>
    <x v="1"/>
    <x v="4"/>
    <s v="TELECOMUNICACIONES"/>
    <n v="663.7"/>
    <n v="17"/>
  </r>
  <r>
    <n v="218517"/>
    <d v="2014-12-31T00:00:00"/>
    <x v="2"/>
    <x v="3"/>
    <s v="PUBLICIDAD"/>
    <n v="9368503.3000000007"/>
    <n v="1"/>
  </r>
  <r>
    <n v="218569"/>
    <d v="2014-12-31T00:00:00"/>
    <x v="0"/>
    <x v="3"/>
    <s v="GESTIÓN ENERGÉTICA"/>
    <n v="88877.2"/>
    <n v="7"/>
  </r>
  <r>
    <n v="218758"/>
    <d v="2014-06-30T00:00:00"/>
    <x v="0"/>
    <x v="2"/>
    <s v="MARKETING"/>
    <n v="39290.300000000003"/>
    <n v="3"/>
  </r>
  <r>
    <n v="219390"/>
    <d v="2014-12-31T00:00:00"/>
    <x v="0"/>
    <x v="4"/>
    <s v="GESTIÓN ENERGÉTICA"/>
    <n v="57447.8"/>
    <n v="20"/>
  </r>
  <r>
    <n v="220434"/>
    <d v="2014-12-31T00:00:00"/>
    <x v="2"/>
    <x v="1"/>
    <s v="RED COMERCIAL"/>
    <n v="6290866"/>
    <n v="12"/>
  </r>
  <r>
    <n v="220646"/>
    <d v="2014-12-31T00:00:00"/>
    <x v="2"/>
    <x v="8"/>
    <s v="RED COMERCIAL"/>
    <n v="8949689.5999999996"/>
    <n v="1"/>
  </r>
  <r>
    <n v="220762"/>
    <d v="2014-12-31T00:00:00"/>
    <x v="0"/>
    <x v="2"/>
    <s v="INMUEBLES E INSTALACIONES"/>
    <n v="61994"/>
    <n v="6"/>
  </r>
  <r>
    <n v="221594"/>
    <d v="2014-12-31T00:00:00"/>
    <x v="2"/>
    <x v="4"/>
    <s v="CONTROL DE CALIDAD"/>
    <n v="8539861.0999999996"/>
    <n v="2"/>
  </r>
  <r>
    <n v="221727"/>
    <d v="2014-12-31T00:00:00"/>
    <x v="2"/>
    <x v="7"/>
    <s v="SERVICIOS A CLIENTES"/>
    <n v="797291.1"/>
    <n v="6"/>
  </r>
  <r>
    <n v="222017"/>
    <d v="2014-12-31T00:00:00"/>
    <x v="2"/>
    <x v="2"/>
    <s v="INSPECCIÓN DE INSTALACIONES"/>
    <n v="8753902.3000000007"/>
    <n v="16"/>
  </r>
  <r>
    <n v="223148"/>
    <d v="2014-05-31T00:00:00"/>
    <x v="2"/>
    <x v="6"/>
    <s v="CONSULTORÍA Y ASESORÍAS EXTERNAS"/>
    <n v="7749.25"/>
    <n v="12"/>
  </r>
  <r>
    <n v="223264"/>
    <d v="2014-12-31T00:00:00"/>
    <x v="0"/>
    <x v="8"/>
    <s v="MENSAJERÍA Y CORRESPONDENCIA"/>
    <n v="18646.400000000001"/>
    <n v="9"/>
  </r>
  <r>
    <n v="223442"/>
    <d v="2014-12-31T00:00:00"/>
    <x v="2"/>
    <x v="0"/>
    <s v="VIAJES"/>
    <n v="5583068.2000000002"/>
    <n v="14"/>
  </r>
  <r>
    <n v="224386"/>
    <d v="2014-02-18T00:00:00"/>
    <x v="0"/>
    <x v="2"/>
    <s v="MARKETING"/>
    <n v="62879.3"/>
    <n v="4"/>
  </r>
  <r>
    <n v="225204"/>
    <d v="2014-01-30T00:00:00"/>
    <x v="2"/>
    <x v="4"/>
    <s v="RED COMERCIAL"/>
    <n v="5273062.7"/>
    <n v="3"/>
  </r>
  <r>
    <n v="225245"/>
    <d v="2014-06-30T00:00:00"/>
    <x v="2"/>
    <x v="0"/>
    <s v="TELECOMUNICACIONES"/>
    <n v="9675046.4000000004"/>
    <n v="8"/>
  </r>
  <r>
    <n v="225887"/>
    <d v="2014-12-31T00:00:00"/>
    <x v="0"/>
    <x v="0"/>
    <s v="SERVICIOS A CLIENTES"/>
    <n v="6068.45"/>
    <n v="20"/>
  </r>
  <r>
    <n v="226450"/>
    <d v="2014-03-30T00:00:00"/>
    <x v="0"/>
    <x v="8"/>
    <s v="VIAJES"/>
    <n v="37377.9"/>
    <n v="4"/>
  </r>
  <r>
    <n v="227058"/>
    <d v="2014-12-31T00:00:00"/>
    <x v="2"/>
    <x v="3"/>
    <s v="PUBLICIDAD"/>
    <n v="3306044.6"/>
    <n v="3"/>
  </r>
  <r>
    <n v="227273"/>
    <d v="2014-12-31T00:00:00"/>
    <x v="2"/>
    <x v="1"/>
    <s v="GESTIÓN DE INSTALACIONES"/>
    <n v="1722793.6"/>
    <n v="38"/>
  </r>
  <r>
    <n v="227355"/>
    <d v="2014-12-31T00:00:00"/>
    <x v="0"/>
    <x v="0"/>
    <s v="CONSTRUCCIÓN Y MANTENIMIENTO REDES"/>
    <n v="38120.199999999997"/>
    <n v="18"/>
  </r>
  <r>
    <n v="227446"/>
    <d v="2014-12-31T00:00:00"/>
    <x v="2"/>
    <x v="1"/>
    <s v="SERVICIOS A CLIENTES"/>
    <n v="1515645.1"/>
    <n v="8"/>
  </r>
  <r>
    <n v="227585"/>
    <d v="2014-12-31T00:00:00"/>
    <x v="1"/>
    <x v="1"/>
    <s v="SERVICIOS A CLIENTES"/>
    <n v="706.1"/>
    <n v="6"/>
  </r>
  <r>
    <n v="228767"/>
    <d v="2014-12-31T00:00:00"/>
    <x v="2"/>
    <x v="6"/>
    <s v="SERVICIOS A CLIENTES"/>
    <n v="754087"/>
    <n v="14"/>
  </r>
  <r>
    <n v="229121"/>
    <d v="2014-12-31T00:00:00"/>
    <x v="0"/>
    <x v="3"/>
    <s v="RED COMERCIAL"/>
    <n v="2072.8000000000002"/>
    <n v="20"/>
  </r>
  <r>
    <n v="229489"/>
    <d v="2014-12-31T00:00:00"/>
    <x v="0"/>
    <x v="0"/>
    <s v="SISTEMAS"/>
    <n v="82080.899999999994"/>
    <n v="7"/>
  </r>
  <r>
    <n v="229814"/>
    <d v="2014-05-31T00:00:00"/>
    <x v="2"/>
    <x v="1"/>
    <s v="INMUEBLES E INSTALACIONES"/>
    <n v="9501903.5999999996"/>
    <n v="1"/>
  </r>
  <r>
    <n v="230148"/>
    <d v="2014-12-31T00:00:00"/>
    <x v="2"/>
    <x v="0"/>
    <s v="LECTURA Y MEDIDA"/>
    <n v="2739113.9"/>
    <n v="18"/>
  </r>
  <r>
    <n v="230213"/>
    <d v="2014-05-05T00:00:00"/>
    <x v="2"/>
    <x v="5"/>
    <s v="CONSTRUCCIÓN Y MANTENIMIENTO REDES"/>
    <n v="8743450.5"/>
    <n v="3"/>
  </r>
  <r>
    <n v="231041"/>
    <d v="2014-12-31T00:00:00"/>
    <x v="2"/>
    <x v="6"/>
    <s v="LECTURA Y MEDIDA"/>
    <n v="8945620.0999999996"/>
    <n v="12"/>
  </r>
  <r>
    <n v="231256"/>
    <d v="2014-12-31T00:00:00"/>
    <x v="2"/>
    <x v="8"/>
    <s v="SERVICIOS A CLIENTES"/>
    <n v="6775177.2999999998"/>
    <n v="16"/>
  </r>
  <r>
    <n v="231335"/>
    <d v="2014-12-31T00:00:00"/>
    <x v="0"/>
    <x v="6"/>
    <s v="CONTROL DE CALIDAD"/>
    <n v="77998.3"/>
    <n v="6"/>
  </r>
  <r>
    <n v="232190"/>
    <d v="2014-12-31T00:00:00"/>
    <x v="0"/>
    <x v="4"/>
    <s v="INSPECCIÓN DE INSTALACIONES"/>
    <n v="63243.199999999997"/>
    <n v="9"/>
  </r>
  <r>
    <n v="232262"/>
    <d v="2014-12-31T00:00:00"/>
    <x v="0"/>
    <x v="1"/>
    <s v="EXPLOTACIÓN GENERACIÓN"/>
    <n v="80533.3"/>
    <n v="12"/>
  </r>
  <r>
    <n v="232935"/>
    <d v="2014-12-31T00:00:00"/>
    <x v="0"/>
    <x v="8"/>
    <s v="EXPLOTACIÓN GENERACIÓN"/>
    <n v="66177.5"/>
    <n v="10"/>
  </r>
  <r>
    <n v="233063"/>
    <d v="2014-12-31T00:00:00"/>
    <x v="0"/>
    <x v="6"/>
    <s v="EXPLOTACIÓN GENERACIÓN"/>
    <n v="51437.5"/>
    <n v="16"/>
  </r>
  <r>
    <n v="233234"/>
    <d v="2014-12-31T00:00:00"/>
    <x v="2"/>
    <x v="7"/>
    <s v="GESTIÓN ENERGÉTICA"/>
    <n v="1504344.3"/>
    <n v="2"/>
  </r>
  <r>
    <n v="233285"/>
    <d v="2014-01-17T00:00:00"/>
    <x v="1"/>
    <x v="0"/>
    <s v="MENSAJERÍA Y CORRESPONDENCIA"/>
    <n v="1056436.2250000001"/>
    <n v="24"/>
  </r>
  <r>
    <n v="233688"/>
    <d v="2014-07-31T00:00:00"/>
    <x v="0"/>
    <x v="1"/>
    <s v="SERVICIOS A CLIENTES"/>
    <n v="91760"/>
    <n v="36"/>
  </r>
  <r>
    <n v="233785"/>
    <d v="2014-12-31T00:00:00"/>
    <x v="0"/>
    <x v="6"/>
    <s v="LOGISTICA Y TRANSPORTE"/>
    <n v="59353.7"/>
    <n v="6"/>
  </r>
  <r>
    <n v="234233"/>
    <d v="2014-12-31T00:00:00"/>
    <x v="0"/>
    <x v="6"/>
    <s v="CONTROL DE CALIDAD"/>
    <n v="22093.7"/>
    <n v="3"/>
  </r>
  <r>
    <n v="234692"/>
    <d v="2014-12-31T00:00:00"/>
    <x v="2"/>
    <x v="1"/>
    <s v="EQUIPOS Y MATERIALES OFICINA"/>
    <n v="179395.7"/>
    <n v="3"/>
  </r>
  <r>
    <n v="235012"/>
    <d v="2014-12-31T00:00:00"/>
    <x v="2"/>
    <x v="7"/>
    <s v="CONSULTORÍA Y ASESORÍAS EXTERNAS"/>
    <n v="9085648.0999999996"/>
    <n v="2"/>
  </r>
  <r>
    <n v="235081"/>
    <d v="2014-01-30T00:00:00"/>
    <x v="2"/>
    <x v="0"/>
    <s v="MENSAJERÍA Y CORRESPONDENCIA"/>
    <n v="4217973.4000000004"/>
    <n v="10"/>
  </r>
  <r>
    <n v="235200"/>
    <d v="2014-12-31T00:00:00"/>
    <x v="2"/>
    <x v="0"/>
    <s v="GESTIÓN DE INSTALACIONES"/>
    <n v="1221078.2"/>
    <n v="2"/>
  </r>
  <r>
    <n v="237296"/>
    <d v="2014-12-31T00:00:00"/>
    <x v="0"/>
    <x v="3"/>
    <s v="MARKETING"/>
    <n v="9621.2000000000007"/>
    <n v="4"/>
  </r>
  <r>
    <n v="237442"/>
    <d v="2014-12-31T00:00:00"/>
    <x v="2"/>
    <x v="6"/>
    <s v="EQUIPOS Y MATERIALES"/>
    <n v="4354801.5999999996"/>
    <n v="1"/>
  </r>
  <r>
    <n v="238404"/>
    <d v="2014-12-31T00:00:00"/>
    <x v="2"/>
    <x v="4"/>
    <s v="VIAJES"/>
    <n v="1446877.2749999999"/>
    <n v="28"/>
  </r>
  <r>
    <n v="239314"/>
    <d v="2014-05-11T00:00:00"/>
    <x v="2"/>
    <x v="1"/>
    <s v="CONSTRUCCIÓN Y MANTENIMIENTO REDES"/>
    <n v="6190600.0999999996"/>
    <n v="6"/>
  </r>
  <r>
    <n v="239791"/>
    <d v="2014-06-30T00:00:00"/>
    <x v="0"/>
    <x v="6"/>
    <s v="LECTURA Y MEDIDA"/>
    <n v="88343.3"/>
    <n v="4"/>
  </r>
  <r>
    <n v="239857"/>
    <d v="2014-06-21T00:00:00"/>
    <x v="2"/>
    <x v="6"/>
    <s v="SERVICIOS DE INGENIERIA"/>
    <n v="600832.69999999995"/>
    <n v="16"/>
  </r>
  <r>
    <n v="239986"/>
    <d v="2014-12-31T00:00:00"/>
    <x v="2"/>
    <x v="3"/>
    <s v="SERVICIOS A CLIENTES"/>
    <n v="212029.7"/>
    <n v="3"/>
  </r>
  <r>
    <n v="240321"/>
    <d v="2014-10-31T00:00:00"/>
    <x v="2"/>
    <x v="6"/>
    <s v="EXPLOTACIÓN GENERACIÓN"/>
    <n v="5357775.3"/>
    <n v="30"/>
  </r>
  <r>
    <n v="240511"/>
    <d v="2014-12-31T00:00:00"/>
    <x v="2"/>
    <x v="4"/>
    <s v="MARKETING"/>
    <n v="4161526.6"/>
    <n v="2"/>
  </r>
  <r>
    <n v="240580"/>
    <d v="2014-12-31T00:00:00"/>
    <x v="2"/>
    <x v="1"/>
    <s v="SERVICIOS DE INGENIERIA"/>
    <n v="4343417.7"/>
    <n v="2"/>
  </r>
  <r>
    <n v="240997"/>
    <d v="2014-12-31T00:00:00"/>
    <x v="1"/>
    <x v="0"/>
    <s v="EQUIPOS Y MATERIALES"/>
    <n v="149.1"/>
    <n v="14"/>
  </r>
  <r>
    <n v="241644"/>
    <d v="2014-06-30T00:00:00"/>
    <x v="2"/>
    <x v="4"/>
    <s v="VIAJES"/>
    <n v="2099978.6"/>
    <n v="20"/>
  </r>
  <r>
    <n v="242082"/>
    <d v="2014-12-31T00:00:00"/>
    <x v="0"/>
    <x v="1"/>
    <s v="GESTIÓN ENERGÉTICA"/>
    <n v="75478.899999999994"/>
    <n v="14"/>
  </r>
  <r>
    <n v="242496"/>
    <d v="2014-04-10T00:00:00"/>
    <x v="0"/>
    <x v="6"/>
    <s v="SERVICIOS DE INGENIERIA"/>
    <n v="56267.1"/>
    <n v="5"/>
  </r>
  <r>
    <n v="242768"/>
    <d v="2014-01-25T00:00:00"/>
    <x v="0"/>
    <x v="4"/>
    <s v="SERVICIOS DE INGENIERIA"/>
    <n v="71337.5"/>
    <n v="10"/>
  </r>
  <r>
    <n v="243143"/>
    <d v="2014-04-02T00:00:00"/>
    <x v="0"/>
    <x v="4"/>
    <s v="SERVICIOS PROFESIONALES"/>
    <n v="34500.800000000003"/>
    <n v="3"/>
  </r>
  <r>
    <n v="243430"/>
    <d v="2014-12-31T00:00:00"/>
    <x v="0"/>
    <x v="2"/>
    <s v="CONSTRUCCIÓN Y MANTENIMIENTO REDES"/>
    <n v="53090.1"/>
    <n v="6"/>
  </r>
  <r>
    <n v="243730"/>
    <d v="2014-12-31T00:00:00"/>
    <x v="2"/>
    <x v="4"/>
    <s v="CONTROL DE CALIDAD"/>
    <n v="2864112.7"/>
    <n v="12"/>
  </r>
  <r>
    <n v="243889"/>
    <d v="2014-12-31T00:00:00"/>
    <x v="2"/>
    <x v="0"/>
    <s v="CALL CENTER"/>
    <n v="9196849.5999999996"/>
    <n v="1"/>
  </r>
  <r>
    <n v="244376"/>
    <d v="2014-10-31T00:00:00"/>
    <x v="1"/>
    <x v="4"/>
    <s v="SERVICIOS A CLIENTES"/>
    <n v="118.4"/>
    <n v="22"/>
  </r>
  <r>
    <n v="244597"/>
    <d v="2014-12-31T00:00:00"/>
    <x v="0"/>
    <x v="0"/>
    <s v="SERVICIOS A CLIENTES"/>
    <n v="14058.1"/>
    <n v="5"/>
  </r>
  <r>
    <n v="245251"/>
    <d v="2014-12-31T00:00:00"/>
    <x v="0"/>
    <x v="1"/>
    <s v="GESTIÓN DE INSTALACIONES"/>
    <n v="280823.3"/>
    <n v="32"/>
  </r>
  <r>
    <n v="245708"/>
    <d v="2014-12-31T00:00:00"/>
    <x v="2"/>
    <x v="4"/>
    <s v="SERVICIOS PROFESIONALES"/>
    <n v="3965417.9"/>
    <n v="1"/>
  </r>
  <r>
    <n v="245866"/>
    <d v="2014-12-31T00:00:00"/>
    <x v="2"/>
    <x v="6"/>
    <s v="RED COMERCIAL"/>
    <n v="7176711.7999999998"/>
    <n v="3"/>
  </r>
  <r>
    <n v="246268"/>
    <d v="2014-12-31T00:00:00"/>
    <x v="2"/>
    <x v="0"/>
    <s v="CONSTRUCCIÓN Y MANTENIMIENTO REDES"/>
    <n v="1523785"/>
    <n v="3"/>
  </r>
  <r>
    <n v="247090"/>
    <d v="2014-12-31T00:00:00"/>
    <x v="2"/>
    <x v="3"/>
    <s v="CONSTRUCCIÓN Y MANTENIMIENTO REDES"/>
    <n v="7914880.5"/>
    <n v="2"/>
  </r>
  <r>
    <n v="247389"/>
    <d v="2014-10-29T00:00:00"/>
    <x v="2"/>
    <x v="0"/>
    <s v="SERVICIOS DE INGENIERIA"/>
    <n v="9177047"/>
    <n v="12"/>
  </r>
  <r>
    <n v="248292"/>
    <d v="2014-10-31T00:00:00"/>
    <x v="0"/>
    <x v="1"/>
    <s v="CONSULTORÍA Y ASESORÍAS EXTERNAS"/>
    <n v="12053.6"/>
    <n v="6"/>
  </r>
  <r>
    <n v="249268"/>
    <d v="2014-12-31T00:00:00"/>
    <x v="0"/>
    <x v="8"/>
    <s v="LOGISTICA Y TRANSPORTE"/>
    <n v="65108.800000000003"/>
    <n v="7"/>
  </r>
  <r>
    <n v="249478"/>
    <d v="2014-05-31T00:00:00"/>
    <x v="0"/>
    <x v="4"/>
    <s v="MENSAJERÍA Y CORRESPONDENCIA"/>
    <n v="85303.6"/>
    <n v="7"/>
  </r>
  <r>
    <n v="249764"/>
    <d v="2014-12-31T00:00:00"/>
    <x v="0"/>
    <x v="8"/>
    <s v="LECTURA Y MEDIDA"/>
    <n v="36242.5"/>
    <n v="10"/>
  </r>
  <r>
    <n v="249915"/>
    <d v="2014-12-31T00:00:00"/>
    <x v="0"/>
    <x v="4"/>
    <s v="MENSAJERÍA Y CORRESPONDENCIA"/>
    <n v="94608.1"/>
    <n v="16"/>
  </r>
  <r>
    <n v="250362"/>
    <d v="2014-11-30T00:00:00"/>
    <x v="1"/>
    <x v="4"/>
    <s v="CONSULTORÍA Y ASESORÍAS EXTERNAS"/>
    <n v="564.9"/>
    <n v="34"/>
  </r>
  <r>
    <n v="250561"/>
    <d v="2014-12-31T00:00:00"/>
    <x v="2"/>
    <x v="4"/>
    <s v="INSPECCIÓN DE INSTALACIONES"/>
    <n v="417543.4"/>
    <n v="2"/>
  </r>
  <r>
    <n v="250700"/>
    <d v="2014-12-31T00:00:00"/>
    <x v="0"/>
    <x v="6"/>
    <s v="TELECOMUNICACIONES"/>
    <n v="16.09"/>
    <n v="4"/>
  </r>
  <r>
    <n v="250926"/>
    <d v="2014-03-31T00:00:00"/>
    <x v="0"/>
    <x v="4"/>
    <s v="CONTROL DE CALIDAD"/>
    <n v="70263.8"/>
    <n v="4"/>
  </r>
  <r>
    <n v="250988"/>
    <d v="2014-12-31T00:00:00"/>
    <x v="0"/>
    <x v="2"/>
    <s v="VIAJES"/>
    <n v="34223.599999999999"/>
    <n v="8"/>
  </r>
  <r>
    <n v="251080"/>
    <d v="2014-12-31T00:00:00"/>
    <x v="0"/>
    <x v="5"/>
    <s v="INMUEBLES E INSTALACIONES"/>
    <n v="36407.599999999999"/>
    <n v="8"/>
  </r>
  <r>
    <n v="251253"/>
    <d v="2014-12-31T00:00:00"/>
    <x v="2"/>
    <x v="0"/>
    <s v="CALL CENTER"/>
    <n v="1796954.6"/>
    <n v="2"/>
  </r>
  <r>
    <n v="251382"/>
    <d v="2014-06-24T00:00:00"/>
    <x v="2"/>
    <x v="6"/>
    <s v="PUBLICIDAD"/>
    <n v="6966537"/>
    <n v="1"/>
  </r>
  <r>
    <n v="251530"/>
    <d v="2014-12-31T00:00:00"/>
    <x v="2"/>
    <x v="0"/>
    <s v="SERVICIOS PROFESIONALES"/>
    <n v="6786079.9000000004"/>
    <n v="6"/>
  </r>
  <r>
    <n v="253570"/>
    <d v="2014-09-30T00:00:00"/>
    <x v="1"/>
    <x v="6"/>
    <s v="TELECOMUNICACIONES"/>
    <n v="763.9"/>
    <n v="14"/>
  </r>
  <r>
    <n v="254327"/>
    <d v="2014-11-30T00:00:00"/>
    <x v="0"/>
    <x v="6"/>
    <s v="RED COMERCIAL"/>
    <n v="82106.2"/>
    <n v="12"/>
  </r>
  <r>
    <n v="254351"/>
    <d v="2014-12-31T00:00:00"/>
    <x v="0"/>
    <x v="8"/>
    <s v="INSPECCIÓN DE INSTALACIONES"/>
    <n v="87670.1"/>
    <n v="5"/>
  </r>
  <r>
    <n v="255124"/>
    <d v="2014-12-31T00:00:00"/>
    <x v="2"/>
    <x v="2"/>
    <s v="VIAJES"/>
    <n v="6953081.4000000004"/>
    <n v="1"/>
  </r>
  <r>
    <n v="255813"/>
    <d v="2014-09-19T00:00:00"/>
    <x v="2"/>
    <x v="1"/>
    <s v="CONSULTORÍA Y ASESORÍAS EXTERNAS"/>
    <n v="3564991.9"/>
    <n v="2"/>
  </r>
  <r>
    <n v="255920"/>
    <d v="2014-12-31T00:00:00"/>
    <x v="2"/>
    <x v="4"/>
    <s v="TELECOMUNICACIONES"/>
    <n v="8332484.0999999996"/>
    <n v="3"/>
  </r>
  <r>
    <n v="256003"/>
    <d v="2014-12-31T00:00:00"/>
    <x v="2"/>
    <x v="3"/>
    <s v="LECTURA Y MEDIDA"/>
    <n v="3283020.9"/>
    <n v="10"/>
  </r>
  <r>
    <n v="256432"/>
    <d v="2014-12-31T00:00:00"/>
    <x v="0"/>
    <x v="5"/>
    <s v="INMUEBLES E INSTALACIONES"/>
    <n v="34336.300000000003"/>
    <n v="10"/>
  </r>
  <r>
    <n v="256731"/>
    <d v="2014-05-31T00:00:00"/>
    <x v="0"/>
    <x v="6"/>
    <s v="INSPECCIÓN DE INSTALACIONES"/>
    <n v="86471.9"/>
    <n v="4"/>
  </r>
  <r>
    <n v="256978"/>
    <d v="2014-03-30T00:00:00"/>
    <x v="0"/>
    <x v="6"/>
    <s v="SERVICIOS A CLIENTES"/>
    <n v="6891.7"/>
    <n v="8"/>
  </r>
  <r>
    <n v="257001"/>
    <d v="2014-12-31T00:00:00"/>
    <x v="2"/>
    <x v="4"/>
    <s v="SERVICIOS PROFESIONALES"/>
    <n v="8480663"/>
    <n v="16"/>
  </r>
  <r>
    <n v="257116"/>
    <d v="2014-10-22T00:00:00"/>
    <x v="0"/>
    <x v="4"/>
    <s v="PUBLICIDAD"/>
    <n v="14080.7"/>
    <n v="9"/>
  </r>
  <r>
    <n v="257252"/>
    <d v="2014-12-31T00:00:00"/>
    <x v="1"/>
    <x v="4"/>
    <s v="GESTIÓN DE INSTALACIONES"/>
    <n v="987"/>
    <n v="6"/>
  </r>
  <r>
    <n v="257501"/>
    <d v="2014-12-31T00:00:00"/>
    <x v="2"/>
    <x v="4"/>
    <s v="CONSULTORÍA Y ASESORÍAS EXTERNAS"/>
    <n v="4229106.8"/>
    <n v="16"/>
  </r>
  <r>
    <n v="257523"/>
    <d v="2014-12-31T00:00:00"/>
    <x v="1"/>
    <x v="4"/>
    <s v="TELECOMUNICACIONES"/>
    <n v="182.933333333333"/>
    <n v="4"/>
  </r>
  <r>
    <n v="258991"/>
    <d v="2014-01-30T00:00:00"/>
    <x v="2"/>
    <x v="6"/>
    <s v="SISTEMAS"/>
    <n v="4912609.4000000004"/>
    <n v="6"/>
  </r>
  <r>
    <n v="259360"/>
    <d v="2014-12-31T00:00:00"/>
    <x v="2"/>
    <x v="3"/>
    <s v="CONSULTORÍA Y ASESORÍAS EXTERNAS"/>
    <n v="9770747.6999999993"/>
    <n v="3"/>
  </r>
  <r>
    <n v="259692"/>
    <d v="2014-04-30T00:00:00"/>
    <x v="2"/>
    <x v="4"/>
    <s v="EQUIPOS Y MATERIALES"/>
    <n v="9143573"/>
    <n v="12"/>
  </r>
  <r>
    <n v="260274"/>
    <d v="2014-12-31T00:00:00"/>
    <x v="0"/>
    <x v="3"/>
    <s v="CONSULTORÍA Y ASESORÍAS EXTERNAS"/>
    <n v="74918.600000000006"/>
    <n v="18"/>
  </r>
  <r>
    <n v="260338"/>
    <d v="2014-06-30T00:00:00"/>
    <x v="0"/>
    <x v="0"/>
    <s v="SERVICIOS PROFESIONALES"/>
    <n v="69632.800000000003"/>
    <n v="16"/>
  </r>
  <r>
    <n v="260677"/>
    <d v="2014-01-31T00:00:00"/>
    <x v="2"/>
    <x v="6"/>
    <s v="TELECOMUNICACIONES"/>
    <n v="8660237.0999999996"/>
    <n v="2"/>
  </r>
  <r>
    <n v="260823"/>
    <d v="2014-09-30T00:00:00"/>
    <x v="2"/>
    <x v="0"/>
    <s v="LOGISTICA Y TRANSPORTE"/>
    <n v="3747811.8"/>
    <n v="8"/>
  </r>
  <r>
    <n v="260999"/>
    <d v="2014-02-14T00:00:00"/>
    <x v="0"/>
    <x v="6"/>
    <s v="LECTURA Y MEDIDA"/>
    <n v="21251.1"/>
    <n v="3"/>
  </r>
  <r>
    <n v="261555"/>
    <d v="2014-03-31T00:00:00"/>
    <x v="2"/>
    <x v="1"/>
    <s v="LOGISTICA Y TRANSPORTE"/>
    <n v="9498140.0999999996"/>
    <n v="38"/>
  </r>
  <r>
    <n v="261837"/>
    <d v="2014-12-31T00:00:00"/>
    <x v="0"/>
    <x v="1"/>
    <s v="EQUIPOS Y MATERIALES"/>
    <n v="44588.2"/>
    <n v="7"/>
  </r>
  <r>
    <n v="262623"/>
    <d v="2014-10-30T00:00:00"/>
    <x v="0"/>
    <x v="1"/>
    <s v="SERVICIOS DE INGENIERIA"/>
    <n v="2944.05"/>
    <n v="36"/>
  </r>
  <r>
    <n v="263236"/>
    <d v="2014-12-31T00:00:00"/>
    <x v="0"/>
    <x v="5"/>
    <s v="SERVICIOS A CLIENTES"/>
    <n v="7550.3"/>
    <n v="5"/>
  </r>
  <r>
    <n v="263783"/>
    <d v="2014-12-31T00:00:00"/>
    <x v="2"/>
    <x v="3"/>
    <s v="CALL CENTER"/>
    <n v="8587207.6999999993"/>
    <n v="3"/>
  </r>
  <r>
    <n v="264526"/>
    <d v="2014-06-30T00:00:00"/>
    <x v="2"/>
    <x v="8"/>
    <s v="SERVICIOS DE INGENIERIA"/>
    <n v="5616733.2999999998"/>
    <n v="3"/>
  </r>
  <r>
    <n v="264862"/>
    <d v="2014-12-31T00:00:00"/>
    <x v="0"/>
    <x v="7"/>
    <s v="MENSAJERÍA Y CORRESPONDENCIA"/>
    <n v="59323.7"/>
    <n v="9"/>
  </r>
  <r>
    <n v="265043"/>
    <d v="2014-12-31T00:00:00"/>
    <x v="0"/>
    <x v="3"/>
    <s v="EQUIPOS Y MATERIALES"/>
    <n v="88662"/>
    <n v="3"/>
  </r>
  <r>
    <n v="265661"/>
    <d v="2014-12-31T00:00:00"/>
    <x v="0"/>
    <x v="6"/>
    <s v="INMUEBLES E INSTALACIONES"/>
    <n v="93436.6"/>
    <n v="8"/>
  </r>
  <r>
    <n v="266404"/>
    <d v="2014-12-31T00:00:00"/>
    <x v="2"/>
    <x v="4"/>
    <s v="SERVICIOS DE INGENIERIA"/>
    <n v="3932766.1"/>
    <n v="1"/>
  </r>
  <r>
    <n v="267938"/>
    <d v="2014-12-31T00:00:00"/>
    <x v="0"/>
    <x v="1"/>
    <s v="INMUEBLES E INSTALACIONES"/>
    <n v="43682.8"/>
    <n v="6"/>
  </r>
  <r>
    <n v="268132"/>
    <d v="2014-12-31T00:00:00"/>
    <x v="0"/>
    <x v="6"/>
    <s v="GESTIÓN ENERGÉTICA"/>
    <n v="44627.6"/>
    <n v="10"/>
  </r>
  <r>
    <n v="268303"/>
    <d v="2014-05-31T00:00:00"/>
    <x v="2"/>
    <x v="1"/>
    <s v="SISTEMAS"/>
    <n v="8502873.5"/>
    <n v="2"/>
  </r>
  <r>
    <n v="268438"/>
    <d v="2014-12-31T00:00:00"/>
    <x v="2"/>
    <x v="8"/>
    <s v="EQUIPOS Y MATERIALES OFICINA"/>
    <n v="4561160.5"/>
    <n v="3"/>
  </r>
  <r>
    <n v="270306"/>
    <d v="2014-12-31T00:00:00"/>
    <x v="2"/>
    <x v="8"/>
    <s v="INMUEBLES E INSTALACIONES"/>
    <n v="4789792.9000000004"/>
    <n v="9"/>
  </r>
  <r>
    <n v="271233"/>
    <d v="2014-12-31T00:00:00"/>
    <x v="1"/>
    <x v="3"/>
    <s v="SISTEMAS"/>
    <n v="162.80000000000001"/>
    <n v="16"/>
  </r>
  <r>
    <n v="271374"/>
    <d v="2014-12-31T00:00:00"/>
    <x v="1"/>
    <x v="4"/>
    <s v="PUBLICIDAD"/>
    <n v="3489.38571428571"/>
    <n v="2"/>
  </r>
  <r>
    <n v="271597"/>
    <d v="2014-12-31T00:00:00"/>
    <x v="0"/>
    <x v="8"/>
    <s v="MENSAJERÍA Y CORRESPONDENCIA"/>
    <n v="17950.7"/>
    <n v="9"/>
  </r>
  <r>
    <n v="271832"/>
    <d v="2014-05-30T00:00:00"/>
    <x v="2"/>
    <x v="6"/>
    <s v="CONSULTORÍA Y ASESORÍAS EXTERNAS"/>
    <n v="9970089.3000000007"/>
    <n v="12"/>
  </r>
  <r>
    <n v="272521"/>
    <d v="2014-12-31T00:00:00"/>
    <x v="0"/>
    <x v="4"/>
    <s v="SERVICIOS A CLIENTES"/>
    <n v="855318.08888888895"/>
    <n v="12"/>
  </r>
  <r>
    <n v="272599"/>
    <d v="2014-12-31T00:00:00"/>
    <x v="2"/>
    <x v="6"/>
    <s v="SERVICIOS PROFESIONALES"/>
    <n v="8678421"/>
    <n v="12"/>
  </r>
  <r>
    <n v="273210"/>
    <d v="2014-03-31T00:00:00"/>
    <x v="0"/>
    <x v="4"/>
    <s v="LECTURA Y MEDIDA"/>
    <n v="81565.399999999994"/>
    <n v="14"/>
  </r>
  <r>
    <n v="274330"/>
    <d v="2014-12-31T00:00:00"/>
    <x v="0"/>
    <x v="7"/>
    <s v="GESTIÓN DE INSTALACIONES"/>
    <n v="13617.2"/>
    <n v="6"/>
  </r>
  <r>
    <n v="274573"/>
    <d v="2014-12-31T00:00:00"/>
    <x v="2"/>
    <x v="0"/>
    <s v="EQUIPOS Y MATERIALES"/>
    <n v="815479.4"/>
    <n v="20"/>
  </r>
  <r>
    <n v="274669"/>
    <d v="2014-06-14T00:00:00"/>
    <x v="2"/>
    <x v="4"/>
    <s v="SERVICIOS A CLIENTES"/>
    <n v="2406978.7999999998"/>
    <n v="6"/>
  </r>
  <r>
    <n v="274812"/>
    <d v="2014-12-31T00:00:00"/>
    <x v="2"/>
    <x v="7"/>
    <s v="CALL CENTER"/>
    <n v="7979747.2999999998"/>
    <n v="1"/>
  </r>
  <r>
    <n v="275141"/>
    <d v="2014-12-31T00:00:00"/>
    <x v="0"/>
    <x v="0"/>
    <s v="INMUEBLES E INSTALACIONES"/>
    <n v="80097.100000000006"/>
    <n v="12"/>
  </r>
  <r>
    <n v="275797"/>
    <d v="2014-12-31T00:00:00"/>
    <x v="1"/>
    <x v="1"/>
    <s v="TELECOMUNICACIONES"/>
    <n v="823.5"/>
    <n v="8"/>
  </r>
  <r>
    <n v="278805"/>
    <d v="2014-06-30T00:00:00"/>
    <x v="2"/>
    <x v="7"/>
    <s v="LOGISTICA Y TRANSPORTE"/>
    <n v="1446083.3"/>
    <n v="9"/>
  </r>
  <r>
    <n v="279196"/>
    <d v="2014-09-19T00:00:00"/>
    <x v="1"/>
    <x v="4"/>
    <s v="TELECOMUNICACIONES"/>
    <n v="868.3"/>
    <n v="6"/>
  </r>
  <r>
    <n v="279617"/>
    <d v="2014-12-31T00:00:00"/>
    <x v="0"/>
    <x v="6"/>
    <s v="CONSTRUCCIÓN Y MANTENIMIENTO REDES"/>
    <n v="28684.5"/>
    <n v="8"/>
  </r>
  <r>
    <n v="281374"/>
    <d v="2014-12-31T00:00:00"/>
    <x v="0"/>
    <x v="4"/>
    <s v="INSPECCIÓN DE INSTALACIONES"/>
    <n v="63969.599999999999"/>
    <n v="8"/>
  </r>
  <r>
    <n v="281376"/>
    <d v="2014-07-31T00:00:00"/>
    <x v="2"/>
    <x v="1"/>
    <s v="CONSTRUCCIÓN Y MANTENIMIENTO REDES"/>
    <n v="7414934.2000000002"/>
    <n v="16"/>
  </r>
  <r>
    <n v="281889"/>
    <d v="2014-12-31T00:00:00"/>
    <x v="2"/>
    <x v="4"/>
    <s v="RED COMERCIAL"/>
    <n v="6282548.2000000002"/>
    <n v="1"/>
  </r>
  <r>
    <n v="282355"/>
    <d v="2014-12-31T00:00:00"/>
    <x v="2"/>
    <x v="6"/>
    <s v="LOGISTICA Y TRANSPORTE"/>
    <n v="2968923.5"/>
    <n v="2"/>
  </r>
  <r>
    <n v="282770"/>
    <d v="2014-12-31T00:00:00"/>
    <x v="2"/>
    <x v="4"/>
    <s v="CALL CENTER"/>
    <n v="3313768.4"/>
    <n v="3"/>
  </r>
  <r>
    <n v="284329"/>
    <d v="2014-05-31T00:00:00"/>
    <x v="2"/>
    <x v="1"/>
    <s v="INMUEBLES E INSTALACIONES"/>
    <n v="2405480.7999999998"/>
    <n v="3"/>
  </r>
  <r>
    <n v="284657"/>
    <d v="2014-03-31T00:00:00"/>
    <x v="0"/>
    <x v="8"/>
    <s v="CONSULTORÍA Y ASESORÍAS EXTERNAS"/>
    <n v="62903.7"/>
    <n v="10"/>
  </r>
  <r>
    <n v="284899"/>
    <d v="2014-12-31T00:00:00"/>
    <x v="0"/>
    <x v="0"/>
    <s v="TELECOMUNICACIONES"/>
    <n v="86354.5"/>
    <n v="8"/>
  </r>
  <r>
    <n v="285355"/>
    <d v="2014-12-31T00:00:00"/>
    <x v="0"/>
    <x v="8"/>
    <s v="INSPECCIÓN DE INSTALACIONES"/>
    <n v="29704.3"/>
    <n v="6"/>
  </r>
  <r>
    <n v="286330"/>
    <d v="2014-09-30T00:00:00"/>
    <x v="1"/>
    <x v="4"/>
    <s v="INSPECCIÓN DE INSTALACIONES"/>
    <n v="402.5"/>
    <n v="17"/>
  </r>
  <r>
    <n v="287174"/>
    <d v="2014-12-31T00:00:00"/>
    <x v="1"/>
    <x v="1"/>
    <s v="MENSAJERÍA Y CORRESPONDENCIA"/>
    <n v="373.5"/>
    <n v="14"/>
  </r>
  <r>
    <n v="287177"/>
    <d v="2014-12-31T00:00:00"/>
    <x v="2"/>
    <x v="0"/>
    <s v="VIAJES"/>
    <n v="9881981.0999999996"/>
    <n v="3"/>
  </r>
  <r>
    <n v="287424"/>
    <d v="2014-06-30T00:00:00"/>
    <x v="2"/>
    <x v="0"/>
    <s v="TELECOMUNICACIONES"/>
    <n v="855489.7"/>
    <n v="16"/>
  </r>
  <r>
    <n v="287776"/>
    <d v="2014-01-30T00:00:00"/>
    <x v="2"/>
    <x v="6"/>
    <s v="TELECOMUNICACIONES"/>
    <n v="1387003.4"/>
    <n v="6"/>
  </r>
  <r>
    <n v="287805"/>
    <d v="2014-12-31T00:00:00"/>
    <x v="0"/>
    <x v="0"/>
    <s v="CONTROL DE CALIDAD"/>
    <n v="68758.399999999994"/>
    <n v="3"/>
  </r>
  <r>
    <n v="288341"/>
    <d v="2014-12-31T00:00:00"/>
    <x v="2"/>
    <x v="6"/>
    <s v="CALL CENTER"/>
    <n v="5664754.2999999998"/>
    <n v="8"/>
  </r>
  <r>
    <n v="288904"/>
    <d v="2014-04-10T00:00:00"/>
    <x v="2"/>
    <x v="7"/>
    <s v="SISTEMAS"/>
    <n v="8514823.5999999996"/>
    <n v="2"/>
  </r>
  <r>
    <n v="289871"/>
    <d v="2014-12-31T00:00:00"/>
    <x v="0"/>
    <x v="1"/>
    <s v="EQUIPOS Y MATERIALES OFICINA"/>
    <n v="15378.6"/>
    <n v="16"/>
  </r>
  <r>
    <n v="290029"/>
    <d v="2014-02-20T00:00:00"/>
    <x v="0"/>
    <x v="4"/>
    <s v="CONSTRUCCIÓN Y MANTENIMIENTO REDES"/>
    <n v="91664.6"/>
    <n v="8"/>
  </r>
  <r>
    <n v="290267"/>
    <d v="2014-12-31T00:00:00"/>
    <x v="0"/>
    <x v="8"/>
    <s v="SERVICIOS DE INGENIERIA"/>
    <n v="42480.4"/>
    <n v="3"/>
  </r>
  <r>
    <n v="290923"/>
    <d v="2014-12-31T00:00:00"/>
    <x v="2"/>
    <x v="0"/>
    <s v="LOGISTICA Y TRANSPORTE"/>
    <n v="6305633"/>
    <n v="20"/>
  </r>
  <r>
    <n v="291349"/>
    <d v="2014-03-30T00:00:00"/>
    <x v="0"/>
    <x v="1"/>
    <s v="EQUIPOS Y MATERIALES OFICINA"/>
    <n v="96241.5"/>
    <n v="6"/>
  </r>
  <r>
    <n v="291701"/>
    <d v="2014-07-20T00:00:00"/>
    <x v="0"/>
    <x v="1"/>
    <s v="GESTIÓN ENERGÉTICA"/>
    <n v="87996.6"/>
    <n v="2"/>
  </r>
  <r>
    <n v="291908"/>
    <d v="2014-06-30T00:00:00"/>
    <x v="2"/>
    <x v="4"/>
    <s v="MARKETING"/>
    <n v="5230634.9000000004"/>
    <n v="2"/>
  </r>
  <r>
    <n v="293029"/>
    <d v="2014-07-20T00:00:00"/>
    <x v="0"/>
    <x v="4"/>
    <s v="CONTROL DE CALIDAD"/>
    <n v="66598.2"/>
    <n v="4"/>
  </r>
  <r>
    <n v="293579"/>
    <d v="2014-02-26T00:00:00"/>
    <x v="0"/>
    <x v="1"/>
    <s v="MENSAJERÍA Y CORRESPONDENCIA"/>
    <n v="83137.399999999994"/>
    <n v="6"/>
  </r>
  <r>
    <n v="293784"/>
    <d v="2014-09-23T00:00:00"/>
    <x v="2"/>
    <x v="4"/>
    <s v="CALL CENTER"/>
    <n v="4725987.2"/>
    <n v="10"/>
  </r>
  <r>
    <n v="294396"/>
    <d v="2014-04-30T00:00:00"/>
    <x v="2"/>
    <x v="3"/>
    <s v="GESTIÓN ENERGÉTICA"/>
    <n v="9718041.1999999993"/>
    <n v="6"/>
  </r>
  <r>
    <n v="296351"/>
    <d v="2014-12-31T00:00:00"/>
    <x v="2"/>
    <x v="6"/>
    <s v="CONSULTORÍA Y ASESORÍAS EXTERNAS"/>
    <n v="5648289.0999999996"/>
    <n v="3"/>
  </r>
  <r>
    <n v="296653"/>
    <d v="2014-12-31T00:00:00"/>
    <x v="2"/>
    <x v="8"/>
    <s v="MARKETING"/>
    <n v="5226475.4000000004"/>
    <n v="10"/>
  </r>
  <r>
    <n v="297184"/>
    <d v="2014-12-31T00:00:00"/>
    <x v="2"/>
    <x v="6"/>
    <s v="SERVICIOS DE INGENIERIA"/>
    <n v="3650583.4"/>
    <n v="10"/>
  </r>
  <r>
    <n v="297248"/>
    <d v="2014-12-31T00:00:00"/>
    <x v="0"/>
    <x v="1"/>
    <s v="PUBLICIDAD"/>
    <n v="54240.1"/>
    <n v="20"/>
  </r>
  <r>
    <n v="297522"/>
    <d v="2014-12-31T00:00:00"/>
    <x v="2"/>
    <x v="7"/>
    <s v="CONTROL DE CALIDAD"/>
    <n v="9116758.5"/>
    <n v="3"/>
  </r>
  <r>
    <n v="298017"/>
    <d v="2014-12-31T00:00:00"/>
    <x v="2"/>
    <x v="4"/>
    <s v="PUBLICIDAD"/>
    <n v="7752453"/>
    <n v="1"/>
  </r>
  <r>
    <n v="298430"/>
    <d v="2014-12-31T00:00:00"/>
    <x v="2"/>
    <x v="7"/>
    <s v="CONTROL DE CALIDAD"/>
    <n v="4205420"/>
    <n v="2"/>
  </r>
  <r>
    <n v="299254"/>
    <d v="2014-12-31T00:00:00"/>
    <x v="2"/>
    <x v="0"/>
    <s v="SERVICIOS A CLIENTES"/>
    <n v="2957837"/>
    <n v="12"/>
  </r>
  <r>
    <n v="300213"/>
    <d v="2014-12-31T00:00:00"/>
    <x v="2"/>
    <x v="2"/>
    <s v="SISTEMAS"/>
    <n v="3332043.5"/>
    <n v="3"/>
  </r>
  <r>
    <n v="300372"/>
    <d v="2014-04-30T00:00:00"/>
    <x v="0"/>
    <x v="1"/>
    <s v="EQUIPOS Y MATERIALES"/>
    <n v="40493.5"/>
    <n v="14"/>
  </r>
  <r>
    <n v="300457"/>
    <d v="2014-12-31T00:00:00"/>
    <x v="1"/>
    <x v="1"/>
    <s v="VIAJES"/>
    <n v="634.5"/>
    <n v="16"/>
  </r>
  <r>
    <n v="300694"/>
    <d v="2014-03-31T00:00:00"/>
    <x v="0"/>
    <x v="1"/>
    <s v="EQUIPOS Y MATERIALES"/>
    <n v="79523.600000000006"/>
    <n v="8"/>
  </r>
  <r>
    <n v="301027"/>
    <d v="2014-12-31T00:00:00"/>
    <x v="2"/>
    <x v="1"/>
    <s v="SISTEMAS"/>
    <n v="8468126.4000000004"/>
    <n v="2"/>
  </r>
  <r>
    <n v="302380"/>
    <d v="2014-12-31T00:00:00"/>
    <x v="2"/>
    <x v="0"/>
    <s v="CALL CENTER"/>
    <n v="7187961.7999999998"/>
    <n v="18"/>
  </r>
  <r>
    <n v="302420"/>
    <d v="2014-03-31T00:00:00"/>
    <x v="0"/>
    <x v="7"/>
    <s v="VIAJES"/>
    <n v="60568.5"/>
    <n v="7"/>
  </r>
  <r>
    <n v="303031"/>
    <d v="2014-12-31T00:00:00"/>
    <x v="2"/>
    <x v="8"/>
    <s v="CONTROL DE CALIDAD"/>
    <n v="3261689.2"/>
    <n v="18"/>
  </r>
  <r>
    <n v="303054"/>
    <d v="2014-12-31T00:00:00"/>
    <x v="0"/>
    <x v="7"/>
    <s v="LECTURA Y MEDIDA"/>
    <n v="6755.3"/>
    <n v="9"/>
  </r>
  <r>
    <n v="303176"/>
    <d v="2014-12-15T00:00:00"/>
    <x v="2"/>
    <x v="0"/>
    <s v="VIAJES"/>
    <n v="2645348.9"/>
    <n v="2"/>
  </r>
  <r>
    <n v="304328"/>
    <d v="2014-12-31T00:00:00"/>
    <x v="2"/>
    <x v="6"/>
    <s v="TELECOMUNICACIONES"/>
    <n v="8990954.3000000007"/>
    <n v="3"/>
  </r>
  <r>
    <n v="304590"/>
    <d v="2014-09-30T00:00:00"/>
    <x v="2"/>
    <x v="5"/>
    <s v="CONSTRUCCIÓN Y MANTENIMIENTO REDES"/>
    <n v="9041650.9000000004"/>
    <n v="1"/>
  </r>
  <r>
    <n v="305086"/>
    <d v="2014-12-31T00:00:00"/>
    <x v="2"/>
    <x v="3"/>
    <s v="RED COMERCIAL"/>
    <n v="5456049.0999999996"/>
    <n v="2"/>
  </r>
  <r>
    <n v="305413"/>
    <d v="2014-07-27T00:00:00"/>
    <x v="2"/>
    <x v="1"/>
    <s v="CONSULTORÍA Y ASESORÍAS EXTERNAS"/>
    <n v="7836038.2999999998"/>
    <n v="2"/>
  </r>
  <r>
    <n v="306033"/>
    <d v="2014-08-31T00:00:00"/>
    <x v="0"/>
    <x v="0"/>
    <s v="SERVICIOS PROFESIONALES"/>
    <n v="20857.900000000001"/>
    <n v="3"/>
  </r>
  <r>
    <n v="306406"/>
    <d v="2014-10-30T00:00:00"/>
    <x v="1"/>
    <x v="3"/>
    <s v="EQUIPOS Y MATERIALES OFICINA"/>
    <n v="814.7"/>
    <n v="6"/>
  </r>
  <r>
    <n v="306442"/>
    <d v="2014-12-31T00:00:00"/>
    <x v="2"/>
    <x v="0"/>
    <s v="GESTIÓN ENERGÉTICA"/>
    <n v="2581075.13333333"/>
    <n v="12"/>
  </r>
  <r>
    <n v="306454"/>
    <d v="2014-12-31T00:00:00"/>
    <x v="1"/>
    <x v="3"/>
    <s v="CONSULTORÍA Y ASESORÍAS EXTERNAS"/>
    <n v="596.20000000000005"/>
    <n v="8"/>
  </r>
  <r>
    <n v="306464"/>
    <d v="2014-07-13T00:00:00"/>
    <x v="2"/>
    <x v="4"/>
    <s v="LECTURA Y MEDIDA"/>
    <n v="5477537.7999999998"/>
    <n v="20"/>
  </r>
  <r>
    <n v="306466"/>
    <d v="2014-10-14T00:00:00"/>
    <x v="0"/>
    <x v="6"/>
    <s v="EQUIPOS Y MATERIALES OFICINA"/>
    <n v="27809.8"/>
    <n v="12"/>
  </r>
  <r>
    <n v="307211"/>
    <d v="2014-12-31T00:00:00"/>
    <x v="2"/>
    <x v="0"/>
    <s v="SERVICIOS DE INGENIERIA"/>
    <n v="5341890"/>
    <n v="3"/>
  </r>
  <r>
    <n v="307255"/>
    <d v="2014-12-31T00:00:00"/>
    <x v="1"/>
    <x v="3"/>
    <s v="MENSAJERÍA Y CORRESPONDENCIA"/>
    <n v="645.6"/>
    <n v="20"/>
  </r>
  <r>
    <n v="307434"/>
    <d v="2014-12-31T00:00:00"/>
    <x v="0"/>
    <x v="6"/>
    <s v="GESTIÓN DE INSTALACIONES"/>
    <n v="20535.400000000001"/>
    <n v="12"/>
  </r>
  <r>
    <n v="307744"/>
    <d v="2014-12-31T00:00:00"/>
    <x v="2"/>
    <x v="0"/>
    <s v="CALL CENTER"/>
    <n v="858272"/>
    <n v="2"/>
  </r>
  <r>
    <n v="307856"/>
    <d v="2014-12-31T00:00:00"/>
    <x v="0"/>
    <x v="4"/>
    <s v="CONTROL DE CALIDAD"/>
    <n v="33177.800000000003"/>
    <n v="3"/>
  </r>
  <r>
    <n v="309309"/>
    <d v="2014-01-31T00:00:00"/>
    <x v="2"/>
    <x v="8"/>
    <s v="MENSAJERÍA Y CORRESPONDENCIA"/>
    <n v="7214410.7999999998"/>
    <n v="6"/>
  </r>
  <r>
    <n v="310072"/>
    <d v="2014-12-31T00:00:00"/>
    <x v="2"/>
    <x v="0"/>
    <s v="SERVICIOS A CLIENTES"/>
    <n v="885159.13333333295"/>
    <n v="6"/>
  </r>
  <r>
    <n v="310353"/>
    <d v="2014-06-05T00:00:00"/>
    <x v="2"/>
    <x v="7"/>
    <s v="MENSAJERÍA Y CORRESPONDENCIA"/>
    <n v="4065914.1"/>
    <n v="3"/>
  </r>
  <r>
    <n v="310401"/>
    <d v="2014-10-31T00:00:00"/>
    <x v="2"/>
    <x v="6"/>
    <s v="TELECOMUNICACIONES"/>
    <n v="6308795.2000000002"/>
    <n v="12"/>
  </r>
  <r>
    <n v="311178"/>
    <d v="2014-12-31T00:00:00"/>
    <x v="2"/>
    <x v="1"/>
    <s v="LOGISTICA Y TRANSPORTE"/>
    <n v="7248644.9000000004"/>
    <n v="12"/>
  </r>
  <r>
    <n v="311406"/>
    <d v="2014-12-31T00:00:00"/>
    <x v="2"/>
    <x v="3"/>
    <s v="PUBLICIDAD"/>
    <n v="8382306.7999999998"/>
    <n v="2"/>
  </r>
  <r>
    <n v="311620"/>
    <d v="2014-12-31T00:00:00"/>
    <x v="0"/>
    <x v="4"/>
    <s v="INSPECCIÓN DE INSTALACIONES"/>
    <n v="50931"/>
    <n v="10"/>
  </r>
  <r>
    <n v="312362"/>
    <d v="2014-12-31T00:00:00"/>
    <x v="0"/>
    <x v="3"/>
    <s v="LECTURA Y MEDIDA"/>
    <n v="64178.8"/>
    <n v="18"/>
  </r>
  <r>
    <n v="313868"/>
    <d v="2014-12-31T00:00:00"/>
    <x v="2"/>
    <x v="3"/>
    <s v="SERVICIOS A CLIENTES"/>
    <n v="5851208.2999999998"/>
    <n v="8"/>
  </r>
  <r>
    <n v="314203"/>
    <d v="2014-12-31T00:00:00"/>
    <x v="0"/>
    <x v="0"/>
    <s v="SERVICIOS DE INGENIERIA"/>
    <n v="63056.4"/>
    <n v="6"/>
  </r>
  <r>
    <n v="315196"/>
    <d v="2014-12-31T00:00:00"/>
    <x v="2"/>
    <x v="1"/>
    <s v="LECTURA Y MEDIDA"/>
    <n v="3467435.3"/>
    <n v="14"/>
  </r>
  <r>
    <n v="315489"/>
    <d v="2014-12-31T00:00:00"/>
    <x v="2"/>
    <x v="5"/>
    <s v="SERVICIOS A CLIENTES"/>
    <n v="2911779.6"/>
    <n v="1"/>
  </r>
  <r>
    <n v="316257"/>
    <d v="2014-10-08T00:00:00"/>
    <x v="0"/>
    <x v="3"/>
    <s v="GESTIÓN DE INSTALACIONES"/>
    <n v="24762.6"/>
    <n v="5"/>
  </r>
  <r>
    <n v="317236"/>
    <d v="2014-12-31T00:00:00"/>
    <x v="1"/>
    <x v="5"/>
    <s v="LOGISTICA Y TRANSPORTE"/>
    <n v="939.5"/>
    <n v="10"/>
  </r>
  <r>
    <n v="317724"/>
    <d v="2014-12-31T00:00:00"/>
    <x v="2"/>
    <x v="8"/>
    <s v="SERVICIOS A CLIENTES"/>
    <n v="975843.6"/>
    <n v="3"/>
  </r>
  <r>
    <n v="318132"/>
    <d v="2014-05-27T00:00:00"/>
    <x v="2"/>
    <x v="1"/>
    <s v="SISTEMAS"/>
    <n v="5.7750000000000004"/>
    <n v="24"/>
  </r>
  <r>
    <n v="318886"/>
    <d v="2014-12-31T00:00:00"/>
    <x v="0"/>
    <x v="0"/>
    <s v="MARKETING"/>
    <n v="13045.6"/>
    <n v="6"/>
  </r>
  <r>
    <n v="319548"/>
    <d v="2014-04-30T00:00:00"/>
    <x v="2"/>
    <x v="6"/>
    <s v="SISTEMAS"/>
    <n v="4610871.0999999996"/>
    <n v="10"/>
  </r>
  <r>
    <n v="319948"/>
    <d v="2014-02-25T00:00:00"/>
    <x v="0"/>
    <x v="8"/>
    <s v="PUBLICIDAD"/>
    <n v="41210.699999999997"/>
    <n v="5"/>
  </r>
  <r>
    <n v="320271"/>
    <d v="2014-07-30T00:00:00"/>
    <x v="2"/>
    <x v="1"/>
    <s v="MARKETING"/>
    <n v="2568327.4"/>
    <n v="1"/>
  </r>
  <r>
    <n v="320436"/>
    <d v="2014-12-31T00:00:00"/>
    <x v="2"/>
    <x v="6"/>
    <s v="LECTURA Y MEDIDA"/>
    <n v="2974600.3"/>
    <n v="1"/>
  </r>
  <r>
    <n v="320460"/>
    <d v="2014-12-31T00:00:00"/>
    <x v="0"/>
    <x v="3"/>
    <s v="LECTURA Y MEDIDA"/>
    <n v="3829.1"/>
    <n v="20"/>
  </r>
  <r>
    <n v="321561"/>
    <d v="2014-12-31T00:00:00"/>
    <x v="2"/>
    <x v="7"/>
    <s v="LOGISTICA Y TRANSPORTE"/>
    <n v="1419140.2"/>
    <n v="1"/>
  </r>
  <r>
    <n v="322391"/>
    <d v="2014-12-31T00:00:00"/>
    <x v="2"/>
    <x v="8"/>
    <s v="SERVICIOS A CLIENTES"/>
    <n v="1100976"/>
    <n v="1"/>
  </r>
  <r>
    <n v="323131"/>
    <d v="2014-09-30T00:00:00"/>
    <x v="0"/>
    <x v="4"/>
    <s v="LECTURA Y MEDIDA"/>
    <n v="49578"/>
    <n v="12"/>
  </r>
  <r>
    <n v="323166"/>
    <d v="2014-03-31T00:00:00"/>
    <x v="0"/>
    <x v="4"/>
    <s v="SERVICIOS A CLIENTES"/>
    <n v="51742.5"/>
    <n v="8"/>
  </r>
  <r>
    <n v="323463"/>
    <d v="2014-12-31T00:00:00"/>
    <x v="0"/>
    <x v="8"/>
    <s v="SERVICIOS PROFESIONALES"/>
    <n v="50301.1"/>
    <n v="5"/>
  </r>
  <r>
    <n v="323719"/>
    <d v="2014-03-01T00:00:00"/>
    <x v="0"/>
    <x v="6"/>
    <s v="CONSULTORÍA Y ASESORÍAS EXTERNAS"/>
    <n v="48025.3"/>
    <n v="12"/>
  </r>
  <r>
    <n v="324325"/>
    <d v="2014-10-31T00:00:00"/>
    <x v="0"/>
    <x v="0"/>
    <s v="EQUIPOS Y MATERIALES OFICINA"/>
    <n v="89007.7"/>
    <n v="2"/>
  </r>
  <r>
    <n v="324335"/>
    <d v="2014-12-31T00:00:00"/>
    <x v="2"/>
    <x v="1"/>
    <s v="INSPECCIÓN DE INSTALACIONES"/>
    <n v="9000153.5"/>
    <n v="18"/>
  </r>
  <r>
    <n v="324726"/>
    <d v="2014-04-30T00:00:00"/>
    <x v="2"/>
    <x v="6"/>
    <s v="EQUIPOS Y MATERIALES OFICINA"/>
    <n v="4110649.8"/>
    <n v="1"/>
  </r>
  <r>
    <n v="324851"/>
    <d v="2014-12-31T00:00:00"/>
    <x v="1"/>
    <x v="6"/>
    <s v="GESTIÓN ENERGÉTICA"/>
    <n v="493394.91"/>
    <n v="4"/>
  </r>
  <r>
    <n v="324956"/>
    <d v="2014-12-31T00:00:00"/>
    <x v="2"/>
    <x v="1"/>
    <s v="LECTURA Y MEDIDA"/>
    <n v="3890100.4"/>
    <n v="6"/>
  </r>
  <r>
    <n v="325647"/>
    <d v="2014-01-02T00:00:00"/>
    <x v="0"/>
    <x v="6"/>
    <s v="CONSTRUCCIÓN Y MANTENIMIENTO REDES"/>
    <n v="2800.4"/>
    <n v="7"/>
  </r>
  <r>
    <n v="326347"/>
    <d v="2014-07-31T00:00:00"/>
    <x v="2"/>
    <x v="4"/>
    <s v="SISTEMAS"/>
    <n v="1433173.6"/>
    <n v="12"/>
  </r>
  <r>
    <n v="326349"/>
    <d v="2014-02-07T00:00:00"/>
    <x v="0"/>
    <x v="3"/>
    <s v="TELECOMUNICACIONES"/>
    <n v="60879.1"/>
    <n v="4"/>
  </r>
  <r>
    <n v="326816"/>
    <d v="2014-01-31T00:00:00"/>
    <x v="0"/>
    <x v="4"/>
    <s v="CONSTRUCCIÓN Y MANTENIMIENTO REDES"/>
    <n v="65328.1"/>
    <n v="10"/>
  </r>
  <r>
    <n v="327128"/>
    <d v="2014-06-30T00:00:00"/>
    <x v="0"/>
    <x v="1"/>
    <s v="LECTURA Y MEDIDA"/>
    <n v="50839.8"/>
    <n v="9"/>
  </r>
  <r>
    <n v="327884"/>
    <d v="2014-06-24T00:00:00"/>
    <x v="2"/>
    <x v="4"/>
    <s v="EQUIPOS Y MATERIALES OFICINA"/>
    <n v="8801630.1999999993"/>
    <n v="3"/>
  </r>
  <r>
    <n v="328396"/>
    <d v="2014-12-31T00:00:00"/>
    <x v="2"/>
    <x v="5"/>
    <s v="EQUIPOS Y MATERIALES OFICINA"/>
    <n v="561880.80000000005"/>
    <n v="2"/>
  </r>
  <r>
    <n v="328700"/>
    <d v="2014-04-30T00:00:00"/>
    <x v="2"/>
    <x v="6"/>
    <s v="MARKETING"/>
    <n v="6906639.2999999998"/>
    <n v="2"/>
  </r>
  <r>
    <n v="329245"/>
    <d v="2014-12-31T00:00:00"/>
    <x v="2"/>
    <x v="8"/>
    <s v="INMUEBLES E INSTALACIONES"/>
    <n v="2321000.2999999998"/>
    <n v="3"/>
  </r>
  <r>
    <n v="329254"/>
    <d v="2014-12-31T00:00:00"/>
    <x v="2"/>
    <x v="6"/>
    <s v="SERVICIOS DE INGENIERIA"/>
    <n v="5233627.4000000004"/>
    <n v="12"/>
  </r>
  <r>
    <n v="329679"/>
    <d v="2014-12-31T00:00:00"/>
    <x v="0"/>
    <x v="4"/>
    <s v="EQUIPOS Y MATERIALES OFICINA"/>
    <n v="44371.8"/>
    <n v="10"/>
  </r>
  <r>
    <n v="330190"/>
    <d v="2014-12-31T00:00:00"/>
    <x v="2"/>
    <x v="7"/>
    <s v="RED COMERCIAL"/>
    <n v="6412669.7999999998"/>
    <n v="1"/>
  </r>
  <r>
    <n v="330250"/>
    <d v="2014-12-31T00:00:00"/>
    <x v="0"/>
    <x v="6"/>
    <s v="INSPECCIÓN DE INSTALACIONES"/>
    <n v="9109.2000000000007"/>
    <n v="16"/>
  </r>
  <r>
    <n v="330434"/>
    <d v="2014-12-31T00:00:00"/>
    <x v="2"/>
    <x v="6"/>
    <s v="LOGISTICA Y TRANSPORTE"/>
    <n v="538783.36666666705"/>
    <n v="36"/>
  </r>
  <r>
    <n v="330906"/>
    <d v="2014-12-31T00:00:00"/>
    <x v="2"/>
    <x v="0"/>
    <s v="MENSAJERÍA Y CORRESPONDENCIA"/>
    <n v="605255.30000000005"/>
    <n v="3"/>
  </r>
  <r>
    <n v="331660"/>
    <d v="2014-12-31T00:00:00"/>
    <x v="0"/>
    <x v="7"/>
    <s v="SERVICIOS PROFESIONALES"/>
    <n v="9159.7999999999993"/>
    <n v="3"/>
  </r>
  <r>
    <n v="331898"/>
    <d v="2014-12-31T00:00:00"/>
    <x v="0"/>
    <x v="4"/>
    <s v="LECTURA Y MEDIDA"/>
    <n v="85902.8"/>
    <n v="2"/>
  </r>
  <r>
    <n v="332269"/>
    <d v="2014-06-30T00:00:00"/>
    <x v="0"/>
    <x v="5"/>
    <s v="EQUIPOS Y MATERIALES"/>
    <n v="17867.7"/>
    <n v="8"/>
  </r>
  <r>
    <n v="332503"/>
    <d v="2014-08-26T00:00:00"/>
    <x v="2"/>
    <x v="3"/>
    <s v="LOGISTICA Y TRANSPORTE"/>
    <n v="2611713.6"/>
    <n v="1"/>
  </r>
  <r>
    <n v="332521"/>
    <d v="2014-12-31T00:00:00"/>
    <x v="0"/>
    <x v="4"/>
    <s v="SISTEMAS"/>
    <n v="69236.2"/>
    <n v="14"/>
  </r>
  <r>
    <n v="332785"/>
    <d v="2014-12-31T00:00:00"/>
    <x v="1"/>
    <x v="4"/>
    <s v="EQUIPOS Y MATERIALES"/>
    <n v="328127.2"/>
    <n v="36"/>
  </r>
  <r>
    <n v="333397"/>
    <d v="2014-12-31T00:00:00"/>
    <x v="1"/>
    <x v="8"/>
    <s v="SERVICIOS A CLIENTES"/>
    <n v="929.8"/>
    <n v="20"/>
  </r>
  <r>
    <n v="333954"/>
    <d v="2014-12-31T00:00:00"/>
    <x v="0"/>
    <x v="3"/>
    <s v="CONTROL DE CALIDAD"/>
    <n v="98916.1"/>
    <n v="6"/>
  </r>
  <r>
    <n v="333978"/>
    <d v="2014-03-30T00:00:00"/>
    <x v="0"/>
    <x v="7"/>
    <s v="RED COMERCIAL"/>
    <n v="55853.8"/>
    <n v="5"/>
  </r>
  <r>
    <n v="334496"/>
    <d v="2014-12-31T00:00:00"/>
    <x v="2"/>
    <x v="3"/>
    <s v="CONTROL DE CALIDAD"/>
    <n v="566603.4"/>
    <n v="18"/>
  </r>
  <r>
    <n v="334791"/>
    <d v="2014-12-31T00:00:00"/>
    <x v="0"/>
    <x v="2"/>
    <s v="LECTURA Y MEDIDA"/>
    <n v="34890.1"/>
    <n v="3"/>
  </r>
  <r>
    <n v="334793"/>
    <d v="2014-12-31T00:00:00"/>
    <x v="1"/>
    <x v="2"/>
    <s v="MARKETING"/>
    <n v="318.10000000000002"/>
    <n v="8"/>
  </r>
  <r>
    <n v="334856"/>
    <d v="2014-12-31T00:00:00"/>
    <x v="2"/>
    <x v="2"/>
    <s v="CONSTRUCCIÓN Y MANTENIMIENTO REDES"/>
    <n v="3856849.3"/>
    <n v="1"/>
  </r>
  <r>
    <n v="335385"/>
    <d v="2014-12-31T00:00:00"/>
    <x v="0"/>
    <x v="4"/>
    <s v="LOGISTICA Y TRANSPORTE"/>
    <n v="42966.6"/>
    <n v="9"/>
  </r>
  <r>
    <n v="335514"/>
    <d v="2014-12-31T00:00:00"/>
    <x v="1"/>
    <x v="0"/>
    <s v="MARKETING"/>
    <n v="157.4"/>
    <n v="6"/>
  </r>
  <r>
    <n v="335669"/>
    <d v="2014-12-31T00:00:00"/>
    <x v="0"/>
    <x v="6"/>
    <s v="PUBLICIDAD"/>
    <n v="36350.800000000003"/>
    <n v="10"/>
  </r>
  <r>
    <n v="336045"/>
    <d v="2014-12-31T00:00:00"/>
    <x v="2"/>
    <x v="4"/>
    <s v="LOGISTICA Y TRANSPORTE"/>
    <n v="8916325.4000000004"/>
    <n v="1"/>
  </r>
  <r>
    <n v="336130"/>
    <d v="2014-05-31T00:00:00"/>
    <x v="2"/>
    <x v="4"/>
    <s v="TELECOMUNICACIONES"/>
    <n v="1387128.9"/>
    <n v="3"/>
  </r>
  <r>
    <n v="336347"/>
    <d v="2014-06-30T00:00:00"/>
    <x v="2"/>
    <x v="2"/>
    <s v="LECTURA Y MEDIDA"/>
    <n v="6902491.5"/>
    <n v="28"/>
  </r>
  <r>
    <n v="336395"/>
    <d v="2014-12-14T00:00:00"/>
    <x v="0"/>
    <x v="4"/>
    <s v="SERVICIOS A CLIENTES"/>
    <n v="392095.71250000002"/>
    <n v="8"/>
  </r>
  <r>
    <n v="336736"/>
    <d v="2014-03-31T00:00:00"/>
    <x v="0"/>
    <x v="7"/>
    <s v="SERVICIOS A CLIENTES"/>
    <n v="77879.8"/>
    <n v="9"/>
  </r>
  <r>
    <n v="337168"/>
    <d v="2014-12-31T00:00:00"/>
    <x v="2"/>
    <x v="1"/>
    <s v="MENSAJERÍA Y CORRESPONDENCIA"/>
    <n v="9335742.6999999993"/>
    <n v="1"/>
  </r>
  <r>
    <n v="337978"/>
    <d v="2014-12-31T00:00:00"/>
    <x v="0"/>
    <x v="0"/>
    <s v="GESTIÓN ENERGÉTICA"/>
    <n v="91366.3"/>
    <n v="18"/>
  </r>
  <r>
    <n v="338299"/>
    <d v="2014-11-06T00:00:00"/>
    <x v="0"/>
    <x v="0"/>
    <s v="CALL CENTER"/>
    <n v="24317.9"/>
    <n v="20"/>
  </r>
  <r>
    <n v="338599"/>
    <d v="2014-12-31T00:00:00"/>
    <x v="2"/>
    <x v="4"/>
    <s v="EQUIPOS Y MATERIALES"/>
    <n v="7613755.4000000004"/>
    <n v="2"/>
  </r>
  <r>
    <n v="339099"/>
    <d v="2014-03-31T00:00:00"/>
    <x v="2"/>
    <x v="0"/>
    <s v="MENSAJERÍA Y CORRESPONDENCIA"/>
    <n v="7743995.4000000004"/>
    <n v="1"/>
  </r>
  <r>
    <n v="339532"/>
    <d v="2014-12-31T00:00:00"/>
    <x v="2"/>
    <x v="4"/>
    <s v="INMUEBLES E INSTALACIONES"/>
    <n v="5773188.5999999996"/>
    <n v="6"/>
  </r>
  <r>
    <n v="340414"/>
    <d v="2014-12-31T00:00:00"/>
    <x v="2"/>
    <x v="6"/>
    <s v="GESTIÓN ENERGÉTICA"/>
    <n v="6821753.2999999998"/>
    <n v="1"/>
  </r>
  <r>
    <n v="340725"/>
    <d v="2014-06-30T00:00:00"/>
    <x v="1"/>
    <x v="3"/>
    <s v="GESTIÓN DE INSTALACIONES"/>
    <n v="502.1"/>
    <n v="6"/>
  </r>
  <r>
    <n v="341523"/>
    <d v="2014-12-31T00:00:00"/>
    <x v="0"/>
    <x v="3"/>
    <s v="MARKETING"/>
    <n v="96029.6"/>
    <n v="4"/>
  </r>
  <r>
    <n v="342296"/>
    <d v="2014-12-31T00:00:00"/>
    <x v="0"/>
    <x v="0"/>
    <s v="EQUIPOS Y MATERIALES"/>
    <n v="58576.800000000003"/>
    <n v="12"/>
  </r>
  <r>
    <n v="342840"/>
    <d v="2014-12-31T00:00:00"/>
    <x v="0"/>
    <x v="4"/>
    <s v="TELECOMUNICACIONES"/>
    <n v="1227.7"/>
    <n v="6"/>
  </r>
  <r>
    <n v="344404"/>
    <d v="2014-12-31T00:00:00"/>
    <x v="0"/>
    <x v="6"/>
    <s v="MARKETING"/>
    <n v="57022.1"/>
    <n v="4"/>
  </r>
  <r>
    <n v="344484"/>
    <d v="2014-09-28T00:00:00"/>
    <x v="2"/>
    <x v="4"/>
    <s v="GESTIÓN ENERGÉTICA"/>
    <n v="9988717.0999999996"/>
    <n v="12"/>
  </r>
  <r>
    <n v="345341"/>
    <d v="2014-12-31T00:00:00"/>
    <x v="0"/>
    <x v="3"/>
    <s v="SISTEMAS"/>
    <n v="19178.7"/>
    <n v="10"/>
  </r>
  <r>
    <n v="345466"/>
    <d v="2014-01-31T00:00:00"/>
    <x v="1"/>
    <x v="2"/>
    <s v="TELECOMUNICACIONES"/>
    <n v="548.79999999999995"/>
    <n v="34"/>
  </r>
  <r>
    <n v="345550"/>
    <d v="2014-05-31T00:00:00"/>
    <x v="0"/>
    <x v="8"/>
    <s v="CALL CENTER"/>
    <n v="71885.7"/>
    <n v="4"/>
  </r>
  <r>
    <n v="346577"/>
    <d v="2014-08-31T00:00:00"/>
    <x v="2"/>
    <x v="6"/>
    <s v="PUBLICIDAD"/>
    <n v="8692646.0999999996"/>
    <n v="3"/>
  </r>
  <r>
    <n v="346649"/>
    <d v="2014-02-15T00:00:00"/>
    <x v="2"/>
    <x v="6"/>
    <s v="RED COMERCIAL"/>
    <n v="9567334.5"/>
    <n v="16"/>
  </r>
  <r>
    <n v="346690"/>
    <d v="2014-12-31T00:00:00"/>
    <x v="0"/>
    <x v="3"/>
    <s v="CONTROL DE CALIDAD"/>
    <n v="24533.200000000001"/>
    <n v="9"/>
  </r>
  <r>
    <n v="346806"/>
    <d v="2014-12-31T00:00:00"/>
    <x v="0"/>
    <x v="6"/>
    <s v="RED COMERCIAL"/>
    <n v="25894.3"/>
    <n v="10"/>
  </r>
  <r>
    <n v="347914"/>
    <d v="2014-02-15T00:00:00"/>
    <x v="0"/>
    <x v="1"/>
    <s v="EXPLOTACIÓN GENERACIÓN"/>
    <n v="70253.899999999994"/>
    <n v="6"/>
  </r>
  <r>
    <n v="348089"/>
    <d v="2014-03-31T00:00:00"/>
    <x v="0"/>
    <x v="1"/>
    <s v="CALL CENTER"/>
    <n v="94002.5"/>
    <n v="8"/>
  </r>
  <r>
    <n v="348461"/>
    <d v="2014-02-28T00:00:00"/>
    <x v="0"/>
    <x v="0"/>
    <s v="CALL CENTER"/>
    <n v="18184.3"/>
    <n v="6"/>
  </r>
  <r>
    <n v="349273"/>
    <d v="2014-08-31T00:00:00"/>
    <x v="2"/>
    <x v="6"/>
    <s v="GESTIÓN ENERGÉTICA"/>
    <n v="5198578.4000000004"/>
    <n v="6"/>
  </r>
  <r>
    <n v="350795"/>
    <d v="2014-07-30T00:00:00"/>
    <x v="2"/>
    <x v="1"/>
    <s v="MARKETING"/>
    <n v="18.433333333333302"/>
    <n v="8"/>
  </r>
  <r>
    <n v="351001"/>
    <d v="2014-06-30T00:00:00"/>
    <x v="2"/>
    <x v="5"/>
    <s v="SISTEMAS"/>
    <n v="9072971.4000000004"/>
    <n v="3"/>
  </r>
  <r>
    <n v="352084"/>
    <d v="2014-12-31T00:00:00"/>
    <x v="0"/>
    <x v="8"/>
    <s v="RED COMERCIAL"/>
    <n v="61186.5"/>
    <n v="9"/>
  </r>
  <r>
    <n v="352646"/>
    <d v="2014-12-31T00:00:00"/>
    <x v="0"/>
    <x v="7"/>
    <s v="PUBLICIDAD"/>
    <n v="93569"/>
    <n v="8"/>
  </r>
  <r>
    <n v="353878"/>
    <d v="2014-12-31T00:00:00"/>
    <x v="1"/>
    <x v="8"/>
    <s v="GESTIÓN ENERGÉTICA"/>
    <n v="316.5"/>
    <n v="1"/>
  </r>
  <r>
    <n v="355839"/>
    <d v="2014-12-31T00:00:00"/>
    <x v="1"/>
    <x v="7"/>
    <s v="GESTIÓN DE INSTALACIONES"/>
    <n v="705.1"/>
    <n v="6"/>
  </r>
  <r>
    <n v="355875"/>
    <d v="2014-04-03T00:00:00"/>
    <x v="0"/>
    <x v="0"/>
    <s v="SERVICIOS A CLIENTES"/>
    <n v="88959.8"/>
    <n v="14"/>
  </r>
  <r>
    <n v="356272"/>
    <d v="2014-09-30T00:00:00"/>
    <x v="2"/>
    <x v="7"/>
    <s v="CONSTRUCCIÓN Y MANTENIMIENTO REDES"/>
    <n v="3224509.8"/>
    <n v="6"/>
  </r>
  <r>
    <n v="356314"/>
    <d v="2014-03-31T00:00:00"/>
    <x v="0"/>
    <x v="1"/>
    <s v="EQUIPOS Y MATERIALES OFICINA"/>
    <n v="16786.599999999999"/>
    <n v="16"/>
  </r>
  <r>
    <n v="357583"/>
    <d v="2014-12-31T00:00:00"/>
    <x v="0"/>
    <x v="3"/>
    <s v="SERVICIOS PROFESIONALES"/>
    <n v="60345.2"/>
    <n v="4"/>
  </r>
  <r>
    <n v="357698"/>
    <d v="2014-12-31T00:00:00"/>
    <x v="2"/>
    <x v="3"/>
    <s v="SERVICIOS PROFESIONALES"/>
    <n v="4125790.5"/>
    <n v="1"/>
  </r>
  <r>
    <n v="358168"/>
    <d v="2014-12-31T00:00:00"/>
    <x v="0"/>
    <x v="8"/>
    <s v="INMUEBLES E INSTALACIONES"/>
    <n v="32835.300000000003"/>
    <n v="10"/>
  </r>
  <r>
    <n v="359328"/>
    <d v="2014-12-31T00:00:00"/>
    <x v="2"/>
    <x v="1"/>
    <s v="GESTIÓN DE INSTALACIONES"/>
    <n v="4964967.4000000004"/>
    <n v="2"/>
  </r>
  <r>
    <n v="360192"/>
    <d v="2014-03-31T00:00:00"/>
    <x v="0"/>
    <x v="1"/>
    <s v="MENSAJERÍA Y CORRESPONDENCIA"/>
    <n v="72838"/>
    <n v="5"/>
  </r>
  <r>
    <n v="360329"/>
    <d v="2014-05-17T00:00:00"/>
    <x v="2"/>
    <x v="6"/>
    <s v="RED COMERCIAL"/>
    <n v="6564154.5999999996"/>
    <n v="4"/>
  </r>
  <r>
    <n v="360627"/>
    <d v="2014-12-31T00:00:00"/>
    <x v="1"/>
    <x v="6"/>
    <s v="PUBLICIDAD"/>
    <n v="430.5"/>
    <n v="24"/>
  </r>
  <r>
    <n v="361030"/>
    <d v="2014-12-31T00:00:00"/>
    <x v="1"/>
    <x v="0"/>
    <s v="MENSAJERÍA Y CORRESPONDENCIA"/>
    <n v="83.5"/>
    <n v="18"/>
  </r>
  <r>
    <n v="361872"/>
    <d v="2014-09-30T00:00:00"/>
    <x v="1"/>
    <x v="0"/>
    <s v="CONSTRUCCIÓN Y MANTENIMIENTO REDES"/>
    <n v="1876381.075"/>
    <n v="36"/>
  </r>
  <r>
    <n v="362657"/>
    <d v="2014-12-31T00:00:00"/>
    <x v="2"/>
    <x v="3"/>
    <s v="MARKETING"/>
    <n v="5291552.5999999996"/>
    <n v="3"/>
  </r>
  <r>
    <n v="362910"/>
    <d v="2014-12-31T00:00:00"/>
    <x v="0"/>
    <x v="6"/>
    <s v="EQUIPOS Y MATERIALES OFICINA"/>
    <n v="16517.400000000001"/>
    <n v="4"/>
  </r>
  <r>
    <n v="363048"/>
    <d v="2014-12-31T00:00:00"/>
    <x v="2"/>
    <x v="2"/>
    <s v="LOGISTICA Y TRANSPORTE"/>
    <n v="5075826.2"/>
    <n v="3"/>
  </r>
  <r>
    <n v="363125"/>
    <d v="2014-12-31T00:00:00"/>
    <x v="2"/>
    <x v="5"/>
    <s v="GESTIÓN ENERGÉTICA"/>
    <n v="9414871.6999999993"/>
    <n v="3"/>
  </r>
  <r>
    <n v="363492"/>
    <d v="2014-12-31T00:00:00"/>
    <x v="0"/>
    <x v="3"/>
    <s v="MENSAJERÍA Y CORRESPONDENCIA"/>
    <n v="30114.1"/>
    <n v="3"/>
  </r>
  <r>
    <n v="363876"/>
    <d v="2014-12-31T00:00:00"/>
    <x v="2"/>
    <x v="4"/>
    <s v="RED COMERCIAL"/>
    <n v="1319006.3999999999"/>
    <n v="2"/>
  </r>
  <r>
    <n v="366325"/>
    <d v="2014-12-31T00:00:00"/>
    <x v="0"/>
    <x v="1"/>
    <s v="RED COMERCIAL"/>
    <n v="31464.1"/>
    <n v="6"/>
  </r>
  <r>
    <n v="366338"/>
    <d v="2014-12-31T00:00:00"/>
    <x v="0"/>
    <x v="1"/>
    <s v="EQUIPOS Y MATERIALES OFICINA"/>
    <n v="35074.9"/>
    <n v="9"/>
  </r>
  <r>
    <n v="367095"/>
    <d v="2014-12-31T00:00:00"/>
    <x v="2"/>
    <x v="3"/>
    <s v="CALL CENTER"/>
    <n v="6402345"/>
    <n v="2"/>
  </r>
  <r>
    <n v="367563"/>
    <d v="2014-12-31T00:00:00"/>
    <x v="0"/>
    <x v="4"/>
    <s v="CONSULTORÍA Y ASESORÍAS EXTERNAS"/>
    <n v="46943.6"/>
    <n v="6"/>
  </r>
  <r>
    <n v="367702"/>
    <d v="2014-12-31T00:00:00"/>
    <x v="2"/>
    <x v="8"/>
    <s v="LECTURA Y MEDIDA"/>
    <n v="7060635.0999999996"/>
    <n v="1"/>
  </r>
  <r>
    <n v="368079"/>
    <d v="2014-12-31T00:00:00"/>
    <x v="0"/>
    <x v="4"/>
    <s v="CALL CENTER"/>
    <n v="94048.2"/>
    <n v="12"/>
  </r>
  <r>
    <n v="368084"/>
    <d v="2014-12-31T00:00:00"/>
    <x v="0"/>
    <x v="6"/>
    <s v="SERVICIOS DE INGENIERIA"/>
    <n v="71670.899999999994"/>
    <n v="9"/>
  </r>
  <r>
    <n v="368537"/>
    <d v="2014-12-31T00:00:00"/>
    <x v="0"/>
    <x v="6"/>
    <s v="CONSULTORÍA Y ASESORÍAS EXTERNAS"/>
    <n v="48956.800000000003"/>
    <n v="12"/>
  </r>
  <r>
    <n v="368546"/>
    <d v="2014-06-30T00:00:00"/>
    <x v="0"/>
    <x v="1"/>
    <s v="GESTIÓN ENERGÉTICA"/>
    <n v="87104.4"/>
    <n v="8"/>
  </r>
  <r>
    <n v="368621"/>
    <d v="2014-06-14T00:00:00"/>
    <x v="2"/>
    <x v="4"/>
    <s v="CONSULTORÍA Y ASESORÍAS EXTERNAS"/>
    <n v="2865545.6"/>
    <n v="3"/>
  </r>
  <r>
    <n v="369318"/>
    <d v="2014-11-30T00:00:00"/>
    <x v="2"/>
    <x v="2"/>
    <s v="LECTURA Y MEDIDA"/>
    <n v="3269452.6"/>
    <n v="1"/>
  </r>
  <r>
    <n v="370482"/>
    <d v="2014-12-31T00:00:00"/>
    <x v="2"/>
    <x v="3"/>
    <s v="GESTIÓN ENERGÉTICA"/>
    <n v="5704717.4000000004"/>
    <n v="2"/>
  </r>
  <r>
    <n v="370561"/>
    <d v="2014-11-30T00:00:00"/>
    <x v="2"/>
    <x v="4"/>
    <s v="LECTURA Y MEDIDA"/>
    <n v="5276104.8"/>
    <n v="3"/>
  </r>
  <r>
    <n v="371373"/>
    <d v="2014-12-31T00:00:00"/>
    <x v="2"/>
    <x v="6"/>
    <s v="LOGISTICA Y TRANSPORTE"/>
    <n v="5326387.4000000004"/>
    <n v="3"/>
  </r>
  <r>
    <n v="371656"/>
    <d v="2014-12-31T00:00:00"/>
    <x v="0"/>
    <x v="0"/>
    <s v="TELECOMUNICACIONES"/>
    <n v="85297.3"/>
    <n v="32"/>
  </r>
  <r>
    <n v="371664"/>
    <d v="2014-01-31T00:00:00"/>
    <x v="0"/>
    <x v="3"/>
    <s v="SERVICIOS PROFESIONALES"/>
    <n v="54242.2"/>
    <n v="10"/>
  </r>
  <r>
    <n v="372219"/>
    <d v="2014-03-31T00:00:00"/>
    <x v="2"/>
    <x v="3"/>
    <s v="GESTIÓN DE INSTALACIONES"/>
    <n v="3026308.9"/>
    <n v="3"/>
  </r>
  <r>
    <n v="372235"/>
    <d v="2014-10-30T00:00:00"/>
    <x v="2"/>
    <x v="3"/>
    <s v="SERVICIOS DE INGENIERIA"/>
    <n v="2580433"/>
    <n v="1"/>
  </r>
  <r>
    <n v="372256"/>
    <d v="2014-12-31T00:00:00"/>
    <x v="2"/>
    <x v="3"/>
    <s v="VIAJES"/>
    <n v="6985395.5"/>
    <n v="1"/>
  </r>
  <r>
    <n v="372858"/>
    <d v="2014-01-31T00:00:00"/>
    <x v="0"/>
    <x v="6"/>
    <s v="INSPECCIÓN DE INSTALACIONES"/>
    <n v="88804.4"/>
    <n v="4"/>
  </r>
  <r>
    <n v="373483"/>
    <d v="2014-12-31T00:00:00"/>
    <x v="0"/>
    <x v="6"/>
    <s v="LOGISTICA Y TRANSPORTE"/>
    <n v="42705.8"/>
    <n v="16"/>
  </r>
  <r>
    <n v="373758"/>
    <d v="2014-12-31T00:00:00"/>
    <x v="2"/>
    <x v="3"/>
    <s v="INSPECCIÓN DE INSTALACIONES"/>
    <n v="2639584.6"/>
    <n v="2"/>
  </r>
  <r>
    <n v="374617"/>
    <d v="2014-09-30T00:00:00"/>
    <x v="0"/>
    <x v="2"/>
    <s v="SISTEMAS"/>
    <n v="74240.399999999994"/>
    <n v="9"/>
  </r>
  <r>
    <n v="375078"/>
    <d v="2014-07-31T00:00:00"/>
    <x v="2"/>
    <x v="1"/>
    <s v="LOGISTICA Y TRANSPORTE"/>
    <n v="3033806.6"/>
    <n v="3"/>
  </r>
  <r>
    <n v="375223"/>
    <d v="2014-12-31T00:00:00"/>
    <x v="2"/>
    <x v="6"/>
    <s v="MARKETING"/>
    <n v="1273333.2"/>
    <n v="3"/>
  </r>
  <r>
    <n v="375365"/>
    <d v="2014-12-31T00:00:00"/>
    <x v="2"/>
    <x v="1"/>
    <s v="CONTROL DE CALIDAD"/>
    <n v="6621692.9000000004"/>
    <n v="3"/>
  </r>
  <r>
    <n v="375893"/>
    <d v="2014-12-31T00:00:00"/>
    <x v="0"/>
    <x v="5"/>
    <s v="CALL CENTER"/>
    <n v="9897.4"/>
    <n v="9"/>
  </r>
  <r>
    <n v="376660"/>
    <d v="2014-12-31T00:00:00"/>
    <x v="2"/>
    <x v="1"/>
    <s v="INSPECCIÓN DE INSTALACIONES"/>
    <n v="3012756.4"/>
    <n v="3"/>
  </r>
  <r>
    <n v="377393"/>
    <d v="2014-12-31T00:00:00"/>
    <x v="2"/>
    <x v="1"/>
    <s v="LOGISTICA Y TRANSPORTE"/>
    <n v="3160164.9"/>
    <n v="9"/>
  </r>
  <r>
    <n v="377895"/>
    <d v="2014-08-31T00:00:00"/>
    <x v="2"/>
    <x v="0"/>
    <s v="SERVICIOS PROFESIONALES"/>
    <n v="3475001.7"/>
    <n v="2"/>
  </r>
  <r>
    <n v="378243"/>
    <d v="2014-12-31T00:00:00"/>
    <x v="0"/>
    <x v="3"/>
    <s v="MARKETING"/>
    <n v="3688.9"/>
    <n v="12"/>
  </r>
  <r>
    <n v="379216"/>
    <d v="2014-12-31T00:00:00"/>
    <x v="2"/>
    <x v="8"/>
    <s v="SERVICIOS DE INGENIERIA"/>
    <n v="2689610.2"/>
    <n v="1"/>
  </r>
  <r>
    <n v="380160"/>
    <d v="2014-03-30T00:00:00"/>
    <x v="0"/>
    <x v="1"/>
    <s v="VIAJES"/>
    <n v="32673.5"/>
    <n v="38"/>
  </r>
  <r>
    <n v="380606"/>
    <d v="2014-12-31T00:00:00"/>
    <x v="1"/>
    <x v="0"/>
    <s v="GESTIÓN ENERGÉTICA"/>
    <n v="862"/>
    <n v="11"/>
  </r>
  <r>
    <n v="381721"/>
    <d v="2014-08-09T00:00:00"/>
    <x v="2"/>
    <x v="4"/>
    <s v="GESTIÓN DE INSTALACIONES"/>
    <n v="1614642.9"/>
    <n v="2"/>
  </r>
  <r>
    <n v="381888"/>
    <d v="2014-12-30T00:00:00"/>
    <x v="0"/>
    <x v="1"/>
    <s v="CONSULTORÍA Y ASESORÍAS EXTERNAS"/>
    <n v="39717.300000000003"/>
    <n v="12"/>
  </r>
  <r>
    <n v="382810"/>
    <d v="2014-04-29T00:00:00"/>
    <x v="2"/>
    <x v="2"/>
    <s v="LECTURA Y MEDIDA"/>
    <n v="8027105.7999999998"/>
    <n v="2"/>
  </r>
  <r>
    <n v="383066"/>
    <d v="2014-12-31T00:00:00"/>
    <x v="2"/>
    <x v="1"/>
    <s v="INSPECCIÓN DE INSTALACIONES"/>
    <n v="7510395.0999999996"/>
    <n v="4"/>
  </r>
  <r>
    <n v="383302"/>
    <d v="2014-12-31T00:00:00"/>
    <x v="0"/>
    <x v="8"/>
    <s v="CONSULTORÍA Y ASESORÍAS EXTERNAS"/>
    <n v="75890.8"/>
    <n v="6"/>
  </r>
  <r>
    <n v="384740"/>
    <d v="2014-04-30T00:00:00"/>
    <x v="2"/>
    <x v="7"/>
    <s v="CONSULTORÍA Y ASESORÍAS EXTERNAS"/>
    <n v="7452641.7000000002"/>
    <n v="2"/>
  </r>
  <r>
    <n v="385404"/>
    <d v="2014-12-31T00:00:00"/>
    <x v="0"/>
    <x v="8"/>
    <s v="INMUEBLES E INSTALACIONES"/>
    <n v="23134.1"/>
    <n v="4"/>
  </r>
  <r>
    <n v="385550"/>
    <d v="2014-07-31T00:00:00"/>
    <x v="2"/>
    <x v="0"/>
    <s v="SERVICIOS PROFESIONALES"/>
    <n v="5693749.5"/>
    <n v="3"/>
  </r>
  <r>
    <n v="385646"/>
    <d v="2014-12-31T00:00:00"/>
    <x v="2"/>
    <x v="8"/>
    <s v="VIAJES"/>
    <n v="6111380.5999999996"/>
    <n v="3"/>
  </r>
  <r>
    <n v="386289"/>
    <d v="2014-12-31T00:00:00"/>
    <x v="0"/>
    <x v="8"/>
    <s v="SERVICIOS DE INGENIERIA"/>
    <n v="5433.6"/>
    <n v="4"/>
  </r>
  <r>
    <n v="386325"/>
    <d v="2014-10-31T00:00:00"/>
    <x v="0"/>
    <x v="4"/>
    <s v="SERVICIOS DE INGENIERIA"/>
    <n v="97246.3"/>
    <n v="16"/>
  </r>
  <r>
    <n v="386853"/>
    <d v="2014-12-31T00:00:00"/>
    <x v="1"/>
    <x v="7"/>
    <s v="RED COMERCIAL"/>
    <n v="139.9"/>
    <n v="5"/>
  </r>
  <r>
    <n v="387076"/>
    <d v="2014-12-31T00:00:00"/>
    <x v="0"/>
    <x v="0"/>
    <s v="PUBLICIDAD"/>
    <n v="96277.2"/>
    <n v="12"/>
  </r>
  <r>
    <n v="387143"/>
    <d v="2014-12-31T00:00:00"/>
    <x v="1"/>
    <x v="6"/>
    <s v="LOGISTICA Y TRANSPORTE"/>
    <n v="41464.75"/>
    <n v="24"/>
  </r>
  <r>
    <n v="387551"/>
    <d v="2014-12-31T00:00:00"/>
    <x v="0"/>
    <x v="4"/>
    <s v="INSPECCIÓN DE INSTALACIONES"/>
    <n v="16517.3"/>
    <n v="6"/>
  </r>
  <r>
    <n v="388502"/>
    <d v="2014-05-14T00:00:00"/>
    <x v="2"/>
    <x v="0"/>
    <s v="CALL CENTER"/>
    <n v="9554048.4000000004"/>
    <n v="4"/>
  </r>
  <r>
    <n v="390026"/>
    <d v="2014-01-02T00:00:00"/>
    <x v="0"/>
    <x v="0"/>
    <s v="INSPECCIÓN DE INSTALACIONES"/>
    <n v="25299.3"/>
    <n v="18"/>
  </r>
  <r>
    <n v="391111"/>
    <d v="2014-12-31T00:00:00"/>
    <x v="0"/>
    <x v="4"/>
    <s v="CALL CENTER"/>
    <n v="1962.2"/>
    <n v="16"/>
  </r>
  <r>
    <n v="391184"/>
    <d v="2014-04-01T00:00:00"/>
    <x v="0"/>
    <x v="0"/>
    <s v="GESTIÓN ENERGÉTICA"/>
    <n v="460641.71"/>
    <n v="8"/>
  </r>
  <r>
    <n v="391559"/>
    <d v="2014-10-14T00:00:00"/>
    <x v="2"/>
    <x v="6"/>
    <s v="SERVICIOS DE INGENIERIA"/>
    <n v="3411971.7"/>
    <n v="38"/>
  </r>
  <r>
    <n v="391617"/>
    <d v="2014-12-31T00:00:00"/>
    <x v="2"/>
    <x v="2"/>
    <s v="CONSULTORÍA Y ASESORÍAS EXTERNAS"/>
    <n v="9059089.5"/>
    <n v="1"/>
  </r>
  <r>
    <n v="391721"/>
    <d v="2014-12-31T00:00:00"/>
    <x v="0"/>
    <x v="2"/>
    <s v="CONSULTORÍA Y ASESORÍAS EXTERNAS"/>
    <n v="34020.199999999997"/>
    <n v="4"/>
  </r>
  <r>
    <n v="392303"/>
    <d v="2014-09-30T00:00:00"/>
    <x v="0"/>
    <x v="7"/>
    <s v="LOGISTICA Y TRANSPORTE"/>
    <n v="45367.4"/>
    <n v="10"/>
  </r>
  <r>
    <n v="392475"/>
    <d v="2014-03-31T00:00:00"/>
    <x v="0"/>
    <x v="0"/>
    <s v="SERVICIOS PROFESIONALES"/>
    <n v="70241.899999999994"/>
    <n v="10"/>
  </r>
  <r>
    <n v="394056"/>
    <d v="2014-12-31T00:00:00"/>
    <x v="2"/>
    <x v="6"/>
    <s v="SERVICIOS A CLIENTES"/>
    <n v="8911764.5999999996"/>
    <n v="3"/>
  </r>
  <r>
    <n v="394516"/>
    <d v="2014-03-31T00:00:00"/>
    <x v="1"/>
    <x v="4"/>
    <s v="RED COMERCIAL"/>
    <n v="840.5"/>
    <n v="2"/>
  </r>
  <r>
    <n v="395089"/>
    <d v="2014-12-31T00:00:00"/>
    <x v="2"/>
    <x v="4"/>
    <s v="INMUEBLES E INSTALACIONES"/>
    <n v="3840017.9"/>
    <n v="14"/>
  </r>
  <r>
    <n v="396043"/>
    <d v="2014-12-31T00:00:00"/>
    <x v="2"/>
    <x v="4"/>
    <s v="CONSTRUCCIÓN Y MANTENIMIENTO REDES"/>
    <n v="9741646.9000000004"/>
    <n v="28"/>
  </r>
  <r>
    <n v="396164"/>
    <d v="2014-12-31T00:00:00"/>
    <x v="2"/>
    <x v="6"/>
    <s v="PUBLICIDAD"/>
    <n v="9089574.0999999996"/>
    <n v="10"/>
  </r>
  <r>
    <n v="396648"/>
    <d v="2014-12-31T00:00:00"/>
    <x v="2"/>
    <x v="1"/>
    <s v="LOGISTICA Y TRANSPORTE"/>
    <n v="7595098.4000000004"/>
    <n v="10"/>
  </r>
  <r>
    <n v="396780"/>
    <d v="2014-12-31T00:00:00"/>
    <x v="1"/>
    <x v="0"/>
    <s v="GESTIÓN ENERGÉTICA"/>
    <n v="489.1"/>
    <n v="12"/>
  </r>
  <r>
    <n v="396843"/>
    <d v="2014-12-31T00:00:00"/>
    <x v="0"/>
    <x v="6"/>
    <s v="VIAJES"/>
    <n v="68209.899999999994"/>
    <n v="6"/>
  </r>
  <r>
    <n v="397134"/>
    <d v="2014-12-31T00:00:00"/>
    <x v="2"/>
    <x v="8"/>
    <s v="RED COMERCIAL"/>
    <n v="6884705"/>
    <n v="6"/>
  </r>
  <r>
    <n v="397830"/>
    <d v="2014-12-31T00:00:00"/>
    <x v="2"/>
    <x v="3"/>
    <s v="PUBLICIDAD"/>
    <n v="7224792.2999999998"/>
    <n v="1"/>
  </r>
  <r>
    <n v="397922"/>
    <d v="2014-12-31T00:00:00"/>
    <x v="0"/>
    <x v="7"/>
    <s v="MARKETING"/>
    <n v="90022"/>
    <n v="10"/>
  </r>
  <r>
    <n v="398135"/>
    <d v="2014-12-31T00:00:00"/>
    <x v="0"/>
    <x v="6"/>
    <s v="CALL CENTER"/>
    <n v="67012.600000000006"/>
    <n v="20"/>
  </r>
  <r>
    <n v="398727"/>
    <d v="2014-12-31T00:00:00"/>
    <x v="0"/>
    <x v="6"/>
    <s v="LOGISTICA Y TRANSPORTE"/>
    <n v="96653.2"/>
    <n v="10"/>
  </r>
  <r>
    <n v="399144"/>
    <d v="2014-12-31T00:00:00"/>
    <x v="2"/>
    <x v="6"/>
    <s v="INSPECCIÓN DE INSTALACIONES"/>
    <n v="43.6"/>
    <n v="6"/>
  </r>
  <r>
    <n v="400005"/>
    <d v="2014-08-21T00:00:00"/>
    <x v="2"/>
    <x v="5"/>
    <s v="LECTURA Y MEDIDA"/>
    <n v="5511694.4000000004"/>
    <n v="2"/>
  </r>
  <r>
    <n v="400361"/>
    <d v="2014-09-30T00:00:00"/>
    <x v="1"/>
    <x v="4"/>
    <s v="SISTEMAS"/>
    <n v="715.3"/>
    <n v="7"/>
  </r>
  <r>
    <n v="400851"/>
    <d v="2014-12-31T00:00:00"/>
    <x v="0"/>
    <x v="0"/>
    <s v="CONTROL DE CALIDAD"/>
    <n v="64403.199999999997"/>
    <n v="5"/>
  </r>
  <r>
    <n v="401223"/>
    <d v="2014-12-31T00:00:00"/>
    <x v="2"/>
    <x v="7"/>
    <s v="CONSTRUCCIÓN Y MANTENIMIENTO REDES"/>
    <n v="6097641.9000000004"/>
    <n v="1"/>
  </r>
  <r>
    <n v="401542"/>
    <d v="2014-12-31T00:00:00"/>
    <x v="2"/>
    <x v="7"/>
    <s v="RED COMERCIAL"/>
    <n v="196652.79999999999"/>
    <n v="3"/>
  </r>
  <r>
    <n v="401554"/>
    <d v="2014-12-31T00:00:00"/>
    <x v="0"/>
    <x v="5"/>
    <s v="LOGISTICA Y TRANSPORTE"/>
    <n v="49897.8"/>
    <n v="7"/>
  </r>
  <r>
    <n v="401698"/>
    <d v="2014-10-10T00:00:00"/>
    <x v="0"/>
    <x v="4"/>
    <s v="GESTIÓN DE INSTALACIONES"/>
    <n v="93443.5"/>
    <n v="4"/>
  </r>
  <r>
    <n v="402298"/>
    <d v="2014-12-31T00:00:00"/>
    <x v="2"/>
    <x v="6"/>
    <s v="TELECOMUNICACIONES"/>
    <n v="9974430.1999999993"/>
    <n v="18"/>
  </r>
  <r>
    <n v="402533"/>
    <d v="2014-12-31T00:00:00"/>
    <x v="2"/>
    <x v="4"/>
    <s v="MARKETING"/>
    <n v="8632844.0999999996"/>
    <n v="2"/>
  </r>
  <r>
    <n v="403791"/>
    <d v="2014-12-31T00:00:00"/>
    <x v="0"/>
    <x v="8"/>
    <s v="CONSTRUCCIÓN Y MANTENIMIENTO REDES"/>
    <n v="15008.2"/>
    <n v="16"/>
  </r>
  <r>
    <n v="404047"/>
    <d v="2014-12-31T00:00:00"/>
    <x v="0"/>
    <x v="2"/>
    <s v="LECTURA Y MEDIDA"/>
    <n v="39400.300000000003"/>
    <n v="4"/>
  </r>
  <r>
    <n v="404159"/>
    <d v="2014-05-31T00:00:00"/>
    <x v="2"/>
    <x v="0"/>
    <s v="EQUIPOS Y MATERIALES OFICINA"/>
    <n v="894473.5"/>
    <n v="12"/>
  </r>
  <r>
    <n v="405106"/>
    <d v="2014-12-31T00:00:00"/>
    <x v="0"/>
    <x v="7"/>
    <s v="CONSULTORÍA Y ASESORÍAS EXTERNAS"/>
    <n v="18570.599999999999"/>
    <n v="10"/>
  </r>
  <r>
    <n v="406024"/>
    <d v="2014-12-31T00:00:00"/>
    <x v="2"/>
    <x v="4"/>
    <s v="INSPECCIÓN DE INSTALACIONES"/>
    <n v="3240797.1"/>
    <n v="18"/>
  </r>
  <r>
    <n v="406120"/>
    <d v="2014-10-31T00:00:00"/>
    <x v="2"/>
    <x v="2"/>
    <s v="LOGISTICA Y TRANSPORTE"/>
    <n v="6706337.7999999998"/>
    <n v="16"/>
  </r>
  <r>
    <n v="406675"/>
    <d v="2014-12-31T00:00:00"/>
    <x v="2"/>
    <x v="1"/>
    <s v="EXPLOTACIÓN GENERACIÓN"/>
    <n v="275.95"/>
    <n v="36"/>
  </r>
  <r>
    <n v="406989"/>
    <d v="2014-12-31T00:00:00"/>
    <x v="0"/>
    <x v="0"/>
    <s v="SISTEMAS"/>
    <n v="81660"/>
    <n v="10"/>
  </r>
  <r>
    <n v="407136"/>
    <d v="2014-09-21T00:00:00"/>
    <x v="1"/>
    <x v="7"/>
    <s v="GESTIÓN ENERGÉTICA"/>
    <n v="995.3"/>
    <n v="13"/>
  </r>
  <r>
    <n v="407599"/>
    <d v="2014-11-30T00:00:00"/>
    <x v="2"/>
    <x v="6"/>
    <s v="SISTEMAS"/>
    <n v="2614144.2000000002"/>
    <n v="8"/>
  </r>
  <r>
    <n v="408538"/>
    <d v="2014-12-31T00:00:00"/>
    <x v="0"/>
    <x v="5"/>
    <s v="CONSTRUCCIÓN Y MANTENIMIENTO REDES"/>
    <n v="2822.1"/>
    <n v="10"/>
  </r>
  <r>
    <n v="409717"/>
    <d v="2014-06-30T00:00:00"/>
    <x v="0"/>
    <x v="1"/>
    <s v="GESTIÓN ENERGÉTICA"/>
    <n v="21750.3"/>
    <n v="8"/>
  </r>
  <r>
    <n v="410010"/>
    <d v="2014-12-31T00:00:00"/>
    <x v="2"/>
    <x v="1"/>
    <s v="LOGISTICA Y TRANSPORTE"/>
    <n v="32893.800000000003"/>
    <n v="32"/>
  </r>
  <r>
    <n v="410565"/>
    <d v="2014-03-30T00:00:00"/>
    <x v="0"/>
    <x v="2"/>
    <s v="SISTEMAS"/>
    <n v="44074.7"/>
    <n v="7"/>
  </r>
  <r>
    <n v="410725"/>
    <d v="2014-12-31T00:00:00"/>
    <x v="2"/>
    <x v="6"/>
    <s v="CONSTRUCCIÓN Y MANTENIMIENTO REDES"/>
    <n v="5895494.0999999996"/>
    <n v="14"/>
  </r>
  <r>
    <n v="410838"/>
    <d v="2014-06-30T00:00:00"/>
    <x v="0"/>
    <x v="7"/>
    <s v="LOGISTICA Y TRANSPORTE"/>
    <n v="74823.899999999994"/>
    <n v="4"/>
  </r>
  <r>
    <n v="410964"/>
    <d v="2014-04-30T00:00:00"/>
    <x v="0"/>
    <x v="4"/>
    <s v="CALL CENTER"/>
    <n v="9280.0499999999993"/>
    <n v="36"/>
  </r>
  <r>
    <n v="411154"/>
    <d v="2014-12-31T00:00:00"/>
    <x v="0"/>
    <x v="4"/>
    <s v="LOGISTICA Y TRANSPORTE"/>
    <n v="48351.8"/>
    <n v="3"/>
  </r>
  <r>
    <n v="412884"/>
    <d v="2014-12-31T00:00:00"/>
    <x v="2"/>
    <x v="8"/>
    <s v="SERVICIOS A CLIENTES"/>
    <n v="8747709.5"/>
    <n v="18"/>
  </r>
  <r>
    <n v="413198"/>
    <d v="2014-08-06T00:00:00"/>
    <x v="2"/>
    <x v="6"/>
    <s v="VIAJES"/>
    <n v="9078781.3000000007"/>
    <n v="6"/>
  </r>
  <r>
    <n v="414081"/>
    <d v="2014-12-31T00:00:00"/>
    <x v="0"/>
    <x v="6"/>
    <s v="RED COMERCIAL"/>
    <n v="37353.699999999997"/>
    <n v="12"/>
  </r>
  <r>
    <n v="414524"/>
    <d v="2014-12-31T00:00:00"/>
    <x v="0"/>
    <x v="0"/>
    <s v="TELECOMUNICACIONES"/>
    <n v="86804.5"/>
    <n v="14"/>
  </r>
  <r>
    <n v="415062"/>
    <d v="2014-12-31T00:00:00"/>
    <x v="1"/>
    <x v="3"/>
    <s v="TELECOMUNICACIONES"/>
    <n v="692.4"/>
    <n v="7"/>
  </r>
  <r>
    <n v="415099"/>
    <d v="2014-12-31T00:00:00"/>
    <x v="0"/>
    <x v="7"/>
    <s v="LECTURA Y MEDIDA"/>
    <n v="67595"/>
    <n v="4"/>
  </r>
  <r>
    <n v="416617"/>
    <d v="2014-05-31T00:00:00"/>
    <x v="2"/>
    <x v="0"/>
    <s v="SISTEMAS"/>
    <n v="1863483.6"/>
    <n v="8"/>
  </r>
  <r>
    <n v="416647"/>
    <d v="2014-07-30T00:00:00"/>
    <x v="2"/>
    <x v="0"/>
    <s v="INMUEBLES E INSTALACIONES"/>
    <n v="6573929.4000000004"/>
    <n v="18"/>
  </r>
  <r>
    <n v="416972"/>
    <d v="2014-12-31T00:00:00"/>
    <x v="2"/>
    <x v="8"/>
    <s v="VIAJES"/>
    <n v="4860789.5"/>
    <n v="1"/>
  </r>
  <r>
    <n v="417619"/>
    <d v="2014-12-31T00:00:00"/>
    <x v="2"/>
    <x v="4"/>
    <s v="SERVICIOS DE INGENIERIA"/>
    <n v="7201167.7000000002"/>
    <n v="2"/>
  </r>
  <r>
    <n v="417891"/>
    <d v="2014-12-31T00:00:00"/>
    <x v="2"/>
    <x v="0"/>
    <s v="RED COMERCIAL"/>
    <n v="839319.2"/>
    <n v="9"/>
  </r>
  <r>
    <n v="417971"/>
    <d v="2014-12-31T00:00:00"/>
    <x v="1"/>
    <x v="8"/>
    <s v="CONTROL DE CALIDAD"/>
    <n v="21.4"/>
    <n v="5"/>
  </r>
  <r>
    <n v="418017"/>
    <d v="2014-02-01T00:00:00"/>
    <x v="2"/>
    <x v="0"/>
    <s v="SISTEMAS"/>
    <n v="5055796.8"/>
    <n v="3"/>
  </r>
  <r>
    <n v="418404"/>
    <d v="2014-12-31T00:00:00"/>
    <x v="0"/>
    <x v="0"/>
    <s v="SERVICIOS A CLIENTES"/>
    <n v="91111.1"/>
    <n v="20"/>
  </r>
  <r>
    <n v="418653"/>
    <d v="2014-12-31T00:00:00"/>
    <x v="0"/>
    <x v="2"/>
    <s v="GESTIÓN DE INSTALACIONES"/>
    <n v="65787.600000000006"/>
    <n v="7"/>
  </r>
  <r>
    <n v="418682"/>
    <d v="2014-12-31T00:00:00"/>
    <x v="2"/>
    <x v="4"/>
    <s v="CONTROL DE CALIDAD"/>
    <n v="9291534"/>
    <n v="16"/>
  </r>
  <r>
    <n v="418710"/>
    <d v="2014-12-31T00:00:00"/>
    <x v="0"/>
    <x v="0"/>
    <s v="EQUIPOS Y MATERIALES"/>
    <n v="39554.9"/>
    <n v="5"/>
  </r>
  <r>
    <n v="419245"/>
    <d v="2014-04-30T00:00:00"/>
    <x v="2"/>
    <x v="0"/>
    <s v="CONSTRUCCIÓN Y MANTENIMIENTO REDES"/>
    <n v="7904518.7999999998"/>
    <n v="2"/>
  </r>
  <r>
    <n v="420184"/>
    <d v="2014-05-23T00:00:00"/>
    <x v="2"/>
    <x v="0"/>
    <s v="CALL CENTER"/>
    <n v="5021481.8"/>
    <n v="3"/>
  </r>
  <r>
    <n v="420318"/>
    <d v="2014-12-31T00:00:00"/>
    <x v="0"/>
    <x v="7"/>
    <s v="SISTEMAS"/>
    <n v="38388.6"/>
    <n v="4"/>
  </r>
  <r>
    <n v="421337"/>
    <d v="2014-12-31T00:00:00"/>
    <x v="2"/>
    <x v="5"/>
    <s v="CALL CENTER"/>
    <n v="6373403.4000000004"/>
    <n v="3"/>
  </r>
  <r>
    <n v="422465"/>
    <d v="2014-12-31T00:00:00"/>
    <x v="1"/>
    <x v="1"/>
    <s v="EQUIPOS Y MATERIALES"/>
    <n v="202.9"/>
    <n v="18"/>
  </r>
  <r>
    <n v="422658"/>
    <d v="2014-09-14T00:00:00"/>
    <x v="1"/>
    <x v="4"/>
    <s v="LECTURA Y MEDIDA"/>
    <n v="14.3"/>
    <n v="16"/>
  </r>
  <r>
    <n v="422658"/>
    <d v="2014-06-14T00:00:00"/>
    <x v="2"/>
    <x v="1"/>
    <s v="EQUIPOS Y MATERIALES OFICINA"/>
    <n v="2584506.5"/>
    <n v="16"/>
  </r>
  <r>
    <n v="422842"/>
    <d v="2014-01-31T00:00:00"/>
    <x v="1"/>
    <x v="5"/>
    <s v="SERVICIOS PROFESIONALES"/>
    <n v="974.7"/>
    <n v="5"/>
  </r>
  <r>
    <n v="423097"/>
    <d v="2014-12-31T00:00:00"/>
    <x v="2"/>
    <x v="8"/>
    <s v="SISTEMAS"/>
    <n v="3313189"/>
    <n v="4"/>
  </r>
  <r>
    <n v="424249"/>
    <d v="2014-06-30T00:00:00"/>
    <x v="2"/>
    <x v="1"/>
    <s v="CONSULTORÍA Y ASESORÍAS EXTERNAS"/>
    <n v="8039998.0999999996"/>
    <n v="6"/>
  </r>
  <r>
    <n v="424577"/>
    <d v="2014-12-31T00:00:00"/>
    <x v="2"/>
    <x v="0"/>
    <s v="GESTIÓN DE INSTALACIONES"/>
    <n v="1810123.5"/>
    <n v="6"/>
  </r>
  <r>
    <n v="425549"/>
    <d v="2014-12-31T00:00:00"/>
    <x v="2"/>
    <x v="3"/>
    <s v="EQUIPOS Y MATERIALES"/>
    <n v="7793832.7999999998"/>
    <n v="2"/>
  </r>
  <r>
    <n v="426613"/>
    <d v="2014-03-28T00:00:00"/>
    <x v="0"/>
    <x v="8"/>
    <s v="LOGISTICA Y TRANSPORTE"/>
    <n v="80591.899999999994"/>
    <n v="1"/>
  </r>
  <r>
    <n v="427235"/>
    <d v="2014-12-31T00:00:00"/>
    <x v="2"/>
    <x v="4"/>
    <s v="PUBLICIDAD"/>
    <n v="7852904.0999999996"/>
    <n v="2"/>
  </r>
  <r>
    <n v="427682"/>
    <d v="2014-03-31T00:00:00"/>
    <x v="0"/>
    <x v="1"/>
    <s v="GESTIÓN DE INSTALACIONES"/>
    <n v="28991.8"/>
    <n v="4"/>
  </r>
  <r>
    <n v="428489"/>
    <d v="2014-12-31T00:00:00"/>
    <x v="2"/>
    <x v="2"/>
    <s v="EQUIPOS Y MATERIALES"/>
    <n v="656254.4"/>
    <n v="2"/>
  </r>
  <r>
    <n v="428902"/>
    <d v="2014-12-31T00:00:00"/>
    <x v="0"/>
    <x v="4"/>
    <s v="CONSULTORÍA Y ASESORÍAS EXTERNAS"/>
    <n v="80859.100000000006"/>
    <n v="10"/>
  </r>
  <r>
    <n v="428954"/>
    <d v="2014-12-31T00:00:00"/>
    <x v="0"/>
    <x v="7"/>
    <s v="EQUIPOS Y MATERIALES OFICINA"/>
    <n v="62948.4"/>
    <n v="3"/>
  </r>
  <r>
    <n v="429551"/>
    <d v="2014-04-30T00:00:00"/>
    <x v="2"/>
    <x v="0"/>
    <s v="SISTEMAS"/>
    <n v="9500069.5"/>
    <n v="4"/>
  </r>
  <r>
    <n v="429607"/>
    <d v="2014-12-31T00:00:00"/>
    <x v="0"/>
    <x v="8"/>
    <s v="SISTEMAS"/>
    <n v="17594.8"/>
    <n v="5"/>
  </r>
  <r>
    <n v="429639"/>
    <d v="2014-12-31T00:00:00"/>
    <x v="2"/>
    <x v="1"/>
    <s v="TELECOMUNICACIONES"/>
    <n v="6602634.7999999998"/>
    <n v="2"/>
  </r>
  <r>
    <n v="429718"/>
    <d v="2014-12-31T00:00:00"/>
    <x v="2"/>
    <x v="4"/>
    <s v="CONTROL DE CALIDAD"/>
    <n v="645109.19999999995"/>
    <n v="18"/>
  </r>
  <r>
    <n v="429935"/>
    <d v="2014-12-31T00:00:00"/>
    <x v="2"/>
    <x v="1"/>
    <s v="SERVICIOS PROFESIONALES"/>
    <n v="771369.86"/>
    <n v="36"/>
  </r>
  <r>
    <n v="430611"/>
    <d v="2014-04-08T00:00:00"/>
    <x v="2"/>
    <x v="4"/>
    <s v="GESTIÓN DE INSTALACIONES"/>
    <n v="6946106.7999999998"/>
    <n v="12"/>
  </r>
  <r>
    <n v="430959"/>
    <d v="2014-12-31T00:00:00"/>
    <x v="0"/>
    <x v="6"/>
    <s v="MENSAJERÍA Y CORRESPONDENCIA"/>
    <n v="30731.200000000001"/>
    <n v="22"/>
  </r>
  <r>
    <n v="431305"/>
    <d v="2014-09-03T00:00:00"/>
    <x v="1"/>
    <x v="3"/>
    <s v="SERVICIOS DE INGENIERIA"/>
    <n v="263.5"/>
    <n v="20"/>
  </r>
  <r>
    <n v="431400"/>
    <d v="2014-06-30T00:00:00"/>
    <x v="2"/>
    <x v="7"/>
    <s v="CONSULTORÍA Y ASESORÍAS EXTERNAS"/>
    <n v="7484303.2000000002"/>
    <n v="1"/>
  </r>
  <r>
    <n v="431469"/>
    <d v="2014-12-31T00:00:00"/>
    <x v="0"/>
    <x v="0"/>
    <s v="CONTROL DE CALIDAD"/>
    <n v="13381.7"/>
    <n v="3"/>
  </r>
  <r>
    <n v="431701"/>
    <d v="2014-12-31T00:00:00"/>
    <x v="2"/>
    <x v="7"/>
    <s v="CONSULTORÍA Y ASESORÍAS EXTERNAS"/>
    <n v="7003290.7999999998"/>
    <n v="2"/>
  </r>
  <r>
    <n v="431931"/>
    <d v="2014-12-31T00:00:00"/>
    <x v="0"/>
    <x v="0"/>
    <s v="LECTURA Y MEDIDA"/>
    <n v="51104.9"/>
    <n v="18"/>
  </r>
  <r>
    <n v="432668"/>
    <d v="2014-12-31T00:00:00"/>
    <x v="0"/>
    <x v="6"/>
    <s v="CONTROL DE CALIDAD"/>
    <n v="15908.3"/>
    <n v="8"/>
  </r>
  <r>
    <n v="432672"/>
    <d v="2014-12-31T00:00:00"/>
    <x v="2"/>
    <x v="4"/>
    <s v="SISTEMAS"/>
    <n v="7053875.7000000002"/>
    <n v="10"/>
  </r>
  <r>
    <n v="432708"/>
    <d v="2014-12-31T00:00:00"/>
    <x v="2"/>
    <x v="6"/>
    <s v="GESTIÓN ENERGÉTICA"/>
    <n v="4586540.7"/>
    <n v="9"/>
  </r>
  <r>
    <n v="434043"/>
    <d v="2014-05-31T00:00:00"/>
    <x v="2"/>
    <x v="1"/>
    <s v="MENSAJERÍA Y CORRESPONDENCIA"/>
    <n v="8065648.5999999996"/>
    <n v="3"/>
  </r>
  <r>
    <n v="434093"/>
    <d v="2014-12-31T00:00:00"/>
    <x v="0"/>
    <x v="5"/>
    <s v="CONTROL DE CALIDAD"/>
    <n v="88882.9"/>
    <n v="7"/>
  </r>
  <r>
    <n v="434614"/>
    <d v="2014-12-31T00:00:00"/>
    <x v="1"/>
    <x v="8"/>
    <s v="INSPECCIÓN DE INSTALACIONES"/>
    <n v="314.60000000000002"/>
    <n v="10"/>
  </r>
  <r>
    <n v="435106"/>
    <d v="2014-12-31T00:00:00"/>
    <x v="0"/>
    <x v="0"/>
    <s v="INMUEBLES E INSTALACIONES"/>
    <n v="33850.5"/>
    <n v="10"/>
  </r>
  <r>
    <n v="435130"/>
    <d v="2014-03-31T00:00:00"/>
    <x v="2"/>
    <x v="4"/>
    <s v="INSPECCIÓN DE INSTALACIONES"/>
    <n v="9987859.0999999996"/>
    <n v="2"/>
  </r>
  <r>
    <n v="435160"/>
    <d v="2014-12-31T00:00:00"/>
    <x v="0"/>
    <x v="1"/>
    <s v="LOGISTICA Y TRANSPORTE"/>
    <n v="96454.9"/>
    <n v="3"/>
  </r>
  <r>
    <n v="436265"/>
    <d v="2014-12-31T00:00:00"/>
    <x v="0"/>
    <x v="8"/>
    <s v="GESTIÓN ENERGÉTICA"/>
    <n v="36243.1"/>
    <n v="14"/>
  </r>
  <r>
    <n v="436443"/>
    <d v="2014-02-28T00:00:00"/>
    <x v="1"/>
    <x v="0"/>
    <s v="EQUIPOS Y MATERIALES"/>
    <n v="974.1"/>
    <n v="7"/>
  </r>
  <r>
    <n v="436558"/>
    <d v="2014-11-30T00:00:00"/>
    <x v="2"/>
    <x v="0"/>
    <s v="SERVICIOS A CLIENTES"/>
    <n v="6804995.2999999998"/>
    <n v="6"/>
  </r>
  <r>
    <n v="437111"/>
    <d v="2014-12-31T00:00:00"/>
    <x v="2"/>
    <x v="5"/>
    <s v="SERVICIOS A CLIENTES"/>
    <n v="1358455.5"/>
    <n v="2"/>
  </r>
  <r>
    <n v="437858"/>
    <d v="2014-12-31T00:00:00"/>
    <x v="0"/>
    <x v="1"/>
    <s v="MARKETING"/>
    <n v="61607.4"/>
    <n v="6"/>
  </r>
  <r>
    <n v="437887"/>
    <d v="2014-04-30T00:00:00"/>
    <x v="0"/>
    <x v="1"/>
    <s v="CALL CENTER"/>
    <n v="20610.7"/>
    <n v="5"/>
  </r>
  <r>
    <n v="439462"/>
    <d v="2014-12-31T00:00:00"/>
    <x v="0"/>
    <x v="1"/>
    <s v="CONTROL DE CALIDAD"/>
    <n v="7515.3"/>
    <n v="10"/>
  </r>
  <r>
    <n v="439602"/>
    <d v="2014-12-31T00:00:00"/>
    <x v="0"/>
    <x v="1"/>
    <s v="SERVICIOS PROFESIONALES"/>
    <n v="12834.5"/>
    <n v="4"/>
  </r>
  <r>
    <n v="439637"/>
    <d v="2014-03-01T00:00:00"/>
    <x v="0"/>
    <x v="8"/>
    <s v="SERVICIOS A CLIENTES"/>
    <n v="80972.7"/>
    <n v="5"/>
  </r>
  <r>
    <n v="439653"/>
    <d v="2014-01-31T00:00:00"/>
    <x v="0"/>
    <x v="1"/>
    <s v="SERVICIOS PROFESIONALES"/>
    <n v="26815.8"/>
    <n v="4"/>
  </r>
  <r>
    <n v="439772"/>
    <d v="2014-12-31T00:00:00"/>
    <x v="2"/>
    <x v="7"/>
    <s v="SERVICIOS PROFESIONALES"/>
    <n v="6621160"/>
    <n v="1"/>
  </r>
  <r>
    <n v="440800"/>
    <d v="2014-12-31T00:00:00"/>
    <x v="0"/>
    <x v="0"/>
    <s v="LOGISTICA Y TRANSPORTE"/>
    <n v="5145.5"/>
    <n v="12"/>
  </r>
  <r>
    <n v="440836"/>
    <d v="2014-03-29T00:00:00"/>
    <x v="2"/>
    <x v="4"/>
    <s v="EXPLOTACIÓN GENERACIÓN"/>
    <n v="5172869.4000000004"/>
    <n v="14"/>
  </r>
  <r>
    <n v="440951"/>
    <d v="2014-12-31T00:00:00"/>
    <x v="2"/>
    <x v="8"/>
    <s v="PUBLICIDAD"/>
    <n v="5517859.7999999998"/>
    <n v="2"/>
  </r>
  <r>
    <n v="441085"/>
    <d v="2014-12-31T00:00:00"/>
    <x v="1"/>
    <x v="2"/>
    <s v="SERVICIOS DE INGENIERIA"/>
    <n v="164.1"/>
    <n v="11"/>
  </r>
  <r>
    <n v="441478"/>
    <d v="2014-06-13T00:00:00"/>
    <x v="2"/>
    <x v="6"/>
    <s v="TELECOMUNICACIONES"/>
    <n v="5749703.7999999998"/>
    <n v="3"/>
  </r>
  <r>
    <n v="442816"/>
    <d v="2014-12-31T00:00:00"/>
    <x v="0"/>
    <x v="3"/>
    <s v="PUBLICIDAD"/>
    <n v="11760.6"/>
    <n v="5"/>
  </r>
  <r>
    <n v="443506"/>
    <d v="2014-12-31T00:00:00"/>
    <x v="0"/>
    <x v="7"/>
    <s v="PUBLICIDAD"/>
    <n v="92955.5"/>
    <n v="8"/>
  </r>
  <r>
    <n v="443757"/>
    <d v="2014-08-31T00:00:00"/>
    <x v="0"/>
    <x v="1"/>
    <s v="RED COMERCIAL"/>
    <n v="34458.800000000003"/>
    <n v="7"/>
  </r>
  <r>
    <n v="443903"/>
    <d v="2014-12-31T00:00:00"/>
    <x v="0"/>
    <x v="1"/>
    <s v="INSPECCIÓN DE INSTALACIONES"/>
    <n v="70303.5"/>
    <n v="6"/>
  </r>
  <r>
    <n v="444243"/>
    <d v="2014-12-31T00:00:00"/>
    <x v="2"/>
    <x v="5"/>
    <s v="INMUEBLES E INSTALACIONES"/>
    <n v="3071773"/>
    <n v="3"/>
  </r>
  <r>
    <n v="444305"/>
    <d v="2014-12-31T00:00:00"/>
    <x v="2"/>
    <x v="0"/>
    <s v="SISTEMAS"/>
    <n v="7521146.2000000002"/>
    <n v="1"/>
  </r>
  <r>
    <n v="444441"/>
    <d v="2014-12-31T00:00:00"/>
    <x v="2"/>
    <x v="3"/>
    <s v="SERVICIOS PROFESIONALES"/>
    <n v="8220061.7999999998"/>
    <n v="1"/>
  </r>
  <r>
    <n v="444793"/>
    <d v="2014-12-31T00:00:00"/>
    <x v="0"/>
    <x v="2"/>
    <s v="LOGISTICA Y TRANSPORTE"/>
    <n v="38236"/>
    <n v="6"/>
  </r>
  <r>
    <n v="445236"/>
    <d v="2014-02-28T00:00:00"/>
    <x v="0"/>
    <x v="5"/>
    <s v="SISTEMAS"/>
    <n v="45826.5"/>
    <n v="9"/>
  </r>
  <r>
    <n v="445438"/>
    <d v="2014-12-06T00:00:00"/>
    <x v="0"/>
    <x v="6"/>
    <s v="LOGISTICA Y TRANSPORTE"/>
    <n v="81748.3"/>
    <n v="10"/>
  </r>
  <r>
    <n v="445677"/>
    <d v="2014-12-31T00:00:00"/>
    <x v="0"/>
    <x v="4"/>
    <s v="CONTROL DE CALIDAD"/>
    <n v="13149.3"/>
    <n v="9"/>
  </r>
  <r>
    <n v="445865"/>
    <d v="2014-11-30T00:00:00"/>
    <x v="1"/>
    <x v="3"/>
    <s v="SERVICIOS DE INGENIERIA"/>
    <n v="726.3"/>
    <n v="13"/>
  </r>
  <r>
    <n v="447601"/>
    <d v="2014-12-31T00:00:00"/>
    <x v="2"/>
    <x v="0"/>
    <s v="VIAJES"/>
    <n v="8854770.0999999996"/>
    <n v="6"/>
  </r>
  <r>
    <n v="447745"/>
    <d v="2014-05-31T00:00:00"/>
    <x v="0"/>
    <x v="0"/>
    <s v="GESTIÓN ENERGÉTICA"/>
    <n v="482890.07"/>
    <n v="36"/>
  </r>
  <r>
    <n v="448010"/>
    <d v="2014-10-26T00:00:00"/>
    <x v="1"/>
    <x v="0"/>
    <s v="MENSAJERÍA Y CORRESPONDENCIA"/>
    <n v="538.9"/>
    <n v="20"/>
  </r>
  <r>
    <n v="448101"/>
    <d v="2014-12-31T00:00:00"/>
    <x v="2"/>
    <x v="4"/>
    <s v="LOGISTICA Y TRANSPORTE"/>
    <n v="9852089.5"/>
    <n v="14"/>
  </r>
  <r>
    <n v="449342"/>
    <d v="2014-02-28T00:00:00"/>
    <x v="1"/>
    <x v="6"/>
    <s v="CONTROL DE CALIDAD"/>
    <n v="500.1"/>
    <n v="10"/>
  </r>
  <r>
    <n v="449391"/>
    <d v="2014-12-31T00:00:00"/>
    <x v="2"/>
    <x v="0"/>
    <s v="TELECOMUNICACIONES"/>
    <n v="8706652.0999999996"/>
    <n v="14"/>
  </r>
  <r>
    <n v="449734"/>
    <d v="2014-12-31T00:00:00"/>
    <x v="2"/>
    <x v="8"/>
    <s v="EQUIPOS Y MATERIALES OFICINA"/>
    <n v="3661077"/>
    <n v="1"/>
  </r>
  <r>
    <n v="449925"/>
    <d v="2014-12-31T00:00:00"/>
    <x v="0"/>
    <x v="0"/>
    <s v="LECTURA Y MEDIDA"/>
    <n v="83855.199999999997"/>
    <n v="12"/>
  </r>
  <r>
    <n v="450120"/>
    <d v="2014-12-31T00:00:00"/>
    <x v="2"/>
    <x v="6"/>
    <s v="TELECOMUNICACIONES"/>
    <n v="5188489.5"/>
    <n v="4"/>
  </r>
  <r>
    <n v="450311"/>
    <d v="2014-12-31T00:00:00"/>
    <x v="2"/>
    <x v="4"/>
    <s v="INSPECCIÓN DE INSTALACIONES"/>
    <n v="1456286.7"/>
    <n v="24"/>
  </r>
  <r>
    <n v="451416"/>
    <d v="2014-12-30T00:00:00"/>
    <x v="2"/>
    <x v="8"/>
    <s v="SERVICIOS PROFESIONALES"/>
    <n v="3801762.8"/>
    <n v="2"/>
  </r>
  <r>
    <n v="451420"/>
    <d v="2014-12-31T00:00:00"/>
    <x v="2"/>
    <x v="1"/>
    <s v="CONSTRUCCIÓN Y MANTENIMIENTO REDES"/>
    <n v="4307971.8"/>
    <n v="1"/>
  </r>
  <r>
    <n v="452294"/>
    <d v="2014-12-31T00:00:00"/>
    <x v="0"/>
    <x v="0"/>
    <s v="PUBLICIDAD"/>
    <n v="16296.5"/>
    <n v="14"/>
  </r>
  <r>
    <n v="453158"/>
    <d v="2014-04-30T00:00:00"/>
    <x v="0"/>
    <x v="6"/>
    <s v="LOGISTICA Y TRANSPORTE"/>
    <n v="21658"/>
    <n v="7"/>
  </r>
  <r>
    <n v="453158"/>
    <d v="2014-12-31T00:00:00"/>
    <x v="2"/>
    <x v="3"/>
    <s v="SERVICIOS PROFESIONALES"/>
    <n v="4816228.7"/>
    <n v="7"/>
  </r>
  <r>
    <n v="453278"/>
    <d v="2014-12-31T00:00:00"/>
    <x v="0"/>
    <x v="3"/>
    <s v="CONSULTORÍA Y ASESORÍAS EXTERNAS"/>
    <n v="89394.3"/>
    <n v="12"/>
  </r>
  <r>
    <n v="453291"/>
    <d v="2014-12-31T00:00:00"/>
    <x v="2"/>
    <x v="0"/>
    <s v="SISTEMAS"/>
    <n v="9711424.3000000007"/>
    <n v="6"/>
  </r>
  <r>
    <n v="453555"/>
    <d v="2014-06-30T00:00:00"/>
    <x v="2"/>
    <x v="8"/>
    <s v="VIAJES"/>
    <n v="5507570.2999999998"/>
    <n v="2"/>
  </r>
  <r>
    <n v="453897"/>
    <d v="2014-12-31T00:00:00"/>
    <x v="0"/>
    <x v="7"/>
    <s v="CONSTRUCCIÓN Y MANTENIMIENTO REDES"/>
    <n v="95010.6"/>
    <n v="4"/>
  </r>
  <r>
    <n v="454227"/>
    <d v="2014-08-31T00:00:00"/>
    <x v="2"/>
    <x v="4"/>
    <s v="MARKETING"/>
    <n v="7752268.7999999998"/>
    <n v="18"/>
  </r>
  <r>
    <n v="454922"/>
    <d v="2014-12-31T00:00:00"/>
    <x v="2"/>
    <x v="2"/>
    <s v="CONSTRUCCIÓN Y MANTENIMIENTO REDES"/>
    <n v="4553333.7"/>
    <n v="3"/>
  </r>
  <r>
    <n v="456006"/>
    <d v="2014-12-31T00:00:00"/>
    <x v="0"/>
    <x v="7"/>
    <s v="GESTIÓN DE INSTALACIONES"/>
    <n v="94927.9"/>
    <n v="7"/>
  </r>
  <r>
    <n v="456886"/>
    <d v="2014-06-30T00:00:00"/>
    <x v="2"/>
    <x v="6"/>
    <s v="CONTROL DE CALIDAD"/>
    <n v="7496546.5"/>
    <n v="3"/>
  </r>
  <r>
    <n v="456891"/>
    <d v="2014-12-31T00:00:00"/>
    <x v="0"/>
    <x v="6"/>
    <s v="GESTIÓN ENERGÉTICA"/>
    <n v="1232.3"/>
    <n v="6"/>
  </r>
  <r>
    <n v="457142"/>
    <d v="2014-12-31T00:00:00"/>
    <x v="0"/>
    <x v="5"/>
    <s v="EQUIPOS Y MATERIALES"/>
    <n v="48298.2"/>
    <n v="6"/>
  </r>
  <r>
    <n v="457683"/>
    <d v="2014-01-31T00:00:00"/>
    <x v="0"/>
    <x v="7"/>
    <s v="SERVICIOS A CLIENTES"/>
    <n v="12145"/>
    <n v="8"/>
  </r>
  <r>
    <n v="457983"/>
    <d v="2014-12-31T00:00:00"/>
    <x v="0"/>
    <x v="4"/>
    <s v="LECTURA Y MEDIDA"/>
    <n v="9229.7000000000007"/>
    <n v="3"/>
  </r>
  <r>
    <n v="458066"/>
    <d v="2014-12-31T00:00:00"/>
    <x v="0"/>
    <x v="6"/>
    <s v="EQUIPOS Y MATERIALES"/>
    <n v="56787.4"/>
    <n v="20"/>
  </r>
  <r>
    <n v="458289"/>
    <d v="2014-12-31T00:00:00"/>
    <x v="0"/>
    <x v="3"/>
    <s v="EQUIPOS Y MATERIALES OFICINA"/>
    <n v="53824.9"/>
    <n v="7"/>
  </r>
  <r>
    <n v="458801"/>
    <d v="2014-12-31T00:00:00"/>
    <x v="0"/>
    <x v="3"/>
    <s v="PUBLICIDAD"/>
    <n v="78854"/>
    <n v="5"/>
  </r>
  <r>
    <n v="458808"/>
    <d v="2014-12-31T00:00:00"/>
    <x v="0"/>
    <x v="4"/>
    <s v="SERVICIOS PROFESIONALES"/>
    <n v="31396.799999999999"/>
    <n v="3"/>
  </r>
  <r>
    <n v="458950"/>
    <d v="2014-12-31T00:00:00"/>
    <x v="0"/>
    <x v="0"/>
    <s v="GESTIÓN ENERGÉTICA"/>
    <n v="56035.9"/>
    <n v="5"/>
  </r>
  <r>
    <n v="459041"/>
    <d v="2014-05-14T00:00:00"/>
    <x v="2"/>
    <x v="4"/>
    <s v="EQUIPOS Y MATERIALES"/>
    <n v="9439993.5"/>
    <n v="14"/>
  </r>
  <r>
    <n v="459414"/>
    <d v="2014-08-30T00:00:00"/>
    <x v="2"/>
    <x v="1"/>
    <s v="TELECOMUNICACIONES"/>
    <n v="5334472.5999999996"/>
    <n v="2"/>
  </r>
  <r>
    <n v="459830"/>
    <d v="2014-06-30T00:00:00"/>
    <x v="2"/>
    <x v="7"/>
    <s v="SERVICIOS A CLIENTES"/>
    <n v="8532941.1999999993"/>
    <n v="1"/>
  </r>
  <r>
    <n v="461048"/>
    <d v="2014-12-31T00:00:00"/>
    <x v="2"/>
    <x v="0"/>
    <s v="VIAJES"/>
    <n v="1428213.5"/>
    <n v="1"/>
  </r>
  <r>
    <n v="461163"/>
    <d v="2014-12-31T00:00:00"/>
    <x v="2"/>
    <x v="5"/>
    <s v="MENSAJERÍA Y CORRESPONDENCIA"/>
    <n v="6195656.2000000002"/>
    <n v="1"/>
  </r>
  <r>
    <n v="461687"/>
    <d v="2014-12-31T00:00:00"/>
    <x v="1"/>
    <x v="0"/>
    <s v="RED COMERCIAL"/>
    <n v="260.89999999999998"/>
    <n v="20"/>
  </r>
  <r>
    <n v="462834"/>
    <d v="2014-12-31T00:00:00"/>
    <x v="2"/>
    <x v="4"/>
    <s v="RED COMERCIAL"/>
    <n v="3318456.3"/>
    <n v="6"/>
  </r>
  <r>
    <n v="463148"/>
    <d v="2014-12-31T00:00:00"/>
    <x v="0"/>
    <x v="1"/>
    <s v="CONSULTORÍA Y ASESORÍAS EXTERNAS"/>
    <n v="75466.100000000006"/>
    <n v="10"/>
  </r>
  <r>
    <n v="463511"/>
    <d v="2014-12-31T00:00:00"/>
    <x v="2"/>
    <x v="6"/>
    <s v="VIAJES"/>
    <n v="9639991.5"/>
    <n v="2"/>
  </r>
  <r>
    <n v="464080"/>
    <d v="2014-12-31T00:00:00"/>
    <x v="1"/>
    <x v="8"/>
    <s v="GESTIÓN DE INSTALACIONES"/>
    <n v="742.3"/>
    <n v="14"/>
  </r>
  <r>
    <n v="464348"/>
    <d v="2014-07-30T00:00:00"/>
    <x v="0"/>
    <x v="4"/>
    <s v="GESTIÓN ENERGÉTICA"/>
    <n v="2317693.7999999998"/>
    <n v="36"/>
  </r>
  <r>
    <n v="464354"/>
    <d v="2014-02-15T00:00:00"/>
    <x v="0"/>
    <x v="6"/>
    <s v="MENSAJERÍA Y CORRESPONDENCIA"/>
    <n v="67719.100000000006"/>
    <n v="2"/>
  </r>
  <r>
    <n v="464562"/>
    <d v="2014-12-31T00:00:00"/>
    <x v="0"/>
    <x v="6"/>
    <s v="VIAJES"/>
    <n v="767965.48"/>
    <n v="12"/>
  </r>
  <r>
    <n v="464576"/>
    <d v="2014-12-31T00:00:00"/>
    <x v="2"/>
    <x v="6"/>
    <s v="MENSAJERÍA Y CORRESPONDENCIA"/>
    <n v="5652433.5"/>
    <n v="2"/>
  </r>
  <r>
    <n v="465023"/>
    <d v="2014-02-28T00:00:00"/>
    <x v="0"/>
    <x v="2"/>
    <s v="EQUIPOS Y MATERIALES OFICINA"/>
    <n v="1169922.3"/>
    <n v="12"/>
  </r>
  <r>
    <n v="465385"/>
    <d v="2014-10-17T00:00:00"/>
    <x v="0"/>
    <x v="8"/>
    <s v="CALL CENTER"/>
    <n v="1436.6"/>
    <n v="18"/>
  </r>
  <r>
    <n v="466369"/>
    <d v="2014-12-31T00:00:00"/>
    <x v="0"/>
    <x v="7"/>
    <s v="CONTROL DE CALIDAD"/>
    <n v="81787"/>
    <n v="8"/>
  </r>
  <r>
    <n v="467118"/>
    <d v="2014-07-05T00:00:00"/>
    <x v="2"/>
    <x v="4"/>
    <s v="EXPLOTACIÓN GENERACIÓN"/>
    <n v="2607566.7999999998"/>
    <n v="16"/>
  </r>
  <r>
    <n v="467719"/>
    <d v="2014-05-31T00:00:00"/>
    <x v="2"/>
    <x v="4"/>
    <s v="VIAJES"/>
    <n v="4453511.4000000004"/>
    <n v="4"/>
  </r>
  <r>
    <n v="467844"/>
    <d v="2014-04-30T00:00:00"/>
    <x v="0"/>
    <x v="8"/>
    <s v="CALL CENTER"/>
    <n v="19104.2"/>
    <n v="6"/>
  </r>
  <r>
    <n v="468753"/>
    <d v="2014-12-31T00:00:00"/>
    <x v="2"/>
    <x v="6"/>
    <s v="CONTROL DE CALIDAD"/>
    <n v="7814187.2000000002"/>
    <n v="2"/>
  </r>
  <r>
    <n v="468831"/>
    <d v="2014-12-31T00:00:00"/>
    <x v="0"/>
    <x v="0"/>
    <s v="RED COMERCIAL"/>
    <n v="44893.9"/>
    <n v="9"/>
  </r>
  <r>
    <n v="471373"/>
    <d v="2014-04-30T00:00:00"/>
    <x v="2"/>
    <x v="3"/>
    <s v="SERVICIOS PROFESIONALES"/>
    <n v="4625693.7"/>
    <n v="3"/>
  </r>
  <r>
    <n v="471684"/>
    <d v="2014-01-30T00:00:00"/>
    <x v="2"/>
    <x v="4"/>
    <s v="MARKETING"/>
    <n v="779213.5"/>
    <n v="2"/>
  </r>
  <r>
    <n v="471778"/>
    <d v="2014-12-31T00:00:00"/>
    <x v="2"/>
    <x v="4"/>
    <s v="EQUIPOS Y MATERIALES"/>
    <n v="7513338.7000000002"/>
    <n v="12"/>
  </r>
  <r>
    <n v="472752"/>
    <d v="2014-10-31T00:00:00"/>
    <x v="2"/>
    <x v="1"/>
    <s v="EXPLOTACIÓN GENERACIÓN"/>
    <n v="2359683.6"/>
    <n v="3"/>
  </r>
  <r>
    <n v="472874"/>
    <d v="2014-12-31T00:00:00"/>
    <x v="0"/>
    <x v="0"/>
    <s v="CONSTRUCCIÓN Y MANTENIMIENTO REDES"/>
    <n v="20595.2"/>
    <n v="5"/>
  </r>
  <r>
    <n v="473405"/>
    <d v="2014-12-31T00:00:00"/>
    <x v="0"/>
    <x v="0"/>
    <s v="INSPECCIÓN DE INSTALACIONES"/>
    <n v="95206.1"/>
    <n v="4"/>
  </r>
  <r>
    <n v="473476"/>
    <d v="2014-12-31T00:00:00"/>
    <x v="1"/>
    <x v="0"/>
    <s v="TELECOMUNICACIONES"/>
    <n v="308.89999999999998"/>
    <n v="20"/>
  </r>
  <r>
    <n v="473670"/>
    <d v="2014-12-31T00:00:00"/>
    <x v="0"/>
    <x v="5"/>
    <s v="SERVICIOS A CLIENTES"/>
    <n v="79613.2"/>
    <n v="3"/>
  </r>
  <r>
    <n v="474164"/>
    <d v="2014-12-31T00:00:00"/>
    <x v="2"/>
    <x v="0"/>
    <s v="CONSULTORÍA Y ASESORÍAS EXTERNAS"/>
    <n v="3197909.9"/>
    <n v="2"/>
  </r>
  <r>
    <n v="474558"/>
    <d v="2014-12-31T00:00:00"/>
    <x v="1"/>
    <x v="0"/>
    <s v="TELECOMUNICACIONES"/>
    <n v="711.2"/>
    <n v="12"/>
  </r>
  <r>
    <n v="475912"/>
    <d v="2014-12-31T00:00:00"/>
    <x v="2"/>
    <x v="5"/>
    <s v="VIAJES"/>
    <n v="798711.6"/>
    <n v="3"/>
  </r>
  <r>
    <n v="476885"/>
    <d v="2014-12-31T00:00:00"/>
    <x v="0"/>
    <x v="6"/>
    <s v="SERVICIOS DE INGENIERIA"/>
    <n v="77614.100000000006"/>
    <n v="6"/>
  </r>
  <r>
    <n v="476896"/>
    <d v="2014-01-31T00:00:00"/>
    <x v="0"/>
    <x v="1"/>
    <s v="PUBLICIDAD"/>
    <n v="60289.1"/>
    <n v="4"/>
  </r>
  <r>
    <n v="477233"/>
    <d v="2014-12-31T00:00:00"/>
    <x v="2"/>
    <x v="0"/>
    <s v="TELECOMUNICACIONES"/>
    <n v="2241176.7999999998"/>
    <n v="1"/>
  </r>
  <r>
    <n v="477262"/>
    <d v="2014-12-31T00:00:00"/>
    <x v="0"/>
    <x v="5"/>
    <s v="INMUEBLES E INSTALACIONES"/>
    <n v="64218.400000000001"/>
    <n v="9"/>
  </r>
  <r>
    <n v="477276"/>
    <d v="2014-12-31T00:00:00"/>
    <x v="0"/>
    <x v="6"/>
    <s v="LECTURA Y MEDIDA"/>
    <n v="19570"/>
    <n v="9"/>
  </r>
  <r>
    <n v="477486"/>
    <d v="2014-12-31T00:00:00"/>
    <x v="1"/>
    <x v="0"/>
    <s v="EQUIPOS Y MATERIALES OFICINA"/>
    <n v="675.8"/>
    <n v="16"/>
  </r>
  <r>
    <n v="478288"/>
    <d v="2014-05-31T00:00:00"/>
    <x v="2"/>
    <x v="1"/>
    <s v="GESTIÓN ENERGÉTICA"/>
    <n v="1822074.5"/>
    <n v="2"/>
  </r>
  <r>
    <n v="478391"/>
    <d v="2014-03-31T00:00:00"/>
    <x v="0"/>
    <x v="2"/>
    <s v="SERVICIOS A CLIENTES"/>
    <n v="82929.5"/>
    <n v="30"/>
  </r>
  <r>
    <n v="479639"/>
    <d v="2014-12-31T00:00:00"/>
    <x v="0"/>
    <x v="1"/>
    <s v="VIAJES"/>
    <n v="73940"/>
    <n v="8"/>
  </r>
  <r>
    <n v="480061"/>
    <d v="2014-12-31T00:00:00"/>
    <x v="1"/>
    <x v="2"/>
    <s v="CONSTRUCCIÓN Y MANTENIMIENTO REDES"/>
    <n v="551.9"/>
    <n v="28"/>
  </r>
  <r>
    <n v="480273"/>
    <d v="2014-03-30T00:00:00"/>
    <x v="0"/>
    <x v="7"/>
    <s v="PUBLICIDAD"/>
    <n v="83510.399999999994"/>
    <n v="2"/>
  </r>
  <r>
    <n v="481440"/>
    <d v="2014-12-31T00:00:00"/>
    <x v="2"/>
    <x v="0"/>
    <s v="GESTIÓN ENERGÉTICA"/>
    <n v="5079803.5"/>
    <n v="16"/>
  </r>
  <r>
    <n v="481627"/>
    <d v="2014-02-28T00:00:00"/>
    <x v="0"/>
    <x v="7"/>
    <s v="INMUEBLES E INSTALACIONES"/>
    <n v="1613.2"/>
    <n v="8"/>
  </r>
  <r>
    <n v="482041"/>
    <d v="2014-10-31T00:00:00"/>
    <x v="0"/>
    <x v="5"/>
    <s v="EXPLOTACIÓN GENERACIÓN"/>
    <n v="62102.1"/>
    <n v="3"/>
  </r>
  <r>
    <n v="482564"/>
    <d v="2014-07-08T00:00:00"/>
    <x v="2"/>
    <x v="7"/>
    <s v="TELECOMUNICACIONES"/>
    <n v="5608523.7000000002"/>
    <n v="9"/>
  </r>
  <r>
    <n v="483099"/>
    <d v="2014-12-31T00:00:00"/>
    <x v="0"/>
    <x v="6"/>
    <s v="GESTIÓN ENERGÉTICA"/>
    <n v="86683.6"/>
    <n v="16"/>
  </r>
  <r>
    <n v="483249"/>
    <d v="2014-12-31T00:00:00"/>
    <x v="0"/>
    <x v="8"/>
    <s v="SERVICIOS PROFESIONALES"/>
    <n v="51411.9"/>
    <n v="8"/>
  </r>
  <r>
    <n v="483350"/>
    <d v="2014-12-31T00:00:00"/>
    <x v="2"/>
    <x v="0"/>
    <s v="GESTIÓN ENERGÉTICA"/>
    <n v="4186943.7"/>
    <n v="14"/>
  </r>
  <r>
    <n v="483556"/>
    <d v="2014-05-31T00:00:00"/>
    <x v="0"/>
    <x v="3"/>
    <s v="INSPECCIÓN DE INSTALACIONES"/>
    <n v="7462.2"/>
    <n v="20"/>
  </r>
  <r>
    <n v="483761"/>
    <d v="2014-12-31T00:00:00"/>
    <x v="2"/>
    <x v="0"/>
    <s v="SERVICIOS A CLIENTES"/>
    <n v="4897983.5999999996"/>
    <n v="1"/>
  </r>
  <r>
    <n v="483871"/>
    <d v="2014-12-31T00:00:00"/>
    <x v="0"/>
    <x v="0"/>
    <s v="CONSTRUCCIÓN Y MANTENIMIENTO REDES"/>
    <n v="37417.199999999997"/>
    <n v="6"/>
  </r>
  <r>
    <n v="483978"/>
    <d v="2014-12-31T00:00:00"/>
    <x v="2"/>
    <x v="4"/>
    <s v="INSPECCIÓN DE INSTALACIONES"/>
    <n v="3904580.8"/>
    <n v="2"/>
  </r>
  <r>
    <n v="484032"/>
    <d v="2014-09-01T00:00:00"/>
    <x v="1"/>
    <x v="6"/>
    <s v="EQUIPOS Y MATERIALES"/>
    <n v="905.6"/>
    <n v="13"/>
  </r>
  <r>
    <n v="484552"/>
    <d v="2014-12-31T00:00:00"/>
    <x v="1"/>
    <x v="2"/>
    <s v="SISTEMAS"/>
    <n v="160.9"/>
    <n v="8"/>
  </r>
  <r>
    <n v="484885"/>
    <d v="2014-12-31T00:00:00"/>
    <x v="0"/>
    <x v="4"/>
    <s v="INSPECCIÓN DE INSTALACIONES"/>
    <n v="9121.1"/>
    <n v="14"/>
  </r>
  <r>
    <n v="485292"/>
    <d v="2014-12-31T00:00:00"/>
    <x v="2"/>
    <x v="7"/>
    <s v="CONSTRUCCIÓN Y MANTENIMIENTO REDES"/>
    <n v="7338625.4000000004"/>
    <n v="2"/>
  </r>
  <r>
    <n v="486355"/>
    <d v="2014-05-30T00:00:00"/>
    <x v="2"/>
    <x v="6"/>
    <s v="EQUIPOS Y MATERIALES OFICINA"/>
    <n v="6007742.0999999996"/>
    <n v="6"/>
  </r>
  <r>
    <n v="488099"/>
    <d v="2014-04-30T00:00:00"/>
    <x v="0"/>
    <x v="2"/>
    <s v="CONSULTORÍA Y ASESORÍAS EXTERNAS"/>
    <n v="58214.400000000001"/>
    <n v="7"/>
  </r>
  <r>
    <n v="488230"/>
    <d v="2014-09-30T00:00:00"/>
    <x v="2"/>
    <x v="3"/>
    <s v="PUBLICIDAD"/>
    <n v="7190214.7000000002"/>
    <n v="8"/>
  </r>
  <r>
    <n v="488375"/>
    <d v="2014-12-31T00:00:00"/>
    <x v="2"/>
    <x v="0"/>
    <s v="MENSAJERÍA Y CORRESPONDENCIA"/>
    <n v="340660.1"/>
    <n v="2"/>
  </r>
  <r>
    <n v="488980"/>
    <d v="2014-12-31T00:00:00"/>
    <x v="2"/>
    <x v="4"/>
    <s v="EQUIPOS Y MATERIALES"/>
    <n v="4135580.5"/>
    <n v="14"/>
  </r>
  <r>
    <n v="489451"/>
    <d v="2014-12-31T00:00:00"/>
    <x v="2"/>
    <x v="6"/>
    <s v="SISTEMAS"/>
    <n v="2847582.6"/>
    <n v="6"/>
  </r>
  <r>
    <n v="489478"/>
    <d v="2014-05-17T00:00:00"/>
    <x v="2"/>
    <x v="0"/>
    <s v="EQUIPOS Y MATERIALES"/>
    <n v="3332646.1"/>
    <n v="6"/>
  </r>
  <r>
    <n v="489618"/>
    <d v="2014-03-31T00:00:00"/>
    <x v="0"/>
    <x v="4"/>
    <s v="SISTEMAS"/>
    <n v="66832.5"/>
    <n v="12"/>
  </r>
  <r>
    <n v="490220"/>
    <d v="2014-12-31T00:00:00"/>
    <x v="2"/>
    <x v="3"/>
    <s v="SERVICIOS DE INGENIERIA"/>
    <n v="9467009.5999999996"/>
    <n v="2"/>
  </r>
  <r>
    <n v="490330"/>
    <d v="2014-12-31T00:00:00"/>
    <x v="0"/>
    <x v="1"/>
    <s v="SERVICIOS DE INGENIERIA"/>
    <n v="23183.1"/>
    <n v="5"/>
  </r>
  <r>
    <n v="490556"/>
    <d v="2014-12-31T00:00:00"/>
    <x v="1"/>
    <x v="7"/>
    <s v="CALL CENTER"/>
    <n v="481.3"/>
    <n v="15"/>
  </r>
  <r>
    <n v="490951"/>
    <d v="2014-12-31T00:00:00"/>
    <x v="2"/>
    <x v="2"/>
    <s v="MARKETING"/>
    <n v="3839827.4"/>
    <n v="36"/>
  </r>
  <r>
    <n v="491097"/>
    <d v="2014-12-31T00:00:00"/>
    <x v="2"/>
    <x v="0"/>
    <s v="EXPLOTACIÓN GENERACIÓN"/>
    <n v="1283967.8999999999"/>
    <n v="1"/>
  </r>
  <r>
    <n v="491584"/>
    <d v="2014-11-30T00:00:00"/>
    <x v="0"/>
    <x v="8"/>
    <s v="GESTIÓN ENERGÉTICA"/>
    <n v="93402.6"/>
    <n v="6"/>
  </r>
  <r>
    <n v="491986"/>
    <d v="2014-12-31T00:00:00"/>
    <x v="2"/>
    <x v="3"/>
    <s v="CONSTRUCCIÓN Y MANTENIMIENTO REDES"/>
    <n v="4777548.5"/>
    <n v="1"/>
  </r>
  <r>
    <n v="492409"/>
    <d v="2014-12-31T00:00:00"/>
    <x v="2"/>
    <x v="1"/>
    <s v="RED COMERCIAL"/>
    <n v="5590480"/>
    <n v="1"/>
  </r>
  <r>
    <n v="492575"/>
    <d v="2014-09-29T00:00:00"/>
    <x v="2"/>
    <x v="6"/>
    <s v="CALL CENTER"/>
    <n v="8715395"/>
    <n v="28"/>
  </r>
  <r>
    <n v="494007"/>
    <d v="2014-12-31T00:00:00"/>
    <x v="0"/>
    <x v="8"/>
    <s v="GESTIÓN DE INSTALACIONES"/>
    <n v="37030.800000000003"/>
    <n v="12"/>
  </r>
  <r>
    <n v="494397"/>
    <d v="2014-12-31T00:00:00"/>
    <x v="0"/>
    <x v="8"/>
    <s v="CONSTRUCCIÓN Y MANTENIMIENTO REDES"/>
    <n v="82050"/>
    <n v="4"/>
  </r>
  <r>
    <n v="495500"/>
    <d v="2014-12-31T00:00:00"/>
    <x v="2"/>
    <x v="0"/>
    <s v="CONSTRUCCIÓN Y MANTENIMIENTO REDES"/>
    <n v="8900522"/>
    <n v="2"/>
  </r>
  <r>
    <n v="496262"/>
    <d v="2014-12-31T00:00:00"/>
    <x v="1"/>
    <x v="2"/>
    <s v="PUBLICIDAD"/>
    <n v="348.8"/>
    <n v="7"/>
  </r>
  <r>
    <n v="496266"/>
    <d v="2014-12-31T00:00:00"/>
    <x v="2"/>
    <x v="8"/>
    <s v="SERVICIOS DE INGENIERIA"/>
    <n v="6590364"/>
    <n v="3"/>
  </r>
  <r>
    <n v="496427"/>
    <d v="2014-12-31T00:00:00"/>
    <x v="0"/>
    <x v="4"/>
    <s v="EQUIPOS Y MATERIALES OFICINA"/>
    <n v="225.72499999999999"/>
    <n v="2"/>
  </r>
  <r>
    <n v="496660"/>
    <d v="2014-12-31T00:00:00"/>
    <x v="2"/>
    <x v="1"/>
    <s v="GESTIÓN DE INSTALACIONES"/>
    <n v="5514819"/>
    <n v="8"/>
  </r>
  <r>
    <n v="496942"/>
    <d v="2014-12-31T00:00:00"/>
    <x v="0"/>
    <x v="7"/>
    <s v="LOGISTICA Y TRANSPORTE"/>
    <n v="39551.1"/>
    <n v="9"/>
  </r>
  <r>
    <n v="497167"/>
    <d v="2014-12-31T00:00:00"/>
    <x v="2"/>
    <x v="2"/>
    <s v="EXPLOTACIÓN GENERACIÓN"/>
    <n v="7743225.4000000004"/>
    <n v="22"/>
  </r>
  <r>
    <n v="497757"/>
    <d v="2014-09-03T00:00:00"/>
    <x v="2"/>
    <x v="1"/>
    <s v="CALL CENTER"/>
    <n v="6975100.2000000002"/>
    <n v="3"/>
  </r>
  <r>
    <n v="498560"/>
    <d v="2014-12-31T00:00:00"/>
    <x v="2"/>
    <x v="6"/>
    <s v="CONSTRUCCIÓN Y MANTENIMIENTO REDES"/>
    <n v="7803659.7999999998"/>
    <n v="1"/>
  </r>
  <r>
    <n v="499568"/>
    <d v="2014-06-30T00:00:00"/>
    <x v="0"/>
    <x v="7"/>
    <s v="GESTIÓN ENERGÉTICA"/>
    <n v="78858"/>
    <n v="3"/>
  </r>
  <r>
    <n v="499578"/>
    <d v="2014-12-31T00:00:00"/>
    <x v="0"/>
    <x v="0"/>
    <s v="GESTIÓN DE INSTALACIONES"/>
    <n v="93314.8"/>
    <n v="4"/>
  </r>
  <r>
    <n v="499602"/>
    <d v="2014-12-31T00:00:00"/>
    <x v="0"/>
    <x v="1"/>
    <s v="SERVICIOS PROFESIONALES"/>
    <n v="5070.7"/>
    <n v="6"/>
  </r>
  <r>
    <n v="501249"/>
    <d v="2014-12-31T00:00:00"/>
    <x v="0"/>
    <x v="0"/>
    <s v="PUBLICIDAD"/>
    <n v="25478.2"/>
    <n v="2"/>
  </r>
  <r>
    <n v="501678"/>
    <d v="2014-03-31T00:00:00"/>
    <x v="1"/>
    <x v="3"/>
    <s v="EQUIPOS Y MATERIALES OFICINA"/>
    <n v="826.2"/>
    <n v="11"/>
  </r>
  <r>
    <n v="501686"/>
    <d v="2014-12-31T00:00:00"/>
    <x v="0"/>
    <x v="6"/>
    <s v="EQUIPOS Y MATERIALES"/>
    <n v="1417173.81428571"/>
    <n v="20"/>
  </r>
  <r>
    <n v="502317"/>
    <d v="2014-12-31T00:00:00"/>
    <x v="0"/>
    <x v="7"/>
    <s v="INSPECCIÓN DE INSTALACIONES"/>
    <n v="15878.7"/>
    <n v="2"/>
  </r>
  <r>
    <n v="502637"/>
    <d v="2014-12-31T00:00:00"/>
    <x v="0"/>
    <x v="1"/>
    <s v="LOGISTICA Y TRANSPORTE"/>
    <n v="90398.3"/>
    <n v="10"/>
  </r>
  <r>
    <n v="502935"/>
    <d v="2014-12-31T00:00:00"/>
    <x v="2"/>
    <x v="6"/>
    <s v="CONSTRUCCIÓN Y MANTENIMIENTO REDES"/>
    <n v="4570500.9000000004"/>
    <n v="2"/>
  </r>
  <r>
    <n v="503058"/>
    <d v="2014-10-01T00:00:00"/>
    <x v="2"/>
    <x v="0"/>
    <s v="SERVICIOS A CLIENTES"/>
    <n v="8120494.9000000004"/>
    <n v="18"/>
  </r>
  <r>
    <n v="503617"/>
    <d v="2014-12-31T00:00:00"/>
    <x v="1"/>
    <x v="6"/>
    <s v="SERVICIOS A CLIENTES"/>
    <n v="39.200000000000003"/>
    <n v="14"/>
  </r>
  <r>
    <n v="504038"/>
    <d v="2014-12-31T00:00:00"/>
    <x v="2"/>
    <x v="6"/>
    <s v="CONSTRUCCIÓN Y MANTENIMIENTO REDES"/>
    <n v="6863306"/>
    <n v="3"/>
  </r>
  <r>
    <n v="504976"/>
    <d v="2014-12-31T00:00:00"/>
    <x v="2"/>
    <x v="4"/>
    <s v="CONTROL DE CALIDAD"/>
    <n v="4194183.8"/>
    <n v="3"/>
  </r>
  <r>
    <n v="505334"/>
    <d v="2014-12-31T00:00:00"/>
    <x v="2"/>
    <x v="4"/>
    <s v="CONSTRUCCIÓN Y MANTENIMIENTO REDES"/>
    <n v="8344645.2000000002"/>
    <n v="1"/>
  </r>
  <r>
    <n v="505545"/>
    <d v="2014-12-31T00:00:00"/>
    <x v="0"/>
    <x v="7"/>
    <s v="EXPLOTACIÓN GENERACIÓN"/>
    <n v="20628.2"/>
    <n v="7"/>
  </r>
  <r>
    <n v="505718"/>
    <d v="2014-12-31T00:00:00"/>
    <x v="0"/>
    <x v="4"/>
    <s v="TELECOMUNICACIONES"/>
    <n v="93952.5"/>
    <n v="9"/>
  </r>
  <r>
    <n v="505781"/>
    <d v="2014-09-08T00:00:00"/>
    <x v="0"/>
    <x v="1"/>
    <s v="CALL CENTER"/>
    <n v="21.228571428571399"/>
    <n v="40"/>
  </r>
  <r>
    <n v="506480"/>
    <d v="2014-06-13T00:00:00"/>
    <x v="2"/>
    <x v="7"/>
    <s v="EQUIPOS Y MATERIALES OFICINA"/>
    <n v="7972691.0999999996"/>
    <n v="3"/>
  </r>
  <r>
    <n v="507080"/>
    <d v="2014-12-31T00:00:00"/>
    <x v="0"/>
    <x v="4"/>
    <s v="SISTEMAS"/>
    <n v="87071.5"/>
    <n v="10"/>
  </r>
  <r>
    <n v="507594"/>
    <d v="2014-12-31T00:00:00"/>
    <x v="0"/>
    <x v="1"/>
    <s v="CALL CENTER"/>
    <n v="85618.166666666701"/>
    <n v="32"/>
  </r>
  <r>
    <n v="507998"/>
    <d v="2014-12-31T00:00:00"/>
    <x v="0"/>
    <x v="6"/>
    <s v="GESTIÓN ENERGÉTICA"/>
    <n v="67724.100000000006"/>
    <n v="7"/>
  </r>
  <r>
    <n v="509011"/>
    <d v="2014-05-31T00:00:00"/>
    <x v="2"/>
    <x v="1"/>
    <s v="CONTROL DE CALIDAD"/>
    <n v="8391856.0999999996"/>
    <n v="40"/>
  </r>
  <r>
    <n v="509223"/>
    <d v="2014-12-31T00:00:00"/>
    <x v="2"/>
    <x v="8"/>
    <s v="PUBLICIDAD"/>
    <n v="8505005.3000000007"/>
    <n v="2"/>
  </r>
  <r>
    <n v="509484"/>
    <d v="2014-12-31T00:00:00"/>
    <x v="2"/>
    <x v="8"/>
    <s v="SERVICIOS DE INGENIERIA"/>
    <n v="5577191.2999999998"/>
    <n v="3"/>
  </r>
  <r>
    <n v="509973"/>
    <d v="2014-12-31T00:00:00"/>
    <x v="2"/>
    <x v="1"/>
    <s v="LECTURA Y MEDIDA"/>
    <n v="1747744.2"/>
    <n v="14"/>
  </r>
  <r>
    <n v="509994"/>
    <d v="2014-12-31T00:00:00"/>
    <x v="2"/>
    <x v="6"/>
    <s v="CONTROL DE CALIDAD"/>
    <n v="156160.70000000001"/>
    <n v="1"/>
  </r>
  <r>
    <n v="510909"/>
    <d v="2014-12-31T00:00:00"/>
    <x v="2"/>
    <x v="1"/>
    <s v="LECTURA Y MEDIDA"/>
    <n v="6500256.2000000002"/>
    <n v="14"/>
  </r>
  <r>
    <n v="510944"/>
    <d v="2014-12-31T00:00:00"/>
    <x v="2"/>
    <x v="2"/>
    <s v="INSPECCIÓN DE INSTALACIONES"/>
    <n v="9563212.8000000007"/>
    <n v="3"/>
  </r>
  <r>
    <n v="511777"/>
    <d v="2014-12-31T00:00:00"/>
    <x v="2"/>
    <x v="8"/>
    <s v="CONSULTORÍA Y ASESORÍAS EXTERNAS"/>
    <n v="5863044.5"/>
    <n v="2"/>
  </r>
  <r>
    <n v="512389"/>
    <d v="2014-12-31T00:00:00"/>
    <x v="2"/>
    <x v="6"/>
    <s v="CONSTRUCCIÓN Y MANTENIMIENTO REDES"/>
    <n v="6794588.4000000004"/>
    <n v="4"/>
  </r>
  <r>
    <n v="513066"/>
    <d v="2014-10-31T00:00:00"/>
    <x v="0"/>
    <x v="6"/>
    <s v="MARKETING"/>
    <n v="17414.2"/>
    <n v="10"/>
  </r>
  <r>
    <n v="514162"/>
    <d v="2014-06-30T00:00:00"/>
    <x v="0"/>
    <x v="6"/>
    <s v="PUBLICIDAD"/>
    <n v="40547.800000000003"/>
    <n v="6"/>
  </r>
  <r>
    <n v="514850"/>
    <d v="2014-03-31T00:00:00"/>
    <x v="2"/>
    <x v="4"/>
    <s v="MENSAJERÍA Y CORRESPONDENCIA"/>
    <n v="3764579.9"/>
    <n v="10"/>
  </r>
  <r>
    <n v="514861"/>
    <d v="2014-05-02T00:00:00"/>
    <x v="2"/>
    <x v="0"/>
    <s v="GESTIÓN ENERGÉTICA"/>
    <n v="5221804.9000000004"/>
    <n v="1"/>
  </r>
  <r>
    <n v="515467"/>
    <d v="2014-12-31T00:00:00"/>
    <x v="0"/>
    <x v="1"/>
    <s v="SISTEMAS"/>
    <n v="74019.100000000006"/>
    <n v="10"/>
  </r>
  <r>
    <n v="516057"/>
    <d v="2014-05-31T00:00:00"/>
    <x v="2"/>
    <x v="4"/>
    <s v="MARKETING"/>
    <n v="8522407.3000000007"/>
    <n v="1"/>
  </r>
  <r>
    <n v="516495"/>
    <d v="2014-12-31T00:00:00"/>
    <x v="0"/>
    <x v="3"/>
    <s v="LOGISTICA Y TRANSPORTE"/>
    <n v="59609.4"/>
    <n v="9"/>
  </r>
  <r>
    <n v="517359"/>
    <d v="2014-05-01T00:00:00"/>
    <x v="0"/>
    <x v="4"/>
    <s v="SISTEMAS"/>
    <n v="1581.5"/>
    <n v="30"/>
  </r>
  <r>
    <n v="517643"/>
    <d v="2014-06-30T00:00:00"/>
    <x v="2"/>
    <x v="0"/>
    <s v="RED COMERCIAL"/>
    <n v="3857066"/>
    <n v="12"/>
  </r>
  <r>
    <n v="517751"/>
    <d v="2014-08-30T00:00:00"/>
    <x v="2"/>
    <x v="4"/>
    <s v="RED COMERCIAL"/>
    <n v="2660897.5"/>
    <n v="3"/>
  </r>
  <r>
    <n v="518029"/>
    <d v="2014-07-31T00:00:00"/>
    <x v="2"/>
    <x v="0"/>
    <s v="EXPLOTACIÓN GENERACIÓN"/>
    <n v="4911.2875000000004"/>
    <n v="28"/>
  </r>
  <r>
    <n v="518053"/>
    <d v="2014-01-11T00:00:00"/>
    <x v="0"/>
    <x v="8"/>
    <s v="SISTEMAS"/>
    <n v="97259.7"/>
    <n v="9"/>
  </r>
  <r>
    <n v="518199"/>
    <d v="2014-12-31T00:00:00"/>
    <x v="0"/>
    <x v="4"/>
    <s v="VIAJES"/>
    <n v="93598"/>
    <n v="34"/>
  </r>
  <r>
    <n v="518645"/>
    <d v="2014-12-31T00:00:00"/>
    <x v="2"/>
    <x v="2"/>
    <s v="SISTEMAS"/>
    <n v="1801887.875"/>
    <n v="1"/>
  </r>
  <r>
    <n v="519212"/>
    <d v="2014-12-31T00:00:00"/>
    <x v="0"/>
    <x v="4"/>
    <s v="CONSTRUCCIÓN Y MANTENIMIENTO REDES"/>
    <n v="99219.5"/>
    <n v="12"/>
  </r>
  <r>
    <n v="519388"/>
    <d v="2014-12-31T00:00:00"/>
    <x v="2"/>
    <x v="6"/>
    <s v="LECTURA Y MEDIDA"/>
    <n v="4832217.5999999996"/>
    <n v="18"/>
  </r>
  <r>
    <n v="519418"/>
    <d v="2014-12-31T00:00:00"/>
    <x v="1"/>
    <x v="3"/>
    <s v="MARKETING"/>
    <n v="763.9"/>
    <n v="18"/>
  </r>
  <r>
    <n v="519871"/>
    <d v="2014-12-31T00:00:00"/>
    <x v="2"/>
    <x v="1"/>
    <s v="EXPLOTACIÓN GENERACIÓN"/>
    <n v="5164035.7"/>
    <n v="1"/>
  </r>
  <r>
    <n v="520516"/>
    <d v="2014-12-31T00:00:00"/>
    <x v="2"/>
    <x v="8"/>
    <s v="EQUIPOS Y MATERIALES OFICINA"/>
    <n v="6648568.5"/>
    <n v="2"/>
  </r>
  <r>
    <n v="520968"/>
    <d v="2014-12-31T00:00:00"/>
    <x v="1"/>
    <x v="7"/>
    <s v="MARKETING"/>
    <n v="481.5"/>
    <n v="9"/>
  </r>
  <r>
    <n v="521094"/>
    <d v="2014-12-31T00:00:00"/>
    <x v="2"/>
    <x v="0"/>
    <s v="EQUIPOS Y MATERIALES OFICINA"/>
    <n v="6333978.0999999996"/>
    <n v="1"/>
  </r>
  <r>
    <n v="521366"/>
    <d v="2014-12-31T00:00:00"/>
    <x v="1"/>
    <x v="6"/>
    <s v="SERVICIOS PROFESIONALES"/>
    <n v="743.4"/>
    <n v="10"/>
  </r>
  <r>
    <n v="521782"/>
    <d v="2014-12-31T00:00:00"/>
    <x v="0"/>
    <x v="8"/>
    <s v="CONSTRUCCIÓN Y MANTENIMIENTO REDES"/>
    <n v="71375.199999999997"/>
    <n v="2"/>
  </r>
  <r>
    <n v="522385"/>
    <d v="2014-03-31T00:00:00"/>
    <x v="2"/>
    <x v="0"/>
    <s v="MENSAJERÍA Y CORRESPONDENCIA"/>
    <n v="6481886.2000000002"/>
    <n v="2"/>
  </r>
  <r>
    <n v="522689"/>
    <d v="2014-06-30T00:00:00"/>
    <x v="2"/>
    <x v="5"/>
    <s v="MARKETING"/>
    <n v="4574920.0999999996"/>
    <n v="1"/>
  </r>
  <r>
    <n v="522883"/>
    <d v="2014-12-31T00:00:00"/>
    <x v="1"/>
    <x v="6"/>
    <s v="EXPLOTACIÓN GENERACIÓN"/>
    <n v="101.2"/>
    <n v="8"/>
  </r>
  <r>
    <n v="523874"/>
    <d v="2014-07-31T00:00:00"/>
    <x v="1"/>
    <x v="4"/>
    <s v="CONTROL DE CALIDAD"/>
    <n v="47.6"/>
    <n v="15"/>
  </r>
  <r>
    <n v="524035"/>
    <d v="2014-12-31T00:00:00"/>
    <x v="0"/>
    <x v="4"/>
    <s v="CONSTRUCCIÓN Y MANTENIMIENTO REDES"/>
    <n v="37891.4"/>
    <n v="6"/>
  </r>
  <r>
    <n v="524096"/>
    <d v="2014-03-31T00:00:00"/>
    <x v="1"/>
    <x v="2"/>
    <s v="PUBLICIDAD"/>
    <n v="565.20000000000005"/>
    <n v="15"/>
  </r>
  <r>
    <n v="525891"/>
    <d v="2014-12-31T00:00:00"/>
    <x v="0"/>
    <x v="7"/>
    <s v="SERVICIOS PROFESIONALES"/>
    <n v="26498.2"/>
    <n v="9"/>
  </r>
  <r>
    <n v="527521"/>
    <d v="2014-12-31T00:00:00"/>
    <x v="2"/>
    <x v="0"/>
    <s v="LECTURA Y MEDIDA"/>
    <n v="3963030.3"/>
    <n v="20"/>
  </r>
  <r>
    <n v="528671"/>
    <d v="2014-12-31T00:00:00"/>
    <x v="1"/>
    <x v="2"/>
    <s v="LECTURA Y MEDIDA"/>
    <n v="388.2"/>
    <n v="9"/>
  </r>
  <r>
    <n v="529730"/>
    <d v="2014-12-31T00:00:00"/>
    <x v="0"/>
    <x v="2"/>
    <s v="GESTIÓN ENERGÉTICA"/>
    <n v="69043.5"/>
    <n v="20"/>
  </r>
  <r>
    <n v="529952"/>
    <d v="2014-01-15T00:00:00"/>
    <x v="2"/>
    <x v="7"/>
    <s v="GESTIÓN ENERGÉTICA"/>
    <n v="4430720.7"/>
    <n v="1"/>
  </r>
  <r>
    <n v="530475"/>
    <d v="2014-12-31T00:00:00"/>
    <x v="2"/>
    <x v="0"/>
    <s v="EXPLOTACIÓN GENERACIÓN"/>
    <n v="6403251.5"/>
    <n v="12"/>
  </r>
  <r>
    <n v="531552"/>
    <d v="2014-12-31T00:00:00"/>
    <x v="2"/>
    <x v="3"/>
    <s v="EQUIPOS Y MATERIALES OFICINA"/>
    <n v="180684.7"/>
    <n v="3"/>
  </r>
  <r>
    <n v="532249"/>
    <d v="2014-11-30T00:00:00"/>
    <x v="0"/>
    <x v="6"/>
    <s v="EQUIPOS Y MATERIALES"/>
    <n v="67228.5"/>
    <n v="8"/>
  </r>
  <r>
    <n v="532955"/>
    <d v="2014-05-30T00:00:00"/>
    <x v="2"/>
    <x v="4"/>
    <s v="VIAJES"/>
    <n v="187899.5"/>
    <n v="2"/>
  </r>
  <r>
    <n v="533835"/>
    <d v="2014-10-31T00:00:00"/>
    <x v="2"/>
    <x v="0"/>
    <s v="RED COMERCIAL"/>
    <n v="9575897.4000000004"/>
    <n v="8"/>
  </r>
  <r>
    <n v="536459"/>
    <d v="2014-03-14T00:00:00"/>
    <x v="2"/>
    <x v="4"/>
    <s v="INMUEBLES E INSTALACIONES"/>
    <n v="9850.0750000000007"/>
    <n v="8"/>
  </r>
  <r>
    <n v="536846"/>
    <d v="2014-07-31T00:00:00"/>
    <x v="0"/>
    <x v="1"/>
    <s v="RED COMERCIAL"/>
    <n v="93179.9"/>
    <n v="8"/>
  </r>
  <r>
    <n v="537164"/>
    <d v="2014-12-31T00:00:00"/>
    <x v="2"/>
    <x v="0"/>
    <s v="VIAJES"/>
    <n v="4996215.3"/>
    <n v="8"/>
  </r>
  <r>
    <n v="537645"/>
    <d v="2014-12-31T00:00:00"/>
    <x v="2"/>
    <x v="1"/>
    <s v="MENSAJERÍA Y CORRESPONDENCIA"/>
    <n v="6177867.5999999996"/>
    <n v="3"/>
  </r>
  <r>
    <n v="537886"/>
    <d v="2014-12-31T00:00:00"/>
    <x v="0"/>
    <x v="0"/>
    <s v="LECTURA Y MEDIDA"/>
    <n v="42372.5"/>
    <n v="6"/>
  </r>
  <r>
    <n v="537921"/>
    <d v="2014-12-31T00:00:00"/>
    <x v="2"/>
    <x v="8"/>
    <s v="LOGISTICA Y TRANSPORTE"/>
    <n v="2300168.2000000002"/>
    <n v="3"/>
  </r>
  <r>
    <n v="538688"/>
    <d v="2014-12-31T00:00:00"/>
    <x v="2"/>
    <x v="3"/>
    <s v="EQUIPOS Y MATERIALES"/>
    <n v="7544016.5"/>
    <n v="3"/>
  </r>
  <r>
    <n v="538797"/>
    <d v="2014-04-30T00:00:00"/>
    <x v="0"/>
    <x v="6"/>
    <s v="EQUIPOS Y MATERIALES"/>
    <n v="35069.1"/>
    <n v="6"/>
  </r>
  <r>
    <n v="538848"/>
    <d v="2014-12-31T00:00:00"/>
    <x v="1"/>
    <x v="8"/>
    <s v="TELECOMUNICACIONES"/>
    <n v="784.3"/>
    <n v="19"/>
  </r>
  <r>
    <n v="538924"/>
    <d v="2014-12-31T00:00:00"/>
    <x v="2"/>
    <x v="1"/>
    <s v="CALL CENTER"/>
    <n v="663067.4"/>
    <n v="34"/>
  </r>
  <r>
    <n v="539411"/>
    <d v="2014-09-30T00:00:00"/>
    <x v="2"/>
    <x v="4"/>
    <s v="VIAJES"/>
    <n v="9711540.0999999996"/>
    <n v="3"/>
  </r>
  <r>
    <n v="539730"/>
    <d v="2014-04-30T00:00:00"/>
    <x v="2"/>
    <x v="1"/>
    <s v="TELECOMUNICACIONES"/>
    <n v="1094283.6000000001"/>
    <n v="3"/>
  </r>
  <r>
    <n v="540813"/>
    <d v="2014-05-31T00:00:00"/>
    <x v="2"/>
    <x v="3"/>
    <s v="CALL CENTER"/>
    <n v="6563059.9000000004"/>
    <n v="2"/>
  </r>
  <r>
    <n v="542538"/>
    <d v="2014-01-30T00:00:00"/>
    <x v="0"/>
    <x v="6"/>
    <s v="PUBLICIDAD"/>
    <n v="32058"/>
    <n v="20"/>
  </r>
  <r>
    <n v="542670"/>
    <d v="2014-12-31T00:00:00"/>
    <x v="1"/>
    <x v="1"/>
    <s v="SERVICIOS DE INGENIERIA"/>
    <n v="117.4"/>
    <n v="14"/>
  </r>
  <r>
    <n v="542949"/>
    <d v="2014-12-31T00:00:00"/>
    <x v="2"/>
    <x v="3"/>
    <s v="SERVICIOS PROFESIONALES"/>
    <n v="699706.7"/>
    <n v="3"/>
  </r>
  <r>
    <n v="543076"/>
    <d v="2014-07-31T00:00:00"/>
    <x v="0"/>
    <x v="6"/>
    <s v="GESTIÓN ENERGÉTICA"/>
    <n v="65346.400000000001"/>
    <n v="3"/>
  </r>
  <r>
    <n v="543255"/>
    <d v="2014-12-31T00:00:00"/>
    <x v="2"/>
    <x v="8"/>
    <s v="MARKETING"/>
    <n v="4616087.3"/>
    <n v="2"/>
  </r>
  <r>
    <n v="543767"/>
    <d v="2014-12-31T00:00:00"/>
    <x v="0"/>
    <x v="6"/>
    <s v="INSPECCIÓN DE INSTALACIONES"/>
    <n v="21513"/>
    <n v="12"/>
  </r>
  <r>
    <n v="543767"/>
    <d v="2014-10-19T00:00:00"/>
    <x v="2"/>
    <x v="1"/>
    <s v="GESTIÓN ENERGÉTICA"/>
    <n v="4113754"/>
    <n v="12"/>
  </r>
  <r>
    <n v="543966"/>
    <d v="2014-10-31T00:00:00"/>
    <x v="0"/>
    <x v="1"/>
    <s v="EQUIPOS Y MATERIALES OFICINA"/>
    <n v="67762"/>
    <n v="4"/>
  </r>
  <r>
    <n v="544197"/>
    <d v="2014-12-31T00:00:00"/>
    <x v="0"/>
    <x v="6"/>
    <s v="GESTIÓN DE INSTALACIONES"/>
    <n v="19154.900000000001"/>
    <n v="16"/>
  </r>
  <r>
    <n v="545195"/>
    <d v="2014-12-31T00:00:00"/>
    <x v="2"/>
    <x v="4"/>
    <s v="SERVICIOS A CLIENTES"/>
    <n v="4901354.8"/>
    <n v="3"/>
  </r>
  <r>
    <n v="546036"/>
    <d v="2014-04-30T00:00:00"/>
    <x v="0"/>
    <x v="1"/>
    <s v="TELECOMUNICACIONES"/>
    <n v="87979.199999999997"/>
    <n v="8"/>
  </r>
  <r>
    <n v="546158"/>
    <d v="2014-12-31T00:00:00"/>
    <x v="2"/>
    <x v="1"/>
    <s v="EQUIPOS Y MATERIALES OFICINA"/>
    <n v="8413198.3000000007"/>
    <n v="3"/>
  </r>
  <r>
    <n v="546407"/>
    <d v="2014-04-24T00:00:00"/>
    <x v="2"/>
    <x v="4"/>
    <s v="CALL CENTER"/>
    <n v="1286597.8999999999"/>
    <n v="18"/>
  </r>
  <r>
    <n v="546868"/>
    <d v="2014-12-31T00:00:00"/>
    <x v="2"/>
    <x v="6"/>
    <s v="CONTROL DE CALIDAD"/>
    <n v="7995530.4000000004"/>
    <n v="2"/>
  </r>
  <r>
    <n v="546918"/>
    <d v="2014-03-31T00:00:00"/>
    <x v="0"/>
    <x v="1"/>
    <s v="INSPECCIÓN DE INSTALACIONES"/>
    <n v="43596.7"/>
    <n v="2"/>
  </r>
  <r>
    <n v="547188"/>
    <d v="2014-03-31T00:00:00"/>
    <x v="0"/>
    <x v="1"/>
    <s v="SISTEMAS"/>
    <n v="78783.600000000006"/>
    <n v="6"/>
  </r>
  <r>
    <n v="547346"/>
    <d v="2014-12-31T00:00:00"/>
    <x v="0"/>
    <x v="4"/>
    <s v="CALL CENTER"/>
    <n v="4625.32"/>
    <n v="40"/>
  </r>
  <r>
    <n v="547526"/>
    <d v="2014-12-31T00:00:00"/>
    <x v="0"/>
    <x v="7"/>
    <s v="VIAJES"/>
    <n v="7372.2"/>
    <n v="1"/>
  </r>
  <r>
    <n v="547703"/>
    <d v="2014-12-31T00:00:00"/>
    <x v="0"/>
    <x v="4"/>
    <s v="EQUIPOS Y MATERIALES OFICINA"/>
    <n v="85957.7"/>
    <n v="5"/>
  </r>
  <r>
    <n v="549149"/>
    <d v="2014-04-17T00:00:00"/>
    <x v="2"/>
    <x v="8"/>
    <s v="GESTIÓN DE INSTALACIONES"/>
    <n v="2936341.6"/>
    <n v="3"/>
  </r>
  <r>
    <n v="549213"/>
    <d v="2014-12-31T00:00:00"/>
    <x v="0"/>
    <x v="0"/>
    <s v="SERVICIOS PROFESIONALES"/>
    <n v="34204.800000000003"/>
    <n v="8"/>
  </r>
  <r>
    <n v="549417"/>
    <d v="2014-12-31T00:00:00"/>
    <x v="2"/>
    <x v="5"/>
    <s v="SERVICIOS A CLIENTES"/>
    <n v="4859138.5999999996"/>
    <n v="2"/>
  </r>
  <r>
    <n v="549636"/>
    <d v="2014-12-31T00:00:00"/>
    <x v="0"/>
    <x v="8"/>
    <s v="MARKETING"/>
    <n v="35602.199999999997"/>
    <n v="8"/>
  </r>
  <r>
    <n v="549720"/>
    <d v="2014-12-31T00:00:00"/>
    <x v="2"/>
    <x v="6"/>
    <s v="INMUEBLES E INSTALACIONES"/>
    <n v="9802943"/>
    <n v="3"/>
  </r>
  <r>
    <n v="549858"/>
    <d v="2014-11-29T00:00:00"/>
    <x v="0"/>
    <x v="4"/>
    <s v="SERVICIOS A CLIENTES"/>
    <n v="36333.9"/>
    <n v="5"/>
  </r>
  <r>
    <n v="550128"/>
    <d v="2014-04-30T00:00:00"/>
    <x v="2"/>
    <x v="1"/>
    <s v="LECTURA Y MEDIDA"/>
    <n v="8162344.2999999998"/>
    <n v="2"/>
  </r>
  <r>
    <n v="550883"/>
    <d v="2014-12-31T00:00:00"/>
    <x v="1"/>
    <x v="6"/>
    <s v="CONSULTORÍA Y ASESORÍAS EXTERNAS"/>
    <n v="592.6"/>
    <n v="12"/>
  </r>
  <r>
    <n v="551006"/>
    <d v="2014-12-31T00:00:00"/>
    <x v="0"/>
    <x v="1"/>
    <s v="LECTURA Y MEDIDA"/>
    <n v="65379.6"/>
    <n v="10"/>
  </r>
  <r>
    <n v="551079"/>
    <d v="2014-12-31T00:00:00"/>
    <x v="2"/>
    <x v="0"/>
    <s v="CONSTRUCCIÓN Y MANTENIMIENTO REDES"/>
    <n v="5453927.2000000002"/>
    <n v="6"/>
  </r>
  <r>
    <n v="551409"/>
    <d v="2014-12-31T00:00:00"/>
    <x v="0"/>
    <x v="4"/>
    <s v="EQUIPOS Y MATERIALES OFICINA"/>
    <n v="23152.3"/>
    <n v="6"/>
  </r>
  <r>
    <n v="552011"/>
    <d v="2014-08-07T00:00:00"/>
    <x v="2"/>
    <x v="4"/>
    <s v="SERVICIOS PROFESIONALES"/>
    <n v="841809.2"/>
    <n v="1"/>
  </r>
  <r>
    <n v="553785"/>
    <d v="2014-01-31T00:00:00"/>
    <x v="0"/>
    <x v="4"/>
    <s v="RED COMERCIAL"/>
    <n v="7617.4"/>
    <n v="12"/>
  </r>
  <r>
    <n v="556464"/>
    <d v="2014-12-31T00:00:00"/>
    <x v="0"/>
    <x v="0"/>
    <s v="CONSTRUCCIÓN Y MANTENIMIENTO REDES"/>
    <n v="57979.6"/>
    <n v="7"/>
  </r>
  <r>
    <n v="556654"/>
    <d v="2014-05-13T00:00:00"/>
    <x v="0"/>
    <x v="0"/>
    <s v="SISTEMAS"/>
    <n v="62238.2"/>
    <n v="10"/>
  </r>
  <r>
    <n v="557524"/>
    <d v="2014-04-08T00:00:00"/>
    <x v="2"/>
    <x v="3"/>
    <s v="SERVICIOS DE INGENIERIA"/>
    <n v="3790611.6"/>
    <n v="1"/>
  </r>
  <r>
    <n v="558190"/>
    <d v="2014-11-30T00:00:00"/>
    <x v="0"/>
    <x v="7"/>
    <s v="CALL CENTER"/>
    <n v="10174.200000000001"/>
    <n v="9"/>
  </r>
  <r>
    <n v="558274"/>
    <d v="2014-10-19T00:00:00"/>
    <x v="2"/>
    <x v="4"/>
    <s v="EQUIPOS Y MATERIALES OFICINA"/>
    <n v="8062498.4000000004"/>
    <n v="10"/>
  </r>
  <r>
    <n v="558447"/>
    <d v="2014-12-31T00:00:00"/>
    <x v="0"/>
    <x v="4"/>
    <s v="MARKETING"/>
    <n v="40937.699999999997"/>
    <n v="8"/>
  </r>
  <r>
    <n v="558668"/>
    <d v="2014-12-31T00:00:00"/>
    <x v="0"/>
    <x v="6"/>
    <s v="GESTIÓN ENERGÉTICA"/>
    <n v="69035.899999999994"/>
    <n v="16"/>
  </r>
  <r>
    <n v="558796"/>
    <d v="2014-12-31T00:00:00"/>
    <x v="2"/>
    <x v="4"/>
    <s v="EXPLOTACIÓN GENERACIÓN"/>
    <n v="3558359.9"/>
    <n v="2"/>
  </r>
  <r>
    <n v="558877"/>
    <d v="2014-12-31T00:00:00"/>
    <x v="2"/>
    <x v="4"/>
    <s v="CONSTRUCCIÓN Y MANTENIMIENTO REDES"/>
    <n v="5297476.2"/>
    <n v="3"/>
  </r>
  <r>
    <n v="558983"/>
    <d v="2014-08-31T00:00:00"/>
    <x v="2"/>
    <x v="3"/>
    <s v="SISTEMAS"/>
    <n v="3537335.7"/>
    <n v="2"/>
  </r>
  <r>
    <n v="559076"/>
    <d v="2014-12-31T00:00:00"/>
    <x v="0"/>
    <x v="0"/>
    <s v="SISTEMAS"/>
    <n v="94254"/>
    <n v="2"/>
  </r>
  <r>
    <n v="559133"/>
    <d v="2014-12-31T00:00:00"/>
    <x v="2"/>
    <x v="4"/>
    <s v="CONSTRUCCIÓN Y MANTENIMIENTO REDES"/>
    <n v="2167372.2000000002"/>
    <n v="2"/>
  </r>
  <r>
    <n v="559500"/>
    <d v="2014-12-31T00:00:00"/>
    <x v="2"/>
    <x v="2"/>
    <s v="GESTIÓN ENERGÉTICA"/>
    <n v="7697862.7999999998"/>
    <n v="2"/>
  </r>
  <r>
    <n v="560516"/>
    <d v="2014-12-31T00:00:00"/>
    <x v="0"/>
    <x v="0"/>
    <s v="SERVICIOS PROFESIONALES"/>
    <n v="87628.4"/>
    <n v="4"/>
  </r>
  <r>
    <n v="560994"/>
    <d v="2014-12-31T00:00:00"/>
    <x v="2"/>
    <x v="3"/>
    <s v="LECTURA Y MEDIDA"/>
    <n v="9420947.8000000007"/>
    <n v="3"/>
  </r>
  <r>
    <n v="561068"/>
    <d v="2014-12-31T00:00:00"/>
    <x v="0"/>
    <x v="4"/>
    <s v="CALL CENTER"/>
    <n v="1593868.8"/>
    <n v="8"/>
  </r>
  <r>
    <n v="561222"/>
    <d v="2014-12-31T00:00:00"/>
    <x v="0"/>
    <x v="8"/>
    <s v="MARKETING"/>
    <n v="13143.2"/>
    <n v="10"/>
  </r>
  <r>
    <n v="561333"/>
    <d v="2014-12-31T00:00:00"/>
    <x v="2"/>
    <x v="1"/>
    <s v="GESTIÓN ENERGÉTICA"/>
    <n v="347025"/>
    <n v="2"/>
  </r>
  <r>
    <n v="561661"/>
    <d v="2014-12-31T00:00:00"/>
    <x v="2"/>
    <x v="3"/>
    <s v="CONTROL DE CALIDAD"/>
    <n v="7509708.7999999998"/>
    <n v="2"/>
  </r>
  <r>
    <n v="562200"/>
    <d v="2014-08-31T00:00:00"/>
    <x v="2"/>
    <x v="1"/>
    <s v="GESTIÓN ENERGÉTICA"/>
    <n v="1578568.36666667"/>
    <n v="20"/>
  </r>
  <r>
    <n v="562777"/>
    <d v="2014-12-31T00:00:00"/>
    <x v="0"/>
    <x v="1"/>
    <s v="LOGISTICA Y TRANSPORTE"/>
    <n v="98202"/>
    <n v="2"/>
  </r>
  <r>
    <n v="562837"/>
    <d v="2014-03-09T00:00:00"/>
    <x v="2"/>
    <x v="3"/>
    <s v="EQUIPOS Y MATERIALES"/>
    <n v="6977660.2000000002"/>
    <n v="2"/>
  </r>
  <r>
    <n v="562957"/>
    <d v="2014-03-31T00:00:00"/>
    <x v="2"/>
    <x v="7"/>
    <s v="TELECOMUNICACIONES"/>
    <n v="1558994"/>
    <n v="3"/>
  </r>
  <r>
    <n v="563069"/>
    <d v="2014-12-31T00:00:00"/>
    <x v="0"/>
    <x v="8"/>
    <s v="GESTIÓN ENERGÉTICA"/>
    <n v="89944.4"/>
    <n v="16"/>
  </r>
  <r>
    <n v="564268"/>
    <d v="2014-01-31T00:00:00"/>
    <x v="0"/>
    <x v="4"/>
    <s v="CALL CENTER"/>
    <n v="31625.3"/>
    <n v="6"/>
  </r>
  <r>
    <n v="564313"/>
    <d v="2014-12-31T00:00:00"/>
    <x v="0"/>
    <x v="0"/>
    <s v="SISTEMAS"/>
    <n v="18274.3"/>
    <n v="26"/>
  </r>
  <r>
    <n v="564324"/>
    <d v="2014-09-30T00:00:00"/>
    <x v="1"/>
    <x v="4"/>
    <s v="EQUIPOS Y MATERIALES"/>
    <n v="84.3"/>
    <n v="18"/>
  </r>
  <r>
    <n v="564530"/>
    <d v="2014-02-28T00:00:00"/>
    <x v="0"/>
    <x v="4"/>
    <s v="VIAJES"/>
    <n v="74392.600000000006"/>
    <n v="20"/>
  </r>
  <r>
    <n v="564603"/>
    <d v="2014-12-31T00:00:00"/>
    <x v="2"/>
    <x v="0"/>
    <s v="TELECOMUNICACIONES"/>
    <n v="9298010.5"/>
    <n v="1"/>
  </r>
  <r>
    <n v="566146"/>
    <d v="2014-12-31T00:00:00"/>
    <x v="2"/>
    <x v="7"/>
    <s v="LOGISTICA Y TRANSPORTE"/>
    <n v="3056217.7"/>
    <n v="3"/>
  </r>
  <r>
    <n v="566214"/>
    <d v="2014-06-19T00:00:00"/>
    <x v="2"/>
    <x v="0"/>
    <s v="SERVICIOS DE INGENIERIA"/>
    <n v="7013697.7000000002"/>
    <n v="14"/>
  </r>
  <r>
    <n v="566260"/>
    <d v="2014-12-31T00:00:00"/>
    <x v="2"/>
    <x v="4"/>
    <s v="LECTURA Y MEDIDA"/>
    <n v="4556585.7"/>
    <n v="2"/>
  </r>
  <r>
    <n v="566445"/>
    <d v="2014-12-31T00:00:00"/>
    <x v="0"/>
    <x v="8"/>
    <s v="PUBLICIDAD"/>
    <n v="12292.5"/>
    <n v="20"/>
  </r>
  <r>
    <n v="567441"/>
    <d v="2014-12-31T00:00:00"/>
    <x v="2"/>
    <x v="6"/>
    <s v="EQUIPOS Y MATERIALES"/>
    <n v="1143877.8999999999"/>
    <n v="12"/>
  </r>
  <r>
    <n v="567442"/>
    <d v="2014-12-31T00:00:00"/>
    <x v="2"/>
    <x v="6"/>
    <s v="CONTROL DE CALIDAD"/>
    <n v="7532127.4000000004"/>
    <n v="1"/>
  </r>
  <r>
    <n v="567672"/>
    <d v="2014-12-31T00:00:00"/>
    <x v="0"/>
    <x v="4"/>
    <s v="EQUIPOS Y MATERIALES OFICINA"/>
    <n v="62359.8"/>
    <n v="4"/>
  </r>
  <r>
    <n v="568059"/>
    <d v="2014-12-31T00:00:00"/>
    <x v="2"/>
    <x v="4"/>
    <s v="SERVICIOS A CLIENTES"/>
    <n v="776234.9"/>
    <n v="2"/>
  </r>
  <r>
    <n v="568663"/>
    <d v="2014-05-31T00:00:00"/>
    <x v="2"/>
    <x v="2"/>
    <s v="VIAJES"/>
    <n v="256854.5"/>
    <n v="3"/>
  </r>
  <r>
    <n v="568983"/>
    <d v="2014-05-07T00:00:00"/>
    <x v="0"/>
    <x v="8"/>
    <s v="EQUIPOS Y MATERIALES OFICINA"/>
    <n v="26428.6"/>
    <n v="6"/>
  </r>
  <r>
    <n v="569306"/>
    <d v="2014-12-31T00:00:00"/>
    <x v="2"/>
    <x v="8"/>
    <s v="PUBLICIDAD"/>
    <n v="4669358.0999999996"/>
    <n v="12"/>
  </r>
  <r>
    <n v="569671"/>
    <d v="2014-09-09T00:00:00"/>
    <x v="1"/>
    <x v="4"/>
    <s v="SISTEMAS"/>
    <n v="540.29999999999995"/>
    <n v="3"/>
  </r>
  <r>
    <n v="569802"/>
    <d v="2014-12-31T00:00:00"/>
    <x v="0"/>
    <x v="0"/>
    <s v="GESTIÓN ENERGÉTICA"/>
    <n v="80352.399999999994"/>
    <n v="9"/>
  </r>
  <r>
    <n v="569929"/>
    <d v="2014-12-31T00:00:00"/>
    <x v="2"/>
    <x v="4"/>
    <s v="TELECOMUNICACIONES"/>
    <n v="7282643.2999999998"/>
    <n v="3"/>
  </r>
  <r>
    <n v="570019"/>
    <d v="2014-12-31T00:00:00"/>
    <x v="2"/>
    <x v="4"/>
    <s v="INSPECCIÓN DE INSTALACIONES"/>
    <n v="3572721.7"/>
    <n v="6"/>
  </r>
  <r>
    <n v="570362"/>
    <d v="2014-12-31T00:00:00"/>
    <x v="2"/>
    <x v="4"/>
    <s v="CONTROL DE CALIDAD"/>
    <n v="1251855.88571429"/>
    <n v="36"/>
  </r>
  <r>
    <n v="571546"/>
    <d v="2014-12-31T00:00:00"/>
    <x v="0"/>
    <x v="1"/>
    <s v="LOGISTICA Y TRANSPORTE"/>
    <n v="39944.5"/>
    <n v="20"/>
  </r>
  <r>
    <n v="571843"/>
    <d v="2014-12-31T00:00:00"/>
    <x v="0"/>
    <x v="4"/>
    <s v="GESTIÓN ENERGÉTICA"/>
    <n v="6751.1"/>
    <n v="4"/>
  </r>
  <r>
    <n v="572467"/>
    <d v="2014-05-30T00:00:00"/>
    <x v="0"/>
    <x v="6"/>
    <s v="CONSTRUCCIÓN Y MANTENIMIENTO REDES"/>
    <n v="16081.9"/>
    <n v="4"/>
  </r>
  <r>
    <n v="572929"/>
    <d v="2014-02-28T00:00:00"/>
    <x v="1"/>
    <x v="7"/>
    <s v="INSPECCIÓN DE INSTALACIONES"/>
    <n v="122.8"/>
    <n v="14"/>
  </r>
  <r>
    <n v="573663"/>
    <d v="2014-05-31T00:00:00"/>
    <x v="2"/>
    <x v="8"/>
    <s v="VIAJES"/>
    <n v="2850690.7"/>
    <n v="1"/>
  </r>
  <r>
    <n v="573921"/>
    <d v="2014-01-30T00:00:00"/>
    <x v="2"/>
    <x v="7"/>
    <s v="CONSTRUCCIÓN Y MANTENIMIENTO REDES"/>
    <n v="9299698.9000000004"/>
    <n v="3"/>
  </r>
  <r>
    <n v="574030"/>
    <d v="2014-12-31T00:00:00"/>
    <x v="0"/>
    <x v="4"/>
    <s v="CONSTRUCCIÓN Y MANTENIMIENTO REDES"/>
    <n v="37328.6"/>
    <n v="8"/>
  </r>
  <r>
    <n v="574308"/>
    <d v="2014-09-27T00:00:00"/>
    <x v="0"/>
    <x v="6"/>
    <s v="VIAJES"/>
    <n v="83136.899999999994"/>
    <n v="6"/>
  </r>
  <r>
    <n v="574409"/>
    <d v="2014-12-31T00:00:00"/>
    <x v="0"/>
    <x v="0"/>
    <s v="LECTURA Y MEDIDA"/>
    <n v="45426.3"/>
    <n v="5"/>
  </r>
  <r>
    <n v="575130"/>
    <d v="2014-12-31T00:00:00"/>
    <x v="0"/>
    <x v="3"/>
    <s v="LOGISTICA Y TRANSPORTE"/>
    <n v="94234"/>
    <n v="7"/>
  </r>
  <r>
    <n v="575458"/>
    <d v="2014-07-16T00:00:00"/>
    <x v="0"/>
    <x v="7"/>
    <s v="CONSULTORÍA Y ASESORÍAS EXTERNAS"/>
    <n v="44763.199999999997"/>
    <n v="8"/>
  </r>
  <r>
    <n v="575955"/>
    <d v="2014-12-31T00:00:00"/>
    <x v="0"/>
    <x v="6"/>
    <s v="LECTURA Y MEDIDA"/>
    <n v="75431.199999999997"/>
    <n v="14"/>
  </r>
  <r>
    <n v="576280"/>
    <d v="2014-12-31T00:00:00"/>
    <x v="0"/>
    <x v="0"/>
    <s v="SERVICIOS A CLIENTES"/>
    <n v="89060.6"/>
    <n v="8"/>
  </r>
  <r>
    <n v="576817"/>
    <d v="2014-06-20T00:00:00"/>
    <x v="0"/>
    <x v="6"/>
    <s v="CONSTRUCCIÓN Y MANTENIMIENTO REDES"/>
    <n v="52877.9"/>
    <n v="6"/>
  </r>
  <r>
    <n v="576965"/>
    <d v="2014-12-31T00:00:00"/>
    <x v="0"/>
    <x v="1"/>
    <s v="TELECOMUNICACIONES"/>
    <n v="18012.5"/>
    <n v="5"/>
  </r>
  <r>
    <n v="577052"/>
    <d v="2014-12-31T00:00:00"/>
    <x v="1"/>
    <x v="3"/>
    <s v="SISTEMAS"/>
    <n v="364.9"/>
    <n v="8"/>
  </r>
  <r>
    <n v="577805"/>
    <d v="2014-03-04T00:00:00"/>
    <x v="2"/>
    <x v="4"/>
    <s v="MARKETING"/>
    <n v="5423295.5"/>
    <n v="2"/>
  </r>
  <r>
    <n v="578774"/>
    <d v="2014-12-31T00:00:00"/>
    <x v="2"/>
    <x v="5"/>
    <s v="VIAJES"/>
    <n v="5224628.4000000004"/>
    <n v="1"/>
  </r>
  <r>
    <n v="580027"/>
    <d v="2014-08-31T00:00:00"/>
    <x v="2"/>
    <x v="4"/>
    <s v="CONSULTORÍA Y ASESORÍAS EXTERNAS"/>
    <n v="6474038"/>
    <n v="10"/>
  </r>
  <r>
    <n v="580219"/>
    <d v="2014-09-23T00:00:00"/>
    <x v="1"/>
    <x v="4"/>
    <s v="CALL CENTER"/>
    <n v="33.799999999999997"/>
    <n v="10"/>
  </r>
  <r>
    <n v="580671"/>
    <d v="2014-12-31T00:00:00"/>
    <x v="0"/>
    <x v="7"/>
    <s v="LOGISTICA Y TRANSPORTE"/>
    <n v="94590.6"/>
    <n v="10"/>
  </r>
  <r>
    <n v="580883"/>
    <d v="2014-12-31T00:00:00"/>
    <x v="0"/>
    <x v="7"/>
    <s v="INSPECCIÓN DE INSTALACIONES"/>
    <n v="66138.7"/>
    <n v="3"/>
  </r>
  <r>
    <n v="581030"/>
    <d v="2014-12-31T00:00:00"/>
    <x v="2"/>
    <x v="6"/>
    <s v="EQUIPOS Y MATERIALES OFICINA"/>
    <n v="6963623.7999999998"/>
    <n v="2"/>
  </r>
  <r>
    <n v="581577"/>
    <d v="2014-03-31T00:00:00"/>
    <x v="0"/>
    <x v="1"/>
    <s v="GESTIÓN DE INSTALACIONES"/>
    <n v="45991.199999999997"/>
    <n v="5"/>
  </r>
  <r>
    <n v="582086"/>
    <d v="2014-12-31T00:00:00"/>
    <x v="0"/>
    <x v="0"/>
    <s v="CALL CENTER"/>
    <n v="13084.1"/>
    <n v="7"/>
  </r>
  <r>
    <n v="582289"/>
    <d v="2014-12-31T00:00:00"/>
    <x v="2"/>
    <x v="1"/>
    <s v="TELECOMUNICACIONES"/>
    <n v="603098.4"/>
    <n v="12"/>
  </r>
  <r>
    <n v="582552"/>
    <d v="2014-03-02T00:00:00"/>
    <x v="0"/>
    <x v="7"/>
    <s v="INSPECCIÓN DE INSTALACIONES"/>
    <n v="5271.7"/>
    <n v="10"/>
  </r>
  <r>
    <n v="582717"/>
    <d v="2014-12-31T00:00:00"/>
    <x v="0"/>
    <x v="5"/>
    <s v="CONTROL DE CALIDAD"/>
    <n v="72133"/>
    <n v="6"/>
  </r>
  <r>
    <n v="582841"/>
    <d v="2014-12-31T00:00:00"/>
    <x v="0"/>
    <x v="3"/>
    <s v="EQUIPOS Y MATERIALES OFICINA"/>
    <n v="34045.699999999997"/>
    <n v="6"/>
  </r>
  <r>
    <n v="583339"/>
    <d v="2014-03-31T00:00:00"/>
    <x v="0"/>
    <x v="3"/>
    <s v="LOGISTICA Y TRANSPORTE"/>
    <n v="73565.600000000006"/>
    <n v="7"/>
  </r>
  <r>
    <n v="583650"/>
    <d v="2014-12-31T00:00:00"/>
    <x v="2"/>
    <x v="1"/>
    <s v="PUBLICIDAD"/>
    <n v="2648289.1"/>
    <n v="3"/>
  </r>
  <r>
    <n v="583850"/>
    <d v="2014-12-31T00:00:00"/>
    <x v="0"/>
    <x v="7"/>
    <s v="CONSTRUCCIÓN Y MANTENIMIENTO REDES"/>
    <n v="90727.1"/>
    <n v="4"/>
  </r>
  <r>
    <n v="584223"/>
    <d v="2014-12-31T00:00:00"/>
    <x v="1"/>
    <x v="6"/>
    <s v="CALL CENTER"/>
    <n v="170.9"/>
    <n v="14"/>
  </r>
  <r>
    <n v="584779"/>
    <d v="2014-12-31T00:00:00"/>
    <x v="2"/>
    <x v="4"/>
    <s v="GESTIÓN DE INSTALACIONES"/>
    <n v="8583385.9000000004"/>
    <n v="20"/>
  </r>
  <r>
    <n v="585749"/>
    <d v="2014-12-31T00:00:00"/>
    <x v="2"/>
    <x v="4"/>
    <s v="LOGISTICA Y TRANSPORTE"/>
    <n v="4876185.7"/>
    <n v="12"/>
  </r>
  <r>
    <n v="586447"/>
    <d v="2014-12-31T00:00:00"/>
    <x v="2"/>
    <x v="5"/>
    <s v="SERVICIOS A CLIENTES"/>
    <n v="203981"/>
    <n v="3"/>
  </r>
  <r>
    <n v="586948"/>
    <d v="2014-12-31T00:00:00"/>
    <x v="2"/>
    <x v="4"/>
    <s v="SERVICIOS A CLIENTES"/>
    <n v="2096208.2"/>
    <n v="2"/>
  </r>
  <r>
    <n v="586959"/>
    <d v="2014-12-31T00:00:00"/>
    <x v="1"/>
    <x v="5"/>
    <s v="MARKETING"/>
    <n v="441.8"/>
    <n v="19"/>
  </r>
  <r>
    <n v="587240"/>
    <d v="2014-03-05T00:00:00"/>
    <x v="2"/>
    <x v="4"/>
    <s v="INSPECCIÓN DE INSTALACIONES"/>
    <n v="4427784.2"/>
    <n v="2"/>
  </r>
  <r>
    <n v="587370"/>
    <d v="2014-12-31T00:00:00"/>
    <x v="1"/>
    <x v="3"/>
    <s v="LECTURA Y MEDIDA"/>
    <n v="631.79999999999995"/>
    <n v="10"/>
  </r>
  <r>
    <n v="587741"/>
    <d v="2014-07-31T00:00:00"/>
    <x v="2"/>
    <x v="6"/>
    <s v="GESTIÓN ENERGÉTICA"/>
    <n v="2895381.6"/>
    <n v="3"/>
  </r>
  <r>
    <n v="588054"/>
    <d v="2014-12-31T00:00:00"/>
    <x v="2"/>
    <x v="0"/>
    <s v="EQUIPOS Y MATERIALES"/>
    <n v="3484945.1"/>
    <n v="2"/>
  </r>
  <r>
    <n v="588171"/>
    <d v="2014-12-31T00:00:00"/>
    <x v="0"/>
    <x v="0"/>
    <s v="LOGISTICA Y TRANSPORTE"/>
    <n v="35356"/>
    <n v="10"/>
  </r>
  <r>
    <n v="588176"/>
    <d v="2014-02-28T00:00:00"/>
    <x v="0"/>
    <x v="5"/>
    <s v="RED COMERCIAL"/>
    <n v="34704"/>
    <n v="8"/>
  </r>
  <r>
    <n v="588279"/>
    <d v="2014-12-31T00:00:00"/>
    <x v="1"/>
    <x v="1"/>
    <s v="CONSTRUCCIÓN Y MANTENIMIENTO REDES"/>
    <n v="766.5"/>
    <n v="8"/>
  </r>
  <r>
    <n v="588385"/>
    <d v="2014-12-31T00:00:00"/>
    <x v="2"/>
    <x v="7"/>
    <s v="PUBLICIDAD"/>
    <n v="4829290.9000000004"/>
    <n v="1"/>
  </r>
  <r>
    <n v="589013"/>
    <d v="2014-12-31T00:00:00"/>
    <x v="2"/>
    <x v="7"/>
    <s v="LOGISTICA Y TRANSPORTE"/>
    <n v="4270096.4000000004"/>
    <n v="3"/>
  </r>
  <r>
    <n v="589633"/>
    <d v="2014-01-30T00:00:00"/>
    <x v="2"/>
    <x v="1"/>
    <s v="INSPECCIÓN DE INSTALACIONES"/>
    <n v="9866828.8000000007"/>
    <n v="2"/>
  </r>
  <r>
    <n v="590683"/>
    <d v="2014-12-31T00:00:00"/>
    <x v="2"/>
    <x v="0"/>
    <s v="SERVICIOS DE INGENIERIA"/>
    <n v="964937.1"/>
    <n v="8"/>
  </r>
  <r>
    <n v="591116"/>
    <d v="2014-12-31T00:00:00"/>
    <x v="2"/>
    <x v="0"/>
    <s v="EXPLOTACIÓN GENERACIÓN"/>
    <n v="640439.80000000005"/>
    <n v="8"/>
  </r>
  <r>
    <n v="591661"/>
    <d v="2014-12-31T00:00:00"/>
    <x v="2"/>
    <x v="1"/>
    <s v="CONSULTORÍA Y ASESORÍAS EXTERNAS"/>
    <n v="7483362"/>
    <n v="1"/>
  </r>
  <r>
    <n v="591731"/>
    <d v="2014-12-31T00:00:00"/>
    <x v="0"/>
    <x v="6"/>
    <s v="CONSULTORÍA Y ASESORÍAS EXTERNAS"/>
    <n v="18589.900000000001"/>
    <n v="10"/>
  </r>
  <r>
    <n v="591764"/>
    <d v="2014-06-30T00:00:00"/>
    <x v="0"/>
    <x v="1"/>
    <s v="CONTROL DE CALIDAD"/>
    <n v="87766.9"/>
    <n v="14"/>
  </r>
  <r>
    <n v="592215"/>
    <d v="2014-06-30T00:00:00"/>
    <x v="1"/>
    <x v="3"/>
    <s v="INMUEBLES E INSTALACIONES"/>
    <n v="756.1"/>
    <n v="18"/>
  </r>
  <r>
    <n v="592421"/>
    <d v="2014-03-30T00:00:00"/>
    <x v="0"/>
    <x v="1"/>
    <s v="CALL CENTER"/>
    <n v="2594645.4500000002"/>
    <n v="16"/>
  </r>
  <r>
    <n v="592432"/>
    <d v="2014-12-31T00:00:00"/>
    <x v="1"/>
    <x v="6"/>
    <s v="LECTURA Y MEDIDA"/>
    <n v="545"/>
    <n v="20"/>
  </r>
  <r>
    <n v="592643"/>
    <d v="2014-12-31T00:00:00"/>
    <x v="2"/>
    <x v="1"/>
    <s v="CONTROL DE CALIDAD"/>
    <n v="7726381.9000000004"/>
    <n v="2"/>
  </r>
  <r>
    <n v="592685"/>
    <d v="2014-05-31T00:00:00"/>
    <x v="2"/>
    <x v="3"/>
    <s v="VIAJES"/>
    <n v="2405921.9"/>
    <n v="1"/>
  </r>
  <r>
    <n v="593483"/>
    <d v="2014-12-31T00:00:00"/>
    <x v="1"/>
    <x v="6"/>
    <s v="EQUIPOS Y MATERIALES OFICINA"/>
    <n v="2825512.5"/>
    <n v="12"/>
  </r>
  <r>
    <n v="594450"/>
    <d v="2014-12-31T00:00:00"/>
    <x v="0"/>
    <x v="1"/>
    <s v="CONTROL DE CALIDAD"/>
    <n v="46357.8"/>
    <n v="8"/>
  </r>
  <r>
    <n v="594882"/>
    <d v="2014-05-31T00:00:00"/>
    <x v="0"/>
    <x v="2"/>
    <s v="EXPLOTACIÓN GENERACIÓN"/>
    <n v="49531"/>
    <n v="6"/>
  </r>
  <r>
    <n v="594965"/>
    <d v="2014-12-29T00:00:00"/>
    <x v="0"/>
    <x v="4"/>
    <s v="GESTIÓN DE INSTALACIONES"/>
    <n v="40966.800000000003"/>
    <n v="3"/>
  </r>
  <r>
    <n v="595030"/>
    <d v="2014-12-31T00:00:00"/>
    <x v="2"/>
    <x v="4"/>
    <s v="INSPECCIÓN DE INSTALACIONES"/>
    <n v="8214123.7000000002"/>
    <n v="8"/>
  </r>
  <r>
    <n v="595088"/>
    <d v="2014-12-31T00:00:00"/>
    <x v="2"/>
    <x v="7"/>
    <s v="MENSAJERÍA Y CORRESPONDENCIA"/>
    <n v="7084327.7999999998"/>
    <n v="2"/>
  </r>
  <r>
    <n v="595156"/>
    <d v="2014-12-31T00:00:00"/>
    <x v="1"/>
    <x v="3"/>
    <s v="EQUIPOS Y MATERIALES OFICINA"/>
    <n v="495.6"/>
    <n v="17"/>
  </r>
  <r>
    <n v="595496"/>
    <d v="2014-05-24T00:00:00"/>
    <x v="0"/>
    <x v="1"/>
    <s v="INSPECCIÓN DE INSTALACIONES"/>
    <n v="19526"/>
    <n v="12"/>
  </r>
  <r>
    <n v="595739"/>
    <d v="2014-10-21T00:00:00"/>
    <x v="0"/>
    <x v="6"/>
    <s v="GESTIÓN ENERGÉTICA"/>
    <n v="34456.9"/>
    <n v="4"/>
  </r>
  <r>
    <n v="595751"/>
    <d v="2014-12-31T00:00:00"/>
    <x v="2"/>
    <x v="0"/>
    <s v="LOGISTICA Y TRANSPORTE"/>
    <n v="7949459.4000000004"/>
    <n v="14"/>
  </r>
  <r>
    <n v="597036"/>
    <d v="2014-04-30T00:00:00"/>
    <x v="2"/>
    <x v="3"/>
    <s v="SERVICIOS A CLIENTES"/>
    <n v="5135901"/>
    <n v="3"/>
  </r>
  <r>
    <n v="597139"/>
    <d v="2014-12-31T00:00:00"/>
    <x v="2"/>
    <x v="2"/>
    <s v="SERVICIOS A CLIENTES"/>
    <n v="8476537.5"/>
    <n v="24"/>
  </r>
  <r>
    <n v="597358"/>
    <d v="2014-12-31T00:00:00"/>
    <x v="1"/>
    <x v="6"/>
    <s v="CONTROL DE CALIDAD"/>
    <n v="298"/>
    <n v="18"/>
  </r>
  <r>
    <n v="598606"/>
    <d v="2014-03-31T00:00:00"/>
    <x v="0"/>
    <x v="5"/>
    <s v="RED COMERCIAL"/>
    <n v="88612.2"/>
    <n v="3"/>
  </r>
  <r>
    <n v="598616"/>
    <d v="2014-03-26T00:00:00"/>
    <x v="2"/>
    <x v="1"/>
    <s v="RED COMERCIAL"/>
    <n v="5799846"/>
    <n v="2"/>
  </r>
  <r>
    <n v="599668"/>
    <d v="2014-12-31T00:00:00"/>
    <x v="2"/>
    <x v="6"/>
    <s v="INSPECCIÓN DE INSTALACIONES"/>
    <n v="15799.72"/>
    <n v="36"/>
  </r>
  <r>
    <n v="600436"/>
    <d v="2014-12-31T00:00:00"/>
    <x v="0"/>
    <x v="5"/>
    <s v="EXPLOTACIÓN GENERACIÓN"/>
    <n v="28650.7"/>
    <n v="8"/>
  </r>
  <r>
    <n v="600706"/>
    <d v="2014-12-31T00:00:00"/>
    <x v="0"/>
    <x v="4"/>
    <s v="VIAJES"/>
    <n v="54594.1"/>
    <n v="4"/>
  </r>
  <r>
    <n v="600715"/>
    <d v="2014-08-31T00:00:00"/>
    <x v="0"/>
    <x v="4"/>
    <s v="SERVICIOS DE INGENIERIA"/>
    <n v="24988"/>
    <n v="20"/>
  </r>
  <r>
    <n v="600957"/>
    <d v="2014-12-31T00:00:00"/>
    <x v="2"/>
    <x v="2"/>
    <s v="EQUIPOS Y MATERIALES OFICINA"/>
    <n v="9471410.1999999993"/>
    <n v="2"/>
  </r>
  <r>
    <n v="601082"/>
    <d v="2014-07-31T00:00:00"/>
    <x v="2"/>
    <x v="0"/>
    <s v="INMUEBLES E INSTALACIONES"/>
    <n v="7723509.4000000004"/>
    <n v="2"/>
  </r>
  <r>
    <n v="601593"/>
    <d v="2014-03-31T00:00:00"/>
    <x v="0"/>
    <x v="6"/>
    <s v="TELECOMUNICACIONES"/>
    <n v="49028.3"/>
    <n v="18"/>
  </r>
  <r>
    <n v="601631"/>
    <d v="2014-12-31T00:00:00"/>
    <x v="0"/>
    <x v="5"/>
    <s v="TELECOMUNICACIONES"/>
    <n v="26069"/>
    <n v="7"/>
  </r>
  <r>
    <n v="601839"/>
    <d v="2014-12-31T00:00:00"/>
    <x v="0"/>
    <x v="0"/>
    <s v="PUBLICIDAD"/>
    <n v="72457.399999999994"/>
    <n v="18"/>
  </r>
  <r>
    <n v="602035"/>
    <d v="2014-12-31T00:00:00"/>
    <x v="2"/>
    <x v="0"/>
    <s v="RED COMERCIAL"/>
    <n v="5448373.2999999998"/>
    <n v="3"/>
  </r>
  <r>
    <n v="602104"/>
    <d v="2014-12-31T00:00:00"/>
    <x v="2"/>
    <x v="3"/>
    <s v="CONSULTORÍA Y ASESORÍAS EXTERNAS"/>
    <n v="5340367.5"/>
    <n v="2"/>
  </r>
  <r>
    <n v="602445"/>
    <d v="2014-12-31T00:00:00"/>
    <x v="0"/>
    <x v="7"/>
    <s v="INMUEBLES E INSTALACIONES"/>
    <n v="93901.2"/>
    <n v="10"/>
  </r>
  <r>
    <n v="603290"/>
    <d v="2014-12-31T00:00:00"/>
    <x v="2"/>
    <x v="1"/>
    <s v="INSPECCIÓN DE INSTALACIONES"/>
    <n v="3189261.2"/>
    <n v="3"/>
  </r>
  <r>
    <n v="603609"/>
    <d v="2014-12-31T00:00:00"/>
    <x v="0"/>
    <x v="0"/>
    <s v="CALL CENTER"/>
    <n v="6881.5"/>
    <n v="8"/>
  </r>
  <r>
    <n v="603841"/>
    <d v="2014-12-12T00:00:00"/>
    <x v="0"/>
    <x v="1"/>
    <s v="GESTIÓN DE INSTALACIONES"/>
    <n v="83337.2"/>
    <n v="9"/>
  </r>
  <r>
    <n v="604142"/>
    <d v="2014-12-31T00:00:00"/>
    <x v="0"/>
    <x v="7"/>
    <s v="INMUEBLES E INSTALACIONES"/>
    <n v="17660.900000000001"/>
    <n v="5"/>
  </r>
  <r>
    <n v="604379"/>
    <d v="2014-03-30T00:00:00"/>
    <x v="1"/>
    <x v="1"/>
    <s v="GESTIÓN ENERGÉTICA"/>
    <n v="137.5"/>
    <n v="15"/>
  </r>
  <r>
    <n v="605150"/>
    <d v="2014-12-31T00:00:00"/>
    <x v="0"/>
    <x v="1"/>
    <s v="EQUIPOS Y MATERIALES OFICINA"/>
    <n v="29431"/>
    <n v="6"/>
  </r>
  <r>
    <n v="605281"/>
    <d v="2014-12-31T00:00:00"/>
    <x v="2"/>
    <x v="1"/>
    <s v="PUBLICIDAD"/>
    <n v="282927.09999999998"/>
    <n v="1"/>
  </r>
  <r>
    <n v="605435"/>
    <d v="2014-12-31T00:00:00"/>
    <x v="1"/>
    <x v="6"/>
    <s v="INMUEBLES E INSTALACIONES"/>
    <n v="894.2"/>
    <n v="10"/>
  </r>
  <r>
    <n v="605744"/>
    <d v="2014-01-31T00:00:00"/>
    <x v="1"/>
    <x v="3"/>
    <s v="EXPLOTACIÓN GENERACIÓN"/>
    <n v="916.2"/>
    <n v="11"/>
  </r>
  <r>
    <n v="607166"/>
    <d v="2014-10-30T00:00:00"/>
    <x v="2"/>
    <x v="7"/>
    <s v="MENSAJERÍA Y CORRESPONDENCIA"/>
    <n v="1322983.2"/>
    <n v="2"/>
  </r>
  <r>
    <n v="607243"/>
    <d v="2014-12-31T00:00:00"/>
    <x v="0"/>
    <x v="4"/>
    <s v="SERVICIOS PROFESIONALES"/>
    <n v="31712.400000000001"/>
    <n v="8"/>
  </r>
  <r>
    <n v="608698"/>
    <d v="2014-12-31T00:00:00"/>
    <x v="2"/>
    <x v="3"/>
    <s v="MENSAJERÍA Y CORRESPONDENCIA"/>
    <n v="4919818"/>
    <n v="3"/>
  </r>
  <r>
    <n v="608886"/>
    <d v="2014-12-31T00:00:00"/>
    <x v="2"/>
    <x v="0"/>
    <s v="MARKETING"/>
    <n v="8827213.0999999996"/>
    <n v="1"/>
  </r>
  <r>
    <n v="609455"/>
    <d v="2014-07-31T00:00:00"/>
    <x v="2"/>
    <x v="1"/>
    <s v="SERVICIOS DE INGENIERIA"/>
    <n v="753316"/>
    <n v="2"/>
  </r>
  <r>
    <n v="609594"/>
    <d v="2014-09-21T00:00:00"/>
    <x v="2"/>
    <x v="0"/>
    <s v="LOGISTICA Y TRANSPORTE"/>
    <n v="4329579"/>
    <n v="6"/>
  </r>
  <r>
    <n v="609772"/>
    <d v="2014-12-31T00:00:00"/>
    <x v="2"/>
    <x v="1"/>
    <s v="SISTEMAS"/>
    <n v="6524656.2999999998"/>
    <n v="2"/>
  </r>
  <r>
    <n v="610706"/>
    <d v="2014-07-31T00:00:00"/>
    <x v="2"/>
    <x v="7"/>
    <s v="PUBLICIDAD"/>
    <n v="5382142.5"/>
    <n v="1"/>
  </r>
  <r>
    <n v="611166"/>
    <d v="2014-02-28T00:00:00"/>
    <x v="0"/>
    <x v="4"/>
    <s v="LOGISTICA Y TRANSPORTE"/>
    <n v="98891.6"/>
    <n v="10"/>
  </r>
  <r>
    <n v="611432"/>
    <d v="2014-12-31T00:00:00"/>
    <x v="2"/>
    <x v="8"/>
    <s v="EQUIPOS Y MATERIALES OFICINA"/>
    <n v="6419390.5"/>
    <n v="6"/>
  </r>
  <r>
    <n v="611850"/>
    <d v="2014-01-31T00:00:00"/>
    <x v="0"/>
    <x v="8"/>
    <s v="TELECOMUNICACIONES"/>
    <n v="9853.4"/>
    <n v="20"/>
  </r>
  <r>
    <n v="612010"/>
    <d v="2014-12-31T00:00:00"/>
    <x v="2"/>
    <x v="0"/>
    <s v="INSPECCIÓN DE INSTALACIONES"/>
    <n v="3459440.8"/>
    <n v="10"/>
  </r>
  <r>
    <n v="613119"/>
    <d v="2014-12-31T00:00:00"/>
    <x v="0"/>
    <x v="4"/>
    <s v="MENSAJERÍA Y CORRESPONDENCIA"/>
    <n v="467064.65714285697"/>
    <n v="14"/>
  </r>
  <r>
    <n v="613191"/>
    <d v="2014-12-31T00:00:00"/>
    <x v="2"/>
    <x v="4"/>
    <s v="EXPLOTACIÓN GENERACIÓN"/>
    <n v="5974361.9000000004"/>
    <n v="3"/>
  </r>
  <r>
    <n v="613299"/>
    <d v="2014-12-31T00:00:00"/>
    <x v="2"/>
    <x v="0"/>
    <s v="INSPECCIÓN DE INSTALACIONES"/>
    <n v="3124562.4"/>
    <n v="2"/>
  </r>
  <r>
    <n v="613311"/>
    <d v="2014-07-31T00:00:00"/>
    <x v="0"/>
    <x v="1"/>
    <s v="TELECOMUNICACIONES"/>
    <n v="22808.2"/>
    <n v="7"/>
  </r>
  <r>
    <n v="613697"/>
    <d v="2014-12-31T00:00:00"/>
    <x v="0"/>
    <x v="1"/>
    <s v="CONTROL DE CALIDAD"/>
    <n v="11018.674999999999"/>
    <n v="40"/>
  </r>
  <r>
    <n v="614234"/>
    <d v="2014-12-31T00:00:00"/>
    <x v="2"/>
    <x v="1"/>
    <s v="SERVICIOS DE INGENIERIA"/>
    <n v="8294.15"/>
    <n v="16"/>
  </r>
  <r>
    <n v="614758"/>
    <d v="2014-12-31T00:00:00"/>
    <x v="0"/>
    <x v="7"/>
    <s v="EQUIPOS Y MATERIALES"/>
    <n v="72052.600000000006"/>
    <n v="5"/>
  </r>
  <r>
    <n v="615070"/>
    <d v="2014-12-31T00:00:00"/>
    <x v="0"/>
    <x v="4"/>
    <s v="LOGISTICA Y TRANSPORTE"/>
    <n v="63408.1"/>
    <n v="10"/>
  </r>
  <r>
    <n v="615098"/>
    <d v="2014-12-31T00:00:00"/>
    <x v="2"/>
    <x v="1"/>
    <s v="EQUIPOS Y MATERIALES"/>
    <n v="5240597.2"/>
    <n v="12"/>
  </r>
  <r>
    <n v="616363"/>
    <d v="2014-12-31T00:00:00"/>
    <x v="2"/>
    <x v="5"/>
    <s v="GESTIÓN ENERGÉTICA"/>
    <n v="7588122.2000000002"/>
    <n v="1"/>
  </r>
  <r>
    <n v="616622"/>
    <d v="2014-04-30T00:00:00"/>
    <x v="0"/>
    <x v="6"/>
    <s v="SISTEMAS"/>
    <n v="12.15"/>
    <n v="16"/>
  </r>
  <r>
    <n v="617023"/>
    <d v="2014-12-31T00:00:00"/>
    <x v="0"/>
    <x v="0"/>
    <s v="INSPECCIÓN DE INSTALACIONES"/>
    <n v="62818.5"/>
    <n v="4"/>
  </r>
  <r>
    <n v="617196"/>
    <d v="2014-12-31T00:00:00"/>
    <x v="0"/>
    <x v="3"/>
    <s v="GESTIÓN DE INSTALACIONES"/>
    <n v="29742.400000000001"/>
    <n v="9"/>
  </r>
  <r>
    <n v="617608"/>
    <d v="2014-12-30T00:00:00"/>
    <x v="0"/>
    <x v="2"/>
    <s v="EXPLOTACIÓN GENERACIÓN"/>
    <n v="86018.1"/>
    <n v="10"/>
  </r>
  <r>
    <n v="618535"/>
    <d v="2014-05-30T00:00:00"/>
    <x v="0"/>
    <x v="4"/>
    <s v="TELECOMUNICACIONES"/>
    <n v="89566.1"/>
    <n v="4"/>
  </r>
  <r>
    <n v="618857"/>
    <d v="2014-12-31T00:00:00"/>
    <x v="2"/>
    <x v="0"/>
    <s v="CONSTRUCCIÓN Y MANTENIMIENTO REDES"/>
    <n v="4640066.9000000004"/>
    <n v="18"/>
  </r>
  <r>
    <n v="619016"/>
    <d v="2014-12-31T00:00:00"/>
    <x v="2"/>
    <x v="4"/>
    <s v="SERVICIOS PROFESIONALES"/>
    <n v="8030476"/>
    <n v="3"/>
  </r>
  <r>
    <n v="619118"/>
    <d v="2014-12-31T00:00:00"/>
    <x v="2"/>
    <x v="4"/>
    <s v="CONSULTORÍA Y ASESORÍAS EXTERNAS"/>
    <n v="6241234.9000000004"/>
    <n v="14"/>
  </r>
  <r>
    <n v="619338"/>
    <d v="2014-04-30T00:00:00"/>
    <x v="2"/>
    <x v="3"/>
    <s v="SERVICIOS PROFESIONALES"/>
    <n v="6744396.0999999996"/>
    <n v="9"/>
  </r>
  <r>
    <n v="619951"/>
    <d v="2014-12-31T00:00:00"/>
    <x v="2"/>
    <x v="0"/>
    <s v="GESTIÓN ENERGÉTICA"/>
    <n v="3270.2"/>
    <n v="12"/>
  </r>
  <r>
    <n v="620502"/>
    <d v="2014-12-31T00:00:00"/>
    <x v="0"/>
    <x v="3"/>
    <s v="SERVICIOS PROFESIONALES"/>
    <n v="97989.3"/>
    <n v="2"/>
  </r>
  <r>
    <n v="621452"/>
    <d v="2014-12-31T00:00:00"/>
    <x v="0"/>
    <x v="2"/>
    <s v="SERVICIOS DE INGENIERIA"/>
    <n v="59099.6"/>
    <n v="20"/>
  </r>
  <r>
    <n v="621632"/>
    <d v="2014-04-30T00:00:00"/>
    <x v="0"/>
    <x v="4"/>
    <s v="GESTIÓN DE INSTALACIONES"/>
    <n v="63702.400000000001"/>
    <n v="5"/>
  </r>
  <r>
    <n v="622263"/>
    <d v="2014-02-28T00:00:00"/>
    <x v="2"/>
    <x v="0"/>
    <s v="SERVICIOS PROFESIONALES"/>
    <n v="6756656.2999999998"/>
    <n v="2"/>
  </r>
  <r>
    <n v="622875"/>
    <d v="2014-12-31T00:00:00"/>
    <x v="2"/>
    <x v="7"/>
    <s v="SERVICIOS A CLIENTES"/>
    <n v="1262305.3999999999"/>
    <n v="1"/>
  </r>
  <r>
    <n v="623525"/>
    <d v="2014-07-31T00:00:00"/>
    <x v="2"/>
    <x v="4"/>
    <s v="EXPLOTACIÓN GENERACIÓN"/>
    <n v="5653116.9000000004"/>
    <n v="6"/>
  </r>
  <r>
    <n v="623582"/>
    <d v="2014-12-31T00:00:00"/>
    <x v="0"/>
    <x v="5"/>
    <s v="VIAJES"/>
    <n v="9240.7999999999993"/>
    <n v="3"/>
  </r>
  <r>
    <n v="625108"/>
    <d v="2014-12-31T00:00:00"/>
    <x v="0"/>
    <x v="3"/>
    <s v="INMUEBLES E INSTALACIONES"/>
    <n v="97630.1"/>
    <n v="8"/>
  </r>
  <r>
    <n v="625728"/>
    <d v="2014-12-31T00:00:00"/>
    <x v="2"/>
    <x v="1"/>
    <s v="CONTROL DE CALIDAD"/>
    <n v="282387.20000000001"/>
    <n v="2"/>
  </r>
  <r>
    <n v="625842"/>
    <d v="2014-12-31T00:00:00"/>
    <x v="1"/>
    <x v="6"/>
    <s v="MARKETING"/>
    <n v="332.9"/>
    <n v="14"/>
  </r>
  <r>
    <n v="625850"/>
    <d v="2014-12-31T00:00:00"/>
    <x v="2"/>
    <x v="6"/>
    <s v="SERVICIOS DE INGENIERIA"/>
    <n v="2751073.4"/>
    <n v="14"/>
  </r>
  <r>
    <n v="626944"/>
    <d v="2014-12-31T00:00:00"/>
    <x v="2"/>
    <x v="2"/>
    <s v="MARKETING"/>
    <n v="9920216.6999999993"/>
    <n v="3"/>
  </r>
  <r>
    <n v="627111"/>
    <d v="2014-12-31T00:00:00"/>
    <x v="2"/>
    <x v="6"/>
    <s v="SISTEMAS"/>
    <n v="5757925.0999999996"/>
    <n v="12"/>
  </r>
  <r>
    <n v="627411"/>
    <d v="2014-12-31T00:00:00"/>
    <x v="2"/>
    <x v="8"/>
    <s v="RED COMERCIAL"/>
    <n v="7047081.5"/>
    <n v="1"/>
  </r>
  <r>
    <n v="627512"/>
    <d v="2014-12-31T00:00:00"/>
    <x v="2"/>
    <x v="5"/>
    <s v="LECTURA Y MEDIDA"/>
    <n v="8259703.7000000002"/>
    <n v="3"/>
  </r>
  <r>
    <n v="627692"/>
    <d v="2014-12-31T00:00:00"/>
    <x v="0"/>
    <x v="6"/>
    <s v="RED COMERCIAL"/>
    <n v="10749.4"/>
    <n v="8"/>
  </r>
  <r>
    <n v="628090"/>
    <d v="2014-12-31T00:00:00"/>
    <x v="0"/>
    <x v="8"/>
    <s v="PUBLICIDAD"/>
    <n v="17487.099999999999"/>
    <n v="18"/>
  </r>
  <r>
    <n v="628556"/>
    <d v="2014-12-31T00:00:00"/>
    <x v="1"/>
    <x v="6"/>
    <s v="SISTEMAS"/>
    <n v="838.4"/>
    <n v="20"/>
  </r>
  <r>
    <n v="628882"/>
    <d v="2014-12-31T00:00:00"/>
    <x v="0"/>
    <x v="0"/>
    <s v="LOGISTICA Y TRANSPORTE"/>
    <n v="74517.3"/>
    <n v="6"/>
  </r>
  <r>
    <n v="630637"/>
    <d v="2014-12-31T00:00:00"/>
    <x v="0"/>
    <x v="0"/>
    <s v="CONSULTORÍA Y ASESORÍAS EXTERNAS"/>
    <n v="76153.5"/>
    <n v="7"/>
  </r>
  <r>
    <n v="630801"/>
    <d v="2014-12-31T00:00:00"/>
    <x v="0"/>
    <x v="7"/>
    <s v="GESTIÓN ENERGÉTICA"/>
    <n v="67680.399999999994"/>
    <n v="1"/>
  </r>
  <r>
    <n v="631039"/>
    <d v="2014-10-31T00:00:00"/>
    <x v="0"/>
    <x v="6"/>
    <s v="INMUEBLES E INSTALACIONES"/>
    <n v="73010.399999999994"/>
    <n v="2"/>
  </r>
  <r>
    <n v="631977"/>
    <d v="2014-12-30T00:00:00"/>
    <x v="0"/>
    <x v="5"/>
    <s v="TELECOMUNICACIONES"/>
    <n v="22680.3"/>
    <n v="7"/>
  </r>
  <r>
    <n v="632642"/>
    <d v="2014-12-31T00:00:00"/>
    <x v="2"/>
    <x v="4"/>
    <s v="INSPECCIÓN DE INSTALACIONES"/>
    <n v="2309513.9"/>
    <n v="24"/>
  </r>
  <r>
    <n v="633608"/>
    <d v="2014-12-31T00:00:00"/>
    <x v="0"/>
    <x v="0"/>
    <s v="PUBLICIDAD"/>
    <n v="786506.5"/>
    <n v="6"/>
  </r>
  <r>
    <n v="634508"/>
    <d v="2014-01-31T00:00:00"/>
    <x v="0"/>
    <x v="6"/>
    <s v="CONSULTORÍA Y ASESORÍAS EXTERNAS"/>
    <n v="95031.9"/>
    <n v="14"/>
  </r>
  <r>
    <n v="635062"/>
    <d v="2014-12-31T00:00:00"/>
    <x v="2"/>
    <x v="7"/>
    <s v="MARKETING"/>
    <n v="3668124.7"/>
    <n v="1"/>
  </r>
  <r>
    <n v="635197"/>
    <d v="2014-12-31T00:00:00"/>
    <x v="0"/>
    <x v="1"/>
    <s v="CALL CENTER"/>
    <n v="93259.4"/>
    <n v="6"/>
  </r>
  <r>
    <n v="635903"/>
    <d v="2014-12-31T00:00:00"/>
    <x v="2"/>
    <x v="6"/>
    <s v="EQUIPOS Y MATERIALES"/>
    <n v="9371643.9000000004"/>
    <n v="8"/>
  </r>
  <r>
    <n v="636347"/>
    <d v="2014-12-31T00:00:00"/>
    <x v="2"/>
    <x v="1"/>
    <s v="GESTIÓN ENERGÉTICA"/>
    <n v="9030930.5"/>
    <n v="8"/>
  </r>
  <r>
    <n v="636455"/>
    <d v="2014-06-30T00:00:00"/>
    <x v="2"/>
    <x v="0"/>
    <s v="MENSAJERÍA Y CORRESPONDENCIA"/>
    <n v="5927679.4000000004"/>
    <n v="3"/>
  </r>
  <r>
    <n v="637779"/>
    <d v="2014-12-31T00:00:00"/>
    <x v="2"/>
    <x v="3"/>
    <s v="EQUIPOS Y MATERIALES"/>
    <n v="2731270.1"/>
    <n v="1"/>
  </r>
  <r>
    <n v="637888"/>
    <d v="2014-12-31T00:00:00"/>
    <x v="0"/>
    <x v="3"/>
    <s v="MENSAJERÍA Y CORRESPONDENCIA"/>
    <n v="16394.099999999999"/>
    <n v="8"/>
  </r>
  <r>
    <n v="638974"/>
    <d v="2014-11-24T00:00:00"/>
    <x v="0"/>
    <x v="0"/>
    <s v="MENSAJERÍA Y CORRESPONDENCIA"/>
    <n v="6248.8166666666702"/>
    <n v="24"/>
  </r>
  <r>
    <n v="639032"/>
    <d v="2014-03-31T00:00:00"/>
    <x v="0"/>
    <x v="3"/>
    <s v="INSPECCIÓN DE INSTALACIONES"/>
    <n v="7415.1"/>
    <n v="18"/>
  </r>
  <r>
    <n v="639157"/>
    <d v="2014-01-26T00:00:00"/>
    <x v="1"/>
    <x v="4"/>
    <s v="CONSULTORÍA Y ASESORÍAS EXTERNAS"/>
    <n v="722.8"/>
    <n v="34"/>
  </r>
  <r>
    <n v="639486"/>
    <d v="2014-07-30T00:00:00"/>
    <x v="1"/>
    <x v="1"/>
    <s v="EQUIPOS Y MATERIALES OFICINA"/>
    <n v="5684.5"/>
    <n v="28"/>
  </r>
  <r>
    <n v="639803"/>
    <d v="2014-12-31T00:00:00"/>
    <x v="2"/>
    <x v="0"/>
    <s v="GESTIÓN ENERGÉTICA"/>
    <n v="4691890.3"/>
    <n v="2"/>
  </r>
  <r>
    <n v="640251"/>
    <d v="2014-02-28T00:00:00"/>
    <x v="0"/>
    <x v="8"/>
    <s v="EQUIPOS Y MATERIALES OFICINA"/>
    <n v="43771.7"/>
    <n v="8"/>
  </r>
  <r>
    <n v="640255"/>
    <d v="2014-09-30T00:00:00"/>
    <x v="2"/>
    <x v="0"/>
    <s v="SERVICIOS PROFESIONALES"/>
    <n v="159553.4"/>
    <n v="6"/>
  </r>
  <r>
    <n v="640751"/>
    <d v="2014-08-15T00:00:00"/>
    <x v="1"/>
    <x v="6"/>
    <s v="GESTIÓN ENERGÉTICA"/>
    <n v="932.4"/>
    <n v="8"/>
  </r>
  <r>
    <n v="640812"/>
    <d v="2014-11-30T00:00:00"/>
    <x v="0"/>
    <x v="6"/>
    <s v="SERVICIOS DE INGENIERIA"/>
    <n v="1591.1"/>
    <n v="36"/>
  </r>
  <r>
    <n v="641185"/>
    <d v="2014-12-31T00:00:00"/>
    <x v="2"/>
    <x v="2"/>
    <s v="SERVICIOS A CLIENTES"/>
    <n v="6966011.7000000002"/>
    <n v="6"/>
  </r>
  <r>
    <n v="641280"/>
    <d v="2014-12-28T00:00:00"/>
    <x v="0"/>
    <x v="4"/>
    <s v="EQUIPOS Y MATERIALES OFICINA"/>
    <n v="825159.66"/>
    <n v="4"/>
  </r>
  <r>
    <n v="641849"/>
    <d v="2014-12-07T00:00:00"/>
    <x v="0"/>
    <x v="4"/>
    <s v="RED COMERCIAL"/>
    <n v="97094.2"/>
    <n v="8"/>
  </r>
  <r>
    <n v="642961"/>
    <d v="2014-12-31T00:00:00"/>
    <x v="2"/>
    <x v="0"/>
    <s v="SERVICIOS DE INGENIERIA"/>
    <n v="3628093.5"/>
    <n v="4"/>
  </r>
  <r>
    <n v="643108"/>
    <d v="2014-03-31T00:00:00"/>
    <x v="0"/>
    <x v="3"/>
    <s v="LOGISTICA Y TRANSPORTE"/>
    <n v="35911"/>
    <n v="4"/>
  </r>
  <r>
    <n v="643291"/>
    <d v="2014-11-30T00:00:00"/>
    <x v="1"/>
    <x v="0"/>
    <s v="TELECOMUNICACIONES"/>
    <n v="309.39999999999998"/>
    <n v="20"/>
  </r>
  <r>
    <n v="643452"/>
    <d v="2014-12-31T00:00:00"/>
    <x v="0"/>
    <x v="0"/>
    <s v="GESTIÓN DE INSTALACIONES"/>
    <n v="46294.9"/>
    <n v="6"/>
  </r>
  <r>
    <n v="644025"/>
    <d v="2014-12-31T00:00:00"/>
    <x v="2"/>
    <x v="7"/>
    <s v="VIAJES"/>
    <n v="2923912.7"/>
    <n v="2"/>
  </r>
  <r>
    <n v="644081"/>
    <d v="2014-12-31T00:00:00"/>
    <x v="2"/>
    <x v="6"/>
    <s v="CONTROL DE CALIDAD"/>
    <n v="1307066.3999999999"/>
    <n v="6"/>
  </r>
  <r>
    <n v="644331"/>
    <d v="2014-07-15T00:00:00"/>
    <x v="2"/>
    <x v="6"/>
    <s v="LOGISTICA Y TRANSPORTE"/>
    <n v="5361713.3"/>
    <n v="2"/>
  </r>
  <r>
    <n v="645079"/>
    <d v="2014-12-31T00:00:00"/>
    <x v="0"/>
    <x v="1"/>
    <s v="SERVICIOS A CLIENTES"/>
    <n v="63016.800000000003"/>
    <n v="18"/>
  </r>
  <r>
    <n v="645322"/>
    <d v="2014-12-31T00:00:00"/>
    <x v="2"/>
    <x v="7"/>
    <s v="CONSULTORÍA Y ASESORÍAS EXTERNAS"/>
    <n v="7071622.5999999996"/>
    <n v="1"/>
  </r>
  <r>
    <n v="645328"/>
    <d v="2014-12-31T00:00:00"/>
    <x v="0"/>
    <x v="2"/>
    <s v="TELECOMUNICACIONES"/>
    <n v="5888.1"/>
    <n v="2"/>
  </r>
  <r>
    <n v="645642"/>
    <d v="2014-04-17T00:00:00"/>
    <x v="2"/>
    <x v="3"/>
    <s v="EQUIPOS Y MATERIALES OFICINA"/>
    <n v="9012460.5"/>
    <n v="2"/>
  </r>
  <r>
    <n v="646559"/>
    <d v="2014-03-31T00:00:00"/>
    <x v="2"/>
    <x v="8"/>
    <s v="RED COMERCIAL"/>
    <n v="4228786.9000000004"/>
    <n v="2"/>
  </r>
  <r>
    <n v="647237"/>
    <d v="2014-10-31T00:00:00"/>
    <x v="0"/>
    <x v="1"/>
    <s v="CONTROL DE CALIDAD"/>
    <n v="18146.3"/>
    <n v="3"/>
  </r>
  <r>
    <n v="647266"/>
    <d v="2014-12-31T00:00:00"/>
    <x v="2"/>
    <x v="6"/>
    <s v="LECTURA Y MEDIDA"/>
    <n v="74254.899999999994"/>
    <n v="28"/>
  </r>
  <r>
    <n v="647284"/>
    <d v="2014-04-30T00:00:00"/>
    <x v="2"/>
    <x v="3"/>
    <s v="GESTIÓN ENERGÉTICA"/>
    <n v="1993324.4"/>
    <n v="3"/>
  </r>
  <r>
    <n v="647327"/>
    <d v="2014-08-31T00:00:00"/>
    <x v="0"/>
    <x v="6"/>
    <s v="SISTEMAS"/>
    <n v="55804.7"/>
    <n v="6"/>
  </r>
  <r>
    <n v="647673"/>
    <d v="2014-12-31T00:00:00"/>
    <x v="0"/>
    <x v="3"/>
    <s v="EQUIPOS Y MATERIALES OFICINA"/>
    <n v="63049.599999999999"/>
    <n v="5"/>
  </r>
  <r>
    <n v="649328"/>
    <d v="2014-12-31T00:00:00"/>
    <x v="2"/>
    <x v="7"/>
    <s v="SERVICIOS PROFESIONALES"/>
    <n v="1271936.7"/>
    <n v="1"/>
  </r>
  <r>
    <n v="649371"/>
    <d v="2014-12-31T00:00:00"/>
    <x v="0"/>
    <x v="2"/>
    <s v="CONTROL DE CALIDAD"/>
    <n v="11630.0333333333"/>
    <n v="28"/>
  </r>
  <r>
    <n v="650128"/>
    <d v="2014-12-31T00:00:00"/>
    <x v="0"/>
    <x v="1"/>
    <s v="EQUIPOS Y MATERIALES OFICINA"/>
    <n v="34959.4"/>
    <n v="8"/>
  </r>
  <r>
    <n v="650193"/>
    <d v="2014-12-31T00:00:00"/>
    <x v="0"/>
    <x v="8"/>
    <s v="SERVICIOS PROFESIONALES"/>
    <n v="41043.699999999997"/>
    <n v="10"/>
  </r>
  <r>
    <n v="650506"/>
    <d v="2014-01-30T00:00:00"/>
    <x v="2"/>
    <x v="1"/>
    <s v="TELECOMUNICACIONES"/>
    <n v="4083905.6"/>
    <n v="1"/>
  </r>
  <r>
    <n v="650513"/>
    <d v="2014-12-31T00:00:00"/>
    <x v="2"/>
    <x v="4"/>
    <s v="CALL CENTER"/>
    <n v="7791838.7999999998"/>
    <n v="38"/>
  </r>
  <r>
    <n v="650644"/>
    <d v="2014-12-31T00:00:00"/>
    <x v="0"/>
    <x v="0"/>
    <s v="CONTROL DE CALIDAD"/>
    <n v="44809.4"/>
    <n v="20"/>
  </r>
  <r>
    <n v="653067"/>
    <d v="2014-12-31T00:00:00"/>
    <x v="2"/>
    <x v="6"/>
    <s v="SISTEMAS"/>
    <n v="4444730.3"/>
    <n v="2"/>
  </r>
  <r>
    <n v="653071"/>
    <d v="2014-12-31T00:00:00"/>
    <x v="2"/>
    <x v="0"/>
    <s v="SERVICIOS DE INGENIERIA"/>
    <n v="8442996.9000000004"/>
    <n v="6"/>
  </r>
  <r>
    <n v="655833"/>
    <d v="2014-12-31T00:00:00"/>
    <x v="1"/>
    <x v="6"/>
    <s v="MENSAJERÍA Y CORRESPONDENCIA"/>
    <n v="45.4"/>
    <n v="16"/>
  </r>
  <r>
    <n v="655906"/>
    <d v="2014-12-31T00:00:00"/>
    <x v="2"/>
    <x v="0"/>
    <s v="CALL CENTER"/>
    <n v="3599517.7"/>
    <n v="3"/>
  </r>
  <r>
    <n v="655996"/>
    <d v="2014-06-30T00:00:00"/>
    <x v="2"/>
    <x v="1"/>
    <s v="SERVICIOS A CLIENTES"/>
    <n v="1368788.6"/>
    <n v="4"/>
  </r>
  <r>
    <n v="656905"/>
    <d v="2014-02-28T00:00:00"/>
    <x v="2"/>
    <x v="5"/>
    <s v="PUBLICIDAD"/>
    <n v="5396078.7000000002"/>
    <n v="1"/>
  </r>
  <r>
    <n v="657118"/>
    <d v="2014-04-24T00:00:00"/>
    <x v="2"/>
    <x v="4"/>
    <s v="LECTURA Y MEDIDA"/>
    <n v="1234946.8"/>
    <n v="2"/>
  </r>
  <r>
    <n v="657495"/>
    <d v="2014-07-31T00:00:00"/>
    <x v="1"/>
    <x v="7"/>
    <s v="LOGISTICA Y TRANSPORTE"/>
    <n v="326.5"/>
    <n v="19"/>
  </r>
  <r>
    <n v="657833"/>
    <d v="2014-02-22T00:00:00"/>
    <x v="2"/>
    <x v="7"/>
    <s v="EXPLOTACIÓN GENERACIÓN"/>
    <n v="1359047"/>
    <n v="1"/>
  </r>
  <r>
    <n v="657977"/>
    <d v="2014-06-30T00:00:00"/>
    <x v="0"/>
    <x v="6"/>
    <s v="SERVICIOS PROFESIONALES"/>
    <n v="69837.100000000006"/>
    <n v="16"/>
  </r>
  <r>
    <n v="659033"/>
    <d v="2014-12-31T00:00:00"/>
    <x v="1"/>
    <x v="8"/>
    <s v="TELECOMUNICACIONES"/>
    <n v="48"/>
    <n v="18"/>
  </r>
  <r>
    <n v="659355"/>
    <d v="2014-09-14T00:00:00"/>
    <x v="1"/>
    <x v="4"/>
    <s v="EQUIPOS Y MATERIALES OFICINA"/>
    <n v="642.20000000000005"/>
    <n v="5"/>
  </r>
  <r>
    <n v="659666"/>
    <d v="2014-04-30T00:00:00"/>
    <x v="1"/>
    <x v="1"/>
    <s v="EQUIPOS Y MATERIALES OFICINA"/>
    <n v="551.79999999999995"/>
    <n v="19"/>
  </r>
  <r>
    <n v="659715"/>
    <d v="2014-12-31T00:00:00"/>
    <x v="2"/>
    <x v="0"/>
    <s v="RED COMERCIAL"/>
    <n v="4417442.2"/>
    <n v="2"/>
  </r>
  <r>
    <n v="660162"/>
    <d v="2014-01-18T00:00:00"/>
    <x v="0"/>
    <x v="3"/>
    <s v="SERVICIOS A CLIENTES"/>
    <n v="79579.8"/>
    <n v="5"/>
  </r>
  <r>
    <n v="660558"/>
    <d v="2014-03-31T00:00:00"/>
    <x v="0"/>
    <x v="1"/>
    <s v="INMUEBLES E INSTALACIONES"/>
    <n v="87867.4"/>
    <n v="8"/>
  </r>
  <r>
    <n v="660643"/>
    <d v="2014-12-31T00:00:00"/>
    <x v="2"/>
    <x v="3"/>
    <s v="MENSAJERÍA Y CORRESPONDENCIA"/>
    <n v="4334157.5"/>
    <n v="18"/>
  </r>
  <r>
    <n v="661162"/>
    <d v="2014-12-31T00:00:00"/>
    <x v="2"/>
    <x v="6"/>
    <s v="TELECOMUNICACIONES"/>
    <n v="7830185.9000000004"/>
    <n v="8"/>
  </r>
  <r>
    <n v="661357"/>
    <d v="2014-01-15T00:00:00"/>
    <x v="0"/>
    <x v="8"/>
    <s v="VIAJES"/>
    <n v="80365"/>
    <n v="9"/>
  </r>
  <r>
    <n v="661956"/>
    <d v="2014-12-31T00:00:00"/>
    <x v="0"/>
    <x v="0"/>
    <s v="MARKETING"/>
    <n v="75910.8"/>
    <n v="16"/>
  </r>
  <r>
    <n v="662006"/>
    <d v="2014-12-31T00:00:00"/>
    <x v="2"/>
    <x v="3"/>
    <s v="MENSAJERÍA Y CORRESPONDENCIA"/>
    <n v="1788610"/>
    <n v="1"/>
  </r>
  <r>
    <n v="662076"/>
    <d v="2014-12-31T00:00:00"/>
    <x v="2"/>
    <x v="4"/>
    <s v="PUBLICIDAD"/>
    <n v="2258549"/>
    <n v="18"/>
  </r>
  <r>
    <n v="662503"/>
    <d v="2014-07-13T00:00:00"/>
    <x v="2"/>
    <x v="1"/>
    <s v="INSPECCIÓN DE INSTALACIONES"/>
    <n v="6677830.2000000002"/>
    <n v="6"/>
  </r>
  <r>
    <n v="662661"/>
    <d v="2014-12-31T00:00:00"/>
    <x v="0"/>
    <x v="4"/>
    <s v="SISTEMAS"/>
    <n v="14730.3"/>
    <n v="18"/>
  </r>
  <r>
    <n v="662770"/>
    <d v="2014-07-30T00:00:00"/>
    <x v="0"/>
    <x v="4"/>
    <s v="SISTEMAS"/>
    <n v="23833"/>
    <n v="14"/>
  </r>
  <r>
    <n v="663052"/>
    <d v="2014-03-04T00:00:00"/>
    <x v="2"/>
    <x v="0"/>
    <s v="SERVICIOS DE INGENIERIA"/>
    <n v="8344551.2999999998"/>
    <n v="14"/>
  </r>
  <r>
    <n v="663076"/>
    <d v="2014-12-31T00:00:00"/>
    <x v="1"/>
    <x v="4"/>
    <s v="CONTROL DE CALIDAD"/>
    <n v="52.233333333333299"/>
    <n v="24"/>
  </r>
  <r>
    <n v="663335"/>
    <d v="2014-06-30T00:00:00"/>
    <x v="2"/>
    <x v="0"/>
    <s v="RED COMERCIAL"/>
    <n v="2336140.2000000002"/>
    <n v="3"/>
  </r>
  <r>
    <n v="663854"/>
    <d v="2014-07-30T00:00:00"/>
    <x v="0"/>
    <x v="6"/>
    <s v="CONSTRUCCIÓN Y MANTENIMIENTO REDES"/>
    <n v="95771.199999999997"/>
    <n v="7"/>
  </r>
  <r>
    <n v="664282"/>
    <d v="2014-05-31T00:00:00"/>
    <x v="2"/>
    <x v="8"/>
    <s v="SERVICIOS DE INGENIERIA"/>
    <n v="2294050"/>
    <n v="1"/>
  </r>
  <r>
    <n v="664687"/>
    <d v="2014-09-30T00:00:00"/>
    <x v="2"/>
    <x v="6"/>
    <s v="LOGISTICA Y TRANSPORTE"/>
    <n v="1884500"/>
    <n v="1"/>
  </r>
  <r>
    <n v="665305"/>
    <d v="2014-12-31T00:00:00"/>
    <x v="1"/>
    <x v="4"/>
    <s v="MARKETING"/>
    <n v="177.2"/>
    <n v="20"/>
  </r>
  <r>
    <n v="665428"/>
    <d v="2014-12-31T00:00:00"/>
    <x v="0"/>
    <x v="0"/>
    <s v="CONSTRUCCIÓN Y MANTENIMIENTO REDES"/>
    <n v="92898.4"/>
    <n v="26"/>
  </r>
  <r>
    <n v="665482"/>
    <d v="2014-12-31T00:00:00"/>
    <x v="0"/>
    <x v="1"/>
    <s v="EQUIPOS Y MATERIALES OFICINA"/>
    <n v="13802.9"/>
    <n v="12"/>
  </r>
  <r>
    <n v="665859"/>
    <d v="2014-12-31T00:00:00"/>
    <x v="2"/>
    <x v="1"/>
    <s v="GESTIÓN ENERGÉTICA"/>
    <n v="8055746"/>
    <n v="3"/>
  </r>
  <r>
    <n v="667037"/>
    <d v="2014-12-31T00:00:00"/>
    <x v="2"/>
    <x v="0"/>
    <s v="SISTEMAS"/>
    <n v="5062438.7"/>
    <n v="6"/>
  </r>
  <r>
    <n v="667443"/>
    <d v="2014-01-25T00:00:00"/>
    <x v="0"/>
    <x v="1"/>
    <s v="CONSULTORÍA Y ASESORÍAS EXTERNAS"/>
    <n v="54069"/>
    <n v="6"/>
  </r>
  <r>
    <n v="667916"/>
    <d v="2014-12-31T00:00:00"/>
    <x v="2"/>
    <x v="7"/>
    <s v="INMUEBLES E INSTALACIONES"/>
    <n v="7417859.7000000002"/>
    <n v="3"/>
  </r>
  <r>
    <n v="668729"/>
    <d v="2014-12-31T00:00:00"/>
    <x v="1"/>
    <x v="0"/>
    <s v="SERVICIOS PROFESIONALES"/>
    <n v="755.5"/>
    <n v="12"/>
  </r>
  <r>
    <n v="669992"/>
    <d v="2014-05-31T00:00:00"/>
    <x v="2"/>
    <x v="7"/>
    <s v="SERVICIOS DE INGENIERIA"/>
    <n v="7644749.7000000002"/>
    <n v="2"/>
  </r>
  <r>
    <n v="670039"/>
    <d v="2014-07-17T00:00:00"/>
    <x v="2"/>
    <x v="6"/>
    <s v="CONSULTORÍA Y ASESORÍAS EXTERNAS"/>
    <n v="2606681"/>
    <n v="1"/>
  </r>
  <r>
    <n v="670083"/>
    <d v="2014-12-31T00:00:00"/>
    <x v="2"/>
    <x v="3"/>
    <s v="LOGISTICA Y TRANSPORTE"/>
    <n v="3983781.5"/>
    <n v="3"/>
  </r>
  <r>
    <n v="670609"/>
    <d v="2014-12-31T00:00:00"/>
    <x v="1"/>
    <x v="1"/>
    <s v="CONSTRUCCIÓN Y MANTENIMIENTO REDES"/>
    <n v="507.3"/>
    <n v="10"/>
  </r>
  <r>
    <n v="670886"/>
    <d v="2014-12-31T00:00:00"/>
    <x v="2"/>
    <x v="8"/>
    <s v="INSPECCIÓN DE INSTALACIONES"/>
    <n v="1945652.3"/>
    <n v="2"/>
  </r>
  <r>
    <n v="670988"/>
    <d v="2014-12-31T00:00:00"/>
    <x v="0"/>
    <x v="8"/>
    <s v="MENSAJERÍA Y CORRESPONDENCIA"/>
    <n v="37507.699999999997"/>
    <n v="2"/>
  </r>
  <r>
    <n v="671161"/>
    <d v="2014-12-31T00:00:00"/>
    <x v="2"/>
    <x v="1"/>
    <s v="EQUIPOS Y MATERIALES OFICINA"/>
    <n v="4251528.7"/>
    <n v="2"/>
  </r>
  <r>
    <n v="671875"/>
    <d v="2014-03-31T00:00:00"/>
    <x v="0"/>
    <x v="6"/>
    <s v="TELECOMUNICACIONES"/>
    <n v="64993"/>
    <n v="9"/>
  </r>
  <r>
    <n v="671995"/>
    <d v="2014-01-31T00:00:00"/>
    <x v="0"/>
    <x v="8"/>
    <s v="LECTURA Y MEDIDA"/>
    <n v="36505.599999999999"/>
    <n v="8"/>
  </r>
  <r>
    <n v="672544"/>
    <d v="2014-12-31T00:00:00"/>
    <x v="0"/>
    <x v="5"/>
    <s v="CONSULTORÍA Y ASESORÍAS EXTERNAS"/>
    <n v="33534.800000000003"/>
    <n v="10"/>
  </r>
  <r>
    <n v="673313"/>
    <d v="2014-08-14T00:00:00"/>
    <x v="2"/>
    <x v="5"/>
    <s v="EQUIPOS Y MATERIALES"/>
    <n v="4089378.9"/>
    <n v="2"/>
  </r>
  <r>
    <n v="675945"/>
    <d v="2014-12-31T00:00:00"/>
    <x v="2"/>
    <x v="3"/>
    <s v="CALL CENTER"/>
    <n v="8674545"/>
    <n v="1"/>
  </r>
  <r>
    <n v="676137"/>
    <d v="2014-03-31T00:00:00"/>
    <x v="0"/>
    <x v="8"/>
    <s v="TELECOMUNICACIONES"/>
    <n v="35080.199999999997"/>
    <n v="18"/>
  </r>
  <r>
    <n v="676589"/>
    <d v="2014-06-30T00:00:00"/>
    <x v="2"/>
    <x v="1"/>
    <s v="EQUIPOS Y MATERIALES"/>
    <n v="8630382.9000000004"/>
    <n v="20"/>
  </r>
  <r>
    <n v="676623"/>
    <d v="2014-12-31T00:00:00"/>
    <x v="2"/>
    <x v="3"/>
    <s v="CONSTRUCCIÓN Y MANTENIMIENTO REDES"/>
    <n v="8569911.6999999993"/>
    <n v="2"/>
  </r>
  <r>
    <n v="676812"/>
    <d v="2014-12-31T00:00:00"/>
    <x v="0"/>
    <x v="4"/>
    <s v="EQUIPOS Y MATERIALES"/>
    <n v="71503.5"/>
    <n v="9"/>
  </r>
  <r>
    <n v="677404"/>
    <d v="2014-12-31T00:00:00"/>
    <x v="2"/>
    <x v="2"/>
    <s v="GESTIÓN ENERGÉTICA"/>
    <n v="4225744.9000000004"/>
    <n v="2"/>
  </r>
  <r>
    <n v="677607"/>
    <d v="2014-12-31T00:00:00"/>
    <x v="0"/>
    <x v="6"/>
    <s v="SERVICIOS DE INGENIERIA"/>
    <n v="30816.799999999999"/>
    <n v="3"/>
  </r>
  <r>
    <n v="677812"/>
    <d v="2014-09-25T00:00:00"/>
    <x v="1"/>
    <x v="1"/>
    <s v="CALL CENTER"/>
    <n v="432.3"/>
    <n v="7"/>
  </r>
  <r>
    <n v="678435"/>
    <d v="2014-06-30T00:00:00"/>
    <x v="0"/>
    <x v="4"/>
    <s v="MARKETING"/>
    <n v="3316.5124999999998"/>
    <n v="4"/>
  </r>
  <r>
    <n v="678564"/>
    <d v="2014-05-31T00:00:00"/>
    <x v="2"/>
    <x v="3"/>
    <s v="EXPLOTACIÓN GENERACIÓN"/>
    <n v="6686050.0999999996"/>
    <n v="1"/>
  </r>
  <r>
    <n v="679769"/>
    <d v="2014-05-29T00:00:00"/>
    <x v="2"/>
    <x v="4"/>
    <s v="CALL CENTER"/>
    <n v="864547.9"/>
    <n v="12"/>
  </r>
  <r>
    <n v="679900"/>
    <d v="2014-12-31T00:00:00"/>
    <x v="2"/>
    <x v="4"/>
    <s v="SERVICIOS DE INGENIERIA"/>
    <n v="4400598.2"/>
    <n v="1"/>
  </r>
  <r>
    <n v="680016"/>
    <d v="2014-12-31T00:00:00"/>
    <x v="2"/>
    <x v="3"/>
    <s v="INMUEBLES E INSTALACIONES"/>
    <n v="5392341.9000000004"/>
    <n v="1"/>
  </r>
  <r>
    <n v="681163"/>
    <d v="2014-08-31T00:00:00"/>
    <x v="1"/>
    <x v="3"/>
    <s v="MARKETING"/>
    <n v="386.8"/>
    <n v="7"/>
  </r>
  <r>
    <n v="681180"/>
    <d v="2014-12-31T00:00:00"/>
    <x v="2"/>
    <x v="7"/>
    <s v="MENSAJERÍA Y CORRESPONDENCIA"/>
    <n v="2907214.6"/>
    <n v="1"/>
  </r>
  <r>
    <n v="681218"/>
    <d v="2014-12-31T00:00:00"/>
    <x v="0"/>
    <x v="0"/>
    <s v="INSPECCIÓN DE INSTALACIONES"/>
    <n v="7913.5"/>
    <n v="3"/>
  </r>
  <r>
    <n v="681464"/>
    <d v="2014-12-31T00:00:00"/>
    <x v="0"/>
    <x v="0"/>
    <s v="GESTIÓN DE INSTALACIONES"/>
    <n v="31117.5"/>
    <n v="30"/>
  </r>
  <r>
    <n v="682049"/>
    <d v="2014-12-31T00:00:00"/>
    <x v="0"/>
    <x v="1"/>
    <s v="EQUIPOS Y MATERIALES"/>
    <n v="88838.6"/>
    <n v="10"/>
  </r>
  <r>
    <n v="682947"/>
    <d v="2014-12-31T00:00:00"/>
    <x v="0"/>
    <x v="0"/>
    <s v="GESTIÓN ENERGÉTICA"/>
    <n v="27011"/>
    <n v="8"/>
  </r>
  <r>
    <n v="682997"/>
    <d v="2014-12-31T00:00:00"/>
    <x v="1"/>
    <x v="8"/>
    <s v="SISTEMAS"/>
    <n v="279.3"/>
    <n v="14"/>
  </r>
  <r>
    <n v="683974"/>
    <d v="2014-12-31T00:00:00"/>
    <x v="0"/>
    <x v="6"/>
    <s v="PUBLICIDAD"/>
    <n v="84973.3"/>
    <n v="8"/>
  </r>
  <r>
    <n v="684348"/>
    <d v="2014-12-31T00:00:00"/>
    <x v="2"/>
    <x v="8"/>
    <s v="SERVICIOS PROFESIONALES"/>
    <n v="766058"/>
    <n v="2"/>
  </r>
  <r>
    <n v="684381"/>
    <d v="2014-12-31T00:00:00"/>
    <x v="1"/>
    <x v="1"/>
    <s v="VIAJES"/>
    <n v="903.9"/>
    <n v="8"/>
  </r>
  <r>
    <n v="684392"/>
    <d v="2014-06-30T00:00:00"/>
    <x v="2"/>
    <x v="0"/>
    <s v="CONSULTORÍA Y ASESORÍAS EXTERNAS"/>
    <n v="131.63333333333301"/>
    <n v="12"/>
  </r>
  <r>
    <n v="684502"/>
    <d v="2014-05-30T00:00:00"/>
    <x v="2"/>
    <x v="2"/>
    <s v="SERVICIOS A CLIENTES"/>
    <n v="9676638.3000000007"/>
    <n v="2"/>
  </r>
  <r>
    <n v="684984"/>
    <d v="2014-12-31T00:00:00"/>
    <x v="2"/>
    <x v="1"/>
    <s v="LOGISTICA Y TRANSPORTE"/>
    <n v="1159370.5666666699"/>
    <n v="16"/>
  </r>
  <r>
    <n v="685137"/>
    <d v="2014-12-31T00:00:00"/>
    <x v="2"/>
    <x v="1"/>
    <s v="SERVICIOS PROFESIONALES"/>
    <n v="6415953.5999999996"/>
    <n v="2"/>
  </r>
  <r>
    <n v="685482"/>
    <d v="2014-06-20T00:00:00"/>
    <x v="2"/>
    <x v="4"/>
    <s v="GESTIÓN DE INSTALACIONES"/>
    <n v="9733898.9000000004"/>
    <n v="2"/>
  </r>
  <r>
    <n v="685732"/>
    <d v="2014-01-31T00:00:00"/>
    <x v="0"/>
    <x v="6"/>
    <s v="CONSULTORÍA Y ASESORÍAS EXTERNAS"/>
    <n v="30794.400000000001"/>
    <n v="18"/>
  </r>
  <r>
    <n v="686523"/>
    <d v="2014-12-31T00:00:00"/>
    <x v="0"/>
    <x v="1"/>
    <s v="CONSTRUCCIÓN Y MANTENIMIENTO REDES"/>
    <n v="30129.3"/>
    <n v="5"/>
  </r>
  <r>
    <n v="687204"/>
    <d v="2014-12-31T00:00:00"/>
    <x v="2"/>
    <x v="6"/>
    <s v="PUBLICIDAD"/>
    <n v="1636157.1"/>
    <n v="2"/>
  </r>
  <r>
    <n v="687215"/>
    <d v="2014-12-31T00:00:00"/>
    <x v="2"/>
    <x v="4"/>
    <s v="MENSAJERÍA Y CORRESPONDENCIA"/>
    <n v="2206118.0499999998"/>
    <n v="28"/>
  </r>
  <r>
    <n v="687407"/>
    <d v="2014-12-31T00:00:00"/>
    <x v="0"/>
    <x v="7"/>
    <s v="TELECOMUNICACIONES"/>
    <n v="84488.4"/>
    <n v="3"/>
  </r>
  <r>
    <n v="687420"/>
    <d v="2014-12-31T00:00:00"/>
    <x v="2"/>
    <x v="0"/>
    <s v="CALL CENTER"/>
    <n v="3346445.7"/>
    <n v="4"/>
  </r>
  <r>
    <n v="687788"/>
    <d v="2014-07-30T00:00:00"/>
    <x v="2"/>
    <x v="4"/>
    <s v="INMUEBLES E INSTALACIONES"/>
    <n v="4679659.8"/>
    <n v="26"/>
  </r>
  <r>
    <n v="688118"/>
    <d v="2014-12-31T00:00:00"/>
    <x v="2"/>
    <x v="6"/>
    <s v="INSPECCIÓN DE INSTALACIONES"/>
    <n v="274669.26"/>
    <n v="8"/>
  </r>
  <r>
    <n v="688414"/>
    <d v="2014-12-31T00:00:00"/>
    <x v="2"/>
    <x v="0"/>
    <s v="RED COMERCIAL"/>
    <n v="3906446.5"/>
    <n v="3"/>
  </r>
  <r>
    <n v="688473"/>
    <d v="2014-06-30T00:00:00"/>
    <x v="0"/>
    <x v="0"/>
    <s v="EXPLOTACIÓN GENERACIÓN"/>
    <n v="8899.4"/>
    <n v="4"/>
  </r>
  <r>
    <n v="688716"/>
    <d v="2014-12-31T00:00:00"/>
    <x v="1"/>
    <x v="6"/>
    <s v="CALL CENTER"/>
    <n v="436.2"/>
    <n v="6"/>
  </r>
  <r>
    <n v="688869"/>
    <d v="2014-05-05T00:00:00"/>
    <x v="0"/>
    <x v="8"/>
    <s v="INSPECCIÓN DE INSTALACIONES"/>
    <n v="65331.9"/>
    <n v="1"/>
  </r>
  <r>
    <n v="689068"/>
    <d v="2014-12-31T00:00:00"/>
    <x v="0"/>
    <x v="8"/>
    <s v="LECTURA Y MEDIDA"/>
    <n v="32928.300000000003"/>
    <n v="14"/>
  </r>
  <r>
    <n v="689312"/>
    <d v="2014-12-31T00:00:00"/>
    <x v="0"/>
    <x v="0"/>
    <s v="MARKETING"/>
    <n v="21976"/>
    <n v="5"/>
  </r>
  <r>
    <n v="689404"/>
    <d v="2014-12-31T00:00:00"/>
    <x v="2"/>
    <x v="1"/>
    <s v="SERVICIOS A CLIENTES"/>
    <n v="1732406.5"/>
    <n v="3"/>
  </r>
  <r>
    <n v="689458"/>
    <d v="2014-12-31T00:00:00"/>
    <x v="2"/>
    <x v="4"/>
    <s v="INSPECCIÓN DE INSTALACIONES"/>
    <n v="7735504"/>
    <n v="8"/>
  </r>
  <r>
    <n v="689880"/>
    <d v="2014-12-31T00:00:00"/>
    <x v="0"/>
    <x v="3"/>
    <s v="PUBLICIDAD"/>
    <n v="12805.5"/>
    <n v="9"/>
  </r>
  <r>
    <n v="691355"/>
    <d v="2014-02-28T00:00:00"/>
    <x v="2"/>
    <x v="7"/>
    <s v="PUBLICIDAD"/>
    <n v="4812572.7"/>
    <n v="1"/>
  </r>
  <r>
    <n v="691389"/>
    <d v="2014-12-31T00:00:00"/>
    <x v="0"/>
    <x v="6"/>
    <s v="SERVICIOS DE INGENIERIA"/>
    <n v="51578.7"/>
    <n v="32"/>
  </r>
  <r>
    <n v="691534"/>
    <d v="2014-12-31T00:00:00"/>
    <x v="2"/>
    <x v="2"/>
    <s v="CONSTRUCCIÓN Y MANTENIMIENTO REDES"/>
    <n v="7740639.5"/>
    <n v="2"/>
  </r>
  <r>
    <n v="691828"/>
    <d v="2014-12-31T00:00:00"/>
    <x v="0"/>
    <x v="0"/>
    <s v="SERVICIOS A CLIENTES"/>
    <n v="13184.8"/>
    <n v="4"/>
  </r>
  <r>
    <n v="691892"/>
    <d v="2014-11-30T00:00:00"/>
    <x v="0"/>
    <x v="4"/>
    <s v="SERVICIOS PROFESIONALES"/>
    <n v="82135.899999999994"/>
    <n v="16"/>
  </r>
  <r>
    <n v="692237"/>
    <d v="2014-12-31T00:00:00"/>
    <x v="2"/>
    <x v="2"/>
    <s v="SISTEMAS"/>
    <n v="8622797.3000000007"/>
    <n v="6"/>
  </r>
  <r>
    <n v="692715"/>
    <d v="2014-12-30T00:00:00"/>
    <x v="2"/>
    <x v="3"/>
    <s v="PUBLICIDAD"/>
    <n v="8687086.0999999996"/>
    <n v="3"/>
  </r>
  <r>
    <n v="692948"/>
    <d v="2014-12-31T00:00:00"/>
    <x v="2"/>
    <x v="1"/>
    <s v="CONTROL DE CALIDAD"/>
    <n v="1326844.1000000001"/>
    <n v="8"/>
  </r>
  <r>
    <n v="693295"/>
    <d v="2014-12-31T00:00:00"/>
    <x v="0"/>
    <x v="0"/>
    <s v="SERVICIOS A CLIENTES"/>
    <n v="35929.800000000003"/>
    <n v="10"/>
  </r>
  <r>
    <n v="694091"/>
    <d v="2014-12-31T00:00:00"/>
    <x v="0"/>
    <x v="3"/>
    <s v="GESTIÓN ENERGÉTICA"/>
    <n v="4828.6000000000004"/>
    <n v="16"/>
  </r>
  <r>
    <n v="694263"/>
    <d v="2014-12-31T00:00:00"/>
    <x v="2"/>
    <x v="4"/>
    <s v="LECTURA Y MEDIDA"/>
    <n v="9211582.8000000007"/>
    <n v="22"/>
  </r>
  <r>
    <n v="694434"/>
    <d v="2014-03-30T00:00:00"/>
    <x v="0"/>
    <x v="5"/>
    <s v="EQUIPOS Y MATERIALES OFICINA"/>
    <n v="18924.3"/>
    <n v="3"/>
  </r>
  <r>
    <n v="694558"/>
    <d v="2014-12-31T00:00:00"/>
    <x v="2"/>
    <x v="5"/>
    <s v="INMUEBLES E INSTALACIONES"/>
    <n v="253182.7"/>
    <n v="1"/>
  </r>
  <r>
    <n v="695002"/>
    <d v="2014-12-31T00:00:00"/>
    <x v="0"/>
    <x v="8"/>
    <s v="MARKETING"/>
    <n v="17017.400000000001"/>
    <n v="6"/>
  </r>
  <r>
    <n v="695076"/>
    <d v="2014-12-31T00:00:00"/>
    <x v="2"/>
    <x v="0"/>
    <s v="CONTROL DE CALIDAD"/>
    <n v="6771987.4000000004"/>
    <n v="18"/>
  </r>
  <r>
    <n v="695220"/>
    <d v="2014-12-31T00:00:00"/>
    <x v="2"/>
    <x v="2"/>
    <s v="CALL CENTER"/>
    <n v="7745017.7999999998"/>
    <n v="18"/>
  </r>
  <r>
    <n v="695306"/>
    <d v="2014-04-30T00:00:00"/>
    <x v="0"/>
    <x v="7"/>
    <s v="VIAJES"/>
    <n v="42089"/>
    <n v="10"/>
  </r>
  <r>
    <n v="695478"/>
    <d v="2014-12-31T00:00:00"/>
    <x v="1"/>
    <x v="6"/>
    <s v="GESTIÓN DE INSTALACIONES"/>
    <n v="862.9"/>
    <n v="15"/>
  </r>
  <r>
    <n v="696209"/>
    <d v="2014-12-31T00:00:00"/>
    <x v="0"/>
    <x v="1"/>
    <s v="LOGISTICA Y TRANSPORTE"/>
    <n v="13607.3"/>
    <n v="10"/>
  </r>
  <r>
    <n v="696609"/>
    <d v="2014-09-30T00:00:00"/>
    <x v="1"/>
    <x v="1"/>
    <s v="SERVICIOS PROFESIONALES"/>
    <n v="332.2"/>
    <n v="20"/>
  </r>
  <r>
    <n v="696659"/>
    <d v="2014-03-31T00:00:00"/>
    <x v="0"/>
    <x v="1"/>
    <s v="LOGISTICA Y TRANSPORTE"/>
    <n v="40595.1"/>
    <n v="16"/>
  </r>
  <r>
    <n v="697149"/>
    <d v="2014-12-31T00:00:00"/>
    <x v="2"/>
    <x v="0"/>
    <s v="EQUIPOS Y MATERIALES OFICINA"/>
    <n v="3066013.1"/>
    <n v="12"/>
  </r>
  <r>
    <n v="697624"/>
    <d v="2014-12-31T00:00:00"/>
    <x v="1"/>
    <x v="6"/>
    <s v="SERVICIOS PROFESIONALES"/>
    <n v="254.1"/>
    <n v="18"/>
  </r>
  <r>
    <n v="697871"/>
    <d v="2014-12-31T00:00:00"/>
    <x v="2"/>
    <x v="6"/>
    <s v="MENSAJERÍA Y CORRESPONDENCIA"/>
    <n v="4571059.9000000004"/>
    <n v="16"/>
  </r>
  <r>
    <n v="697967"/>
    <d v="2014-12-31T00:00:00"/>
    <x v="2"/>
    <x v="3"/>
    <s v="MARKETING"/>
    <n v="3027282.2"/>
    <n v="3"/>
  </r>
  <r>
    <n v="698000"/>
    <d v="2014-12-31T00:00:00"/>
    <x v="0"/>
    <x v="0"/>
    <s v="TELECOMUNICACIONES"/>
    <n v="2691574.05"/>
    <n v="8"/>
  </r>
  <r>
    <n v="698286"/>
    <d v="2014-12-31T00:00:00"/>
    <x v="0"/>
    <x v="6"/>
    <s v="TELECOMUNICACIONES"/>
    <n v="46411.6"/>
    <n v="20"/>
  </r>
  <r>
    <n v="698559"/>
    <d v="2014-05-31T00:00:00"/>
    <x v="0"/>
    <x v="4"/>
    <s v="CONSTRUCCIÓN Y MANTENIMIENTO REDES"/>
    <n v="20425.7"/>
    <n v="10"/>
  </r>
  <r>
    <n v="699214"/>
    <d v="2014-12-31T00:00:00"/>
    <x v="2"/>
    <x v="4"/>
    <s v="TELECOMUNICACIONES"/>
    <n v="43826.45"/>
    <n v="16"/>
  </r>
  <r>
    <n v="699279"/>
    <d v="2014-12-31T00:00:00"/>
    <x v="2"/>
    <x v="4"/>
    <s v="SERVICIOS PROFESIONALES"/>
    <n v="46.44"/>
    <n v="8"/>
  </r>
  <r>
    <n v="699796"/>
    <d v="2014-12-31T00:00:00"/>
    <x v="2"/>
    <x v="6"/>
    <s v="EQUIPOS Y MATERIALES"/>
    <n v="5553426.9000000004"/>
    <n v="12"/>
  </r>
  <r>
    <n v="699823"/>
    <d v="2014-12-31T00:00:00"/>
    <x v="2"/>
    <x v="4"/>
    <s v="SERVICIOS DE INGENIERIA"/>
    <n v="8101838.7000000002"/>
    <n v="2"/>
  </r>
  <r>
    <n v="700774"/>
    <d v="2014-01-31T00:00:00"/>
    <x v="2"/>
    <x v="1"/>
    <s v="CALL CENTER"/>
    <n v="8586275.3000000007"/>
    <n v="3"/>
  </r>
  <r>
    <n v="700938"/>
    <d v="2014-12-31T00:00:00"/>
    <x v="0"/>
    <x v="4"/>
    <s v="MENSAJERÍA Y CORRESPONDENCIA"/>
    <n v="19189.5"/>
    <n v="7"/>
  </r>
  <r>
    <n v="701510"/>
    <d v="2014-12-31T00:00:00"/>
    <x v="0"/>
    <x v="0"/>
    <s v="LOGISTICA Y TRANSPORTE"/>
    <n v="10293.1"/>
    <n v="6"/>
  </r>
  <r>
    <n v="701918"/>
    <d v="2014-12-31T00:00:00"/>
    <x v="2"/>
    <x v="1"/>
    <s v="PUBLICIDAD"/>
    <n v="11407.8666666667"/>
    <n v="4"/>
  </r>
  <r>
    <n v="702559"/>
    <d v="2014-12-31T00:00:00"/>
    <x v="2"/>
    <x v="6"/>
    <s v="EXPLOTACIÓN GENERACIÓN"/>
    <n v="2242607"/>
    <n v="6"/>
  </r>
  <r>
    <n v="702809"/>
    <d v="2014-12-31T00:00:00"/>
    <x v="0"/>
    <x v="6"/>
    <s v="GESTIÓN DE INSTALACIONES"/>
    <n v="13221.2"/>
    <n v="6"/>
  </r>
  <r>
    <n v="703991"/>
    <d v="2014-03-31T00:00:00"/>
    <x v="2"/>
    <x v="6"/>
    <s v="EXPLOTACIÓN GENERACIÓN"/>
    <n v="3236034.2"/>
    <n v="2"/>
  </r>
  <r>
    <n v="704401"/>
    <d v="2014-03-31T00:00:00"/>
    <x v="0"/>
    <x v="4"/>
    <s v="CONSTRUCCIÓN Y MANTENIMIENTO REDES"/>
    <n v="24271.8"/>
    <n v="36"/>
  </r>
  <r>
    <n v="705030"/>
    <d v="2014-12-31T00:00:00"/>
    <x v="0"/>
    <x v="1"/>
    <s v="INMUEBLES E INSTALACIONES"/>
    <n v="2874265.7666666699"/>
    <n v="36"/>
  </r>
  <r>
    <n v="705420"/>
    <d v="2014-12-31T00:00:00"/>
    <x v="0"/>
    <x v="5"/>
    <s v="SERVICIOS A CLIENTES"/>
    <n v="82086"/>
    <n v="6"/>
  </r>
  <r>
    <n v="706425"/>
    <d v="2014-12-31T00:00:00"/>
    <x v="0"/>
    <x v="4"/>
    <s v="CONSULTORÍA Y ASESORÍAS EXTERNAS"/>
    <n v="16821.900000000001"/>
    <n v="10"/>
  </r>
  <r>
    <n v="706434"/>
    <d v="2014-01-31T00:00:00"/>
    <x v="0"/>
    <x v="3"/>
    <s v="SISTEMAS"/>
    <n v="68763.8"/>
    <n v="8"/>
  </r>
  <r>
    <n v="707885"/>
    <d v="2014-12-31T00:00:00"/>
    <x v="2"/>
    <x v="4"/>
    <s v="EXPLOTACIÓN GENERACIÓN"/>
    <n v="7864249.4000000004"/>
    <n v="12"/>
  </r>
  <r>
    <n v="709921"/>
    <d v="2014-12-31T00:00:00"/>
    <x v="2"/>
    <x v="4"/>
    <s v="INMUEBLES E INSTALACIONES"/>
    <n v="2957682.2"/>
    <n v="3"/>
  </r>
  <r>
    <n v="710691"/>
    <d v="2014-10-31T00:00:00"/>
    <x v="0"/>
    <x v="1"/>
    <s v="CONSTRUCCIÓN Y MANTENIMIENTO REDES"/>
    <n v="17497.8"/>
    <n v="10"/>
  </r>
  <r>
    <n v="711021"/>
    <d v="2014-05-31T00:00:00"/>
    <x v="2"/>
    <x v="6"/>
    <s v="LOGISTICA Y TRANSPORTE"/>
    <n v="7807360.5"/>
    <n v="6"/>
  </r>
  <r>
    <n v="711207"/>
    <d v="2014-12-31T00:00:00"/>
    <x v="1"/>
    <x v="1"/>
    <s v="SERVICIOS DE INGENIERIA"/>
    <n v="680.1"/>
    <n v="14"/>
  </r>
  <r>
    <n v="711424"/>
    <d v="2014-03-31T00:00:00"/>
    <x v="0"/>
    <x v="0"/>
    <s v="CONSTRUCCIÓN Y MANTENIMIENTO REDES"/>
    <n v="34044.400000000001"/>
    <n v="7"/>
  </r>
  <r>
    <n v="711904"/>
    <d v="2014-12-31T00:00:00"/>
    <x v="0"/>
    <x v="1"/>
    <s v="GESTIÓN ENERGÉTICA"/>
    <n v="111.38"/>
    <n v="28"/>
  </r>
  <r>
    <n v="711968"/>
    <d v="2014-12-31T00:00:00"/>
    <x v="0"/>
    <x v="3"/>
    <s v="GESTIÓN DE INSTALACIONES"/>
    <n v="40353.800000000003"/>
    <n v="8"/>
  </r>
  <r>
    <n v="712333"/>
    <d v="2014-03-31T00:00:00"/>
    <x v="0"/>
    <x v="5"/>
    <s v="VIAJES"/>
    <n v="26789.4"/>
    <n v="7"/>
  </r>
  <r>
    <n v="712875"/>
    <d v="2014-02-28T00:00:00"/>
    <x v="1"/>
    <x v="0"/>
    <s v="SERVICIOS A CLIENTES"/>
    <n v="47.8"/>
    <n v="15"/>
  </r>
  <r>
    <n v="712881"/>
    <d v="2014-03-20T00:00:00"/>
    <x v="0"/>
    <x v="4"/>
    <s v="SISTEMAS"/>
    <n v="52047"/>
    <n v="10"/>
  </r>
  <r>
    <n v="712996"/>
    <d v="2014-01-31T00:00:00"/>
    <x v="0"/>
    <x v="7"/>
    <s v="GESTIÓN DE INSTALACIONES"/>
    <n v="48532.1"/>
    <n v="10"/>
  </r>
  <r>
    <n v="713188"/>
    <d v="2014-09-25T00:00:00"/>
    <x v="1"/>
    <x v="2"/>
    <s v="SERVICIOS DE INGENIERIA"/>
    <n v="156.69999999999999"/>
    <n v="15"/>
  </r>
  <r>
    <n v="713803"/>
    <d v="2014-12-31T00:00:00"/>
    <x v="0"/>
    <x v="4"/>
    <s v="PUBLICIDAD"/>
    <n v="42607.9"/>
    <n v="16"/>
  </r>
  <r>
    <n v="713870"/>
    <d v="2014-03-30T00:00:00"/>
    <x v="0"/>
    <x v="0"/>
    <s v="RED COMERCIAL"/>
    <n v="26075.200000000001"/>
    <n v="3"/>
  </r>
  <r>
    <n v="714011"/>
    <d v="2014-12-31T00:00:00"/>
    <x v="2"/>
    <x v="0"/>
    <s v="CONTROL DE CALIDAD"/>
    <n v="2683957.7999999998"/>
    <n v="2"/>
  </r>
  <r>
    <n v="714505"/>
    <d v="2014-12-31T00:00:00"/>
    <x v="2"/>
    <x v="3"/>
    <s v="SISTEMAS"/>
    <n v="192503.4"/>
    <n v="18"/>
  </r>
  <r>
    <n v="715069"/>
    <d v="2014-12-31T00:00:00"/>
    <x v="2"/>
    <x v="5"/>
    <s v="RED COMERCIAL"/>
    <n v="7842167.0999999996"/>
    <n v="1"/>
  </r>
  <r>
    <n v="715153"/>
    <d v="2014-12-18T00:00:00"/>
    <x v="0"/>
    <x v="6"/>
    <s v="LECTURA Y MEDIDA"/>
    <n v="57755.4"/>
    <n v="16"/>
  </r>
  <r>
    <n v="717300"/>
    <d v="2014-12-31T00:00:00"/>
    <x v="2"/>
    <x v="6"/>
    <s v="EXPLOTACIÓN GENERACIÓN"/>
    <n v="4661924.9000000004"/>
    <n v="10"/>
  </r>
  <r>
    <n v="717960"/>
    <d v="2014-12-31T00:00:00"/>
    <x v="0"/>
    <x v="0"/>
    <s v="VIAJES"/>
    <n v="21017.5"/>
    <n v="3"/>
  </r>
  <r>
    <n v="718249"/>
    <d v="2014-12-31T00:00:00"/>
    <x v="2"/>
    <x v="8"/>
    <s v="SISTEMAS"/>
    <n v="1087935.7"/>
    <n v="10"/>
  </r>
  <r>
    <n v="719289"/>
    <d v="2014-12-31T00:00:00"/>
    <x v="0"/>
    <x v="4"/>
    <s v="TELECOMUNICACIONES"/>
    <n v="23209"/>
    <n v="14"/>
  </r>
  <r>
    <n v="720079"/>
    <d v="2014-12-31T00:00:00"/>
    <x v="2"/>
    <x v="4"/>
    <s v="RED COMERCIAL"/>
    <n v="4374295.0999999996"/>
    <n v="1"/>
  </r>
  <r>
    <n v="720715"/>
    <d v="2014-03-31T00:00:00"/>
    <x v="2"/>
    <x v="2"/>
    <s v="SERVICIOS PROFESIONALES"/>
    <n v="1373346.3"/>
    <n v="1"/>
  </r>
  <r>
    <n v="721195"/>
    <d v="2014-12-31T00:00:00"/>
    <x v="1"/>
    <x v="4"/>
    <s v="EQUIPOS Y MATERIALES"/>
    <n v="747.7"/>
    <n v="1"/>
  </r>
  <r>
    <n v="721556"/>
    <d v="2014-12-31T00:00:00"/>
    <x v="0"/>
    <x v="0"/>
    <s v="EQUIPOS Y MATERIALES"/>
    <n v="76220.399999999994"/>
    <n v="7"/>
  </r>
  <r>
    <n v="721807"/>
    <d v="2014-12-31T00:00:00"/>
    <x v="1"/>
    <x v="1"/>
    <s v="GESTIÓN DE INSTALACIONES"/>
    <n v="971.3"/>
    <n v="30"/>
  </r>
  <r>
    <n v="721984"/>
    <d v="2014-08-02T00:00:00"/>
    <x v="2"/>
    <x v="6"/>
    <s v="PUBLICIDAD"/>
    <n v="7387692.2999999998"/>
    <n v="1"/>
  </r>
  <r>
    <n v="722532"/>
    <d v="2014-03-31T00:00:00"/>
    <x v="0"/>
    <x v="0"/>
    <s v="SISTEMAS"/>
    <n v="73680.100000000006"/>
    <n v="6"/>
  </r>
  <r>
    <n v="722802"/>
    <d v="2014-12-31T00:00:00"/>
    <x v="2"/>
    <x v="0"/>
    <s v="LOGISTICA Y TRANSPORTE"/>
    <n v="7042085.2000000002"/>
    <n v="8"/>
  </r>
  <r>
    <n v="723195"/>
    <d v="2014-12-31T00:00:00"/>
    <x v="0"/>
    <x v="0"/>
    <s v="GESTIÓN DE INSTALACIONES"/>
    <n v="77734.600000000006"/>
    <n v="18"/>
  </r>
  <r>
    <n v="725280"/>
    <d v="2014-03-21T00:00:00"/>
    <x v="0"/>
    <x v="4"/>
    <s v="GESTIÓN DE INSTALACIONES"/>
    <n v="4687.8"/>
    <n v="1"/>
  </r>
  <r>
    <n v="725654"/>
    <d v="2014-12-31T00:00:00"/>
    <x v="2"/>
    <x v="1"/>
    <s v="VIAJES"/>
    <n v="8249695.7000000002"/>
    <n v="12"/>
  </r>
  <r>
    <n v="726385"/>
    <d v="2014-12-31T00:00:00"/>
    <x v="2"/>
    <x v="2"/>
    <s v="SERVICIOS DE INGENIERIA"/>
    <n v="7610629.2999999998"/>
    <n v="14"/>
  </r>
  <r>
    <n v="726398"/>
    <d v="2014-04-30T00:00:00"/>
    <x v="2"/>
    <x v="0"/>
    <s v="INMUEBLES E INSTALACIONES"/>
    <n v="6775007.2999999998"/>
    <n v="6"/>
  </r>
  <r>
    <n v="727115"/>
    <d v="2014-12-31T00:00:00"/>
    <x v="2"/>
    <x v="3"/>
    <s v="LECTURA Y MEDIDA"/>
    <n v="1992725.6"/>
    <n v="2"/>
  </r>
  <r>
    <n v="727679"/>
    <d v="2014-07-31T00:00:00"/>
    <x v="2"/>
    <x v="8"/>
    <s v="SERVICIOS PROFESIONALES"/>
    <n v="1161824.3999999999"/>
    <n v="1"/>
  </r>
  <r>
    <n v="728151"/>
    <d v="2014-12-31T00:00:00"/>
    <x v="2"/>
    <x v="3"/>
    <s v="INSPECCIÓN DE INSTALACIONES"/>
    <n v="589107.1"/>
    <n v="2"/>
  </r>
  <r>
    <n v="728350"/>
    <d v="2014-12-31T00:00:00"/>
    <x v="2"/>
    <x v="3"/>
    <s v="EQUIPOS Y MATERIALES"/>
    <n v="5173615.5999999996"/>
    <n v="3"/>
  </r>
  <r>
    <n v="728657"/>
    <d v="2014-12-31T00:00:00"/>
    <x v="2"/>
    <x v="6"/>
    <s v="CALL CENTER"/>
    <n v="7474161.4000000004"/>
    <n v="2"/>
  </r>
  <r>
    <n v="729113"/>
    <d v="2014-12-31T00:00:00"/>
    <x v="2"/>
    <x v="6"/>
    <s v="TELECOMUNICACIONES"/>
    <n v="3851390.2"/>
    <n v="2"/>
  </r>
  <r>
    <n v="730179"/>
    <d v="2014-03-30T00:00:00"/>
    <x v="0"/>
    <x v="7"/>
    <s v="LOGISTICA Y TRANSPORTE"/>
    <n v="70206.100000000006"/>
    <n v="7"/>
  </r>
  <r>
    <n v="730548"/>
    <d v="2014-12-31T00:00:00"/>
    <x v="2"/>
    <x v="0"/>
    <s v="EQUIPOS Y MATERIALES OFICINA"/>
    <n v="4561795.2"/>
    <n v="18"/>
  </r>
  <r>
    <n v="730596"/>
    <d v="2014-04-30T00:00:00"/>
    <x v="0"/>
    <x v="6"/>
    <s v="MENSAJERÍA Y CORRESPONDENCIA"/>
    <n v="27758.3"/>
    <n v="4"/>
  </r>
  <r>
    <n v="730882"/>
    <d v="2014-12-31T00:00:00"/>
    <x v="0"/>
    <x v="8"/>
    <s v="EXPLOTACIÓN GENERACIÓN"/>
    <n v="37755.699999999997"/>
    <n v="5"/>
  </r>
  <r>
    <n v="732222"/>
    <d v="2014-06-28T00:00:00"/>
    <x v="2"/>
    <x v="0"/>
    <s v="SERVICIOS PROFESIONALES"/>
    <n v="2981101.4"/>
    <n v="4"/>
  </r>
  <r>
    <n v="732497"/>
    <d v="2014-12-31T00:00:00"/>
    <x v="2"/>
    <x v="6"/>
    <s v="RED COMERCIAL"/>
    <n v="2296396.2000000002"/>
    <n v="1"/>
  </r>
  <r>
    <n v="732721"/>
    <d v="2014-03-31T00:00:00"/>
    <x v="2"/>
    <x v="7"/>
    <s v="CALL CENTER"/>
    <n v="4450556.9000000004"/>
    <n v="2"/>
  </r>
  <r>
    <n v="733773"/>
    <d v="2014-03-19T00:00:00"/>
    <x v="2"/>
    <x v="7"/>
    <s v="SISTEMAS"/>
    <n v="2823148"/>
    <n v="2"/>
  </r>
  <r>
    <n v="733953"/>
    <d v="2014-03-31T00:00:00"/>
    <x v="0"/>
    <x v="8"/>
    <s v="PUBLICIDAD"/>
    <n v="14614.9"/>
    <n v="5"/>
  </r>
  <r>
    <n v="734488"/>
    <d v="2014-05-17T00:00:00"/>
    <x v="2"/>
    <x v="0"/>
    <s v="EXPLOTACIÓN GENERACIÓN"/>
    <n v="5276.4571428571398"/>
    <n v="24"/>
  </r>
  <r>
    <n v="735642"/>
    <d v="2014-12-31T00:00:00"/>
    <x v="2"/>
    <x v="4"/>
    <s v="CONTROL DE CALIDAD"/>
    <n v="5985074.7999999998"/>
    <n v="4"/>
  </r>
  <r>
    <n v="735935"/>
    <d v="2014-04-30T00:00:00"/>
    <x v="2"/>
    <x v="6"/>
    <s v="CALL CENTER"/>
    <n v="7693126.0999999996"/>
    <n v="3"/>
  </r>
  <r>
    <n v="736111"/>
    <d v="2014-11-30T00:00:00"/>
    <x v="0"/>
    <x v="1"/>
    <s v="SERVICIOS PROFESIONALES"/>
    <n v="78821.5"/>
    <n v="12"/>
  </r>
  <r>
    <n v="736122"/>
    <d v="2014-12-31T00:00:00"/>
    <x v="0"/>
    <x v="0"/>
    <s v="INSPECCIÓN DE INSTALACIONES"/>
    <n v="3177330.3"/>
    <n v="12"/>
  </r>
  <r>
    <n v="736373"/>
    <d v="2014-12-31T00:00:00"/>
    <x v="0"/>
    <x v="0"/>
    <s v="EQUIPOS Y MATERIALES"/>
    <n v="4417.1000000000004"/>
    <n v="18"/>
  </r>
  <r>
    <n v="737760"/>
    <d v="2014-01-30T00:00:00"/>
    <x v="0"/>
    <x v="0"/>
    <s v="INSPECCIÓN DE INSTALACIONES"/>
    <n v="10512.4"/>
    <n v="5"/>
  </r>
  <r>
    <n v="738153"/>
    <d v="2014-08-31T00:00:00"/>
    <x v="1"/>
    <x v="4"/>
    <s v="MENSAJERÍA Y CORRESPONDENCIA"/>
    <n v="597.20000000000005"/>
    <n v="14"/>
  </r>
  <r>
    <n v="738550"/>
    <d v="2014-03-31T00:00:00"/>
    <x v="0"/>
    <x v="4"/>
    <s v="RED COMERCIAL"/>
    <n v="34188.1"/>
    <n v="18"/>
  </r>
  <r>
    <n v="738822"/>
    <d v="2014-12-31T00:00:00"/>
    <x v="2"/>
    <x v="3"/>
    <s v="RED COMERCIAL"/>
    <n v="6554435.2999999998"/>
    <n v="10"/>
  </r>
  <r>
    <n v="740860"/>
    <d v="2014-12-31T00:00:00"/>
    <x v="2"/>
    <x v="2"/>
    <s v="CONTROL DE CALIDAD"/>
    <n v="2339844.6"/>
    <n v="1"/>
  </r>
  <r>
    <n v="742828"/>
    <d v="2014-12-31T00:00:00"/>
    <x v="1"/>
    <x v="1"/>
    <s v="INSPECCIÓN DE INSTALACIONES"/>
    <n v="489.2"/>
    <n v="2"/>
  </r>
  <r>
    <n v="743365"/>
    <d v="2014-12-31T00:00:00"/>
    <x v="2"/>
    <x v="3"/>
    <s v="PUBLICIDAD"/>
    <n v="4731854.4000000004"/>
    <n v="2"/>
  </r>
  <r>
    <n v="743558"/>
    <d v="2014-12-31T00:00:00"/>
    <x v="2"/>
    <x v="1"/>
    <s v="GESTIÓN DE INSTALACIONES"/>
    <n v="1851753.7"/>
    <n v="20"/>
  </r>
  <r>
    <n v="743670"/>
    <d v="2014-10-31T00:00:00"/>
    <x v="0"/>
    <x v="3"/>
    <s v="VIAJES"/>
    <n v="47724.2"/>
    <n v="4"/>
  </r>
  <r>
    <n v="744896"/>
    <d v="2014-12-31T00:00:00"/>
    <x v="2"/>
    <x v="2"/>
    <s v="EXPLOTACIÓN GENERACIÓN"/>
    <n v="3478111.7"/>
    <n v="2"/>
  </r>
  <r>
    <n v="744963"/>
    <d v="2014-12-31T00:00:00"/>
    <x v="2"/>
    <x v="4"/>
    <s v="SERVICIOS A CLIENTES"/>
    <n v="9200701.3000000007"/>
    <n v="6"/>
  </r>
  <r>
    <n v="745098"/>
    <d v="2014-12-31T00:00:00"/>
    <x v="2"/>
    <x v="5"/>
    <s v="GESTIÓN DE INSTALACIONES"/>
    <n v="144323"/>
    <n v="3"/>
  </r>
  <r>
    <n v="746374"/>
    <d v="2014-12-31T00:00:00"/>
    <x v="0"/>
    <x v="1"/>
    <s v="GESTIÓN DE INSTALACIONES"/>
    <n v="95915"/>
    <n v="5"/>
  </r>
  <r>
    <n v="746720"/>
    <d v="2014-12-31T00:00:00"/>
    <x v="2"/>
    <x v="6"/>
    <s v="MARKETING"/>
    <n v="4289837.8"/>
    <n v="1"/>
  </r>
  <r>
    <n v="746840"/>
    <d v="2014-12-31T00:00:00"/>
    <x v="0"/>
    <x v="8"/>
    <s v="INMUEBLES E INSTALACIONES"/>
    <n v="41981.5"/>
    <n v="5"/>
  </r>
  <r>
    <n v="746917"/>
    <d v="2014-12-31T00:00:00"/>
    <x v="2"/>
    <x v="6"/>
    <s v="RED COMERCIAL"/>
    <n v="8516186.3000000007"/>
    <n v="6"/>
  </r>
  <r>
    <n v="747176"/>
    <d v="2014-12-31T00:00:00"/>
    <x v="2"/>
    <x v="0"/>
    <s v="INSPECCIÓN DE INSTALACIONES"/>
    <n v="5348530.5999999996"/>
    <n v="12"/>
  </r>
  <r>
    <n v="747561"/>
    <d v="2014-12-31T00:00:00"/>
    <x v="2"/>
    <x v="1"/>
    <s v="EQUIPOS Y MATERIALES OFICINA"/>
    <n v="3404135.7"/>
    <n v="1"/>
  </r>
  <r>
    <n v="748126"/>
    <d v="2014-05-01T00:00:00"/>
    <x v="2"/>
    <x v="0"/>
    <s v="INMUEBLES E INSTALACIONES"/>
    <n v="9178137.9000000004"/>
    <n v="2"/>
  </r>
  <r>
    <n v="749297"/>
    <d v="2014-12-31T00:00:00"/>
    <x v="0"/>
    <x v="3"/>
    <s v="SERVICIOS DE INGENIERIA"/>
    <n v="18706.900000000001"/>
    <n v="4"/>
  </r>
  <r>
    <n v="750699"/>
    <d v="2014-12-30T00:00:00"/>
    <x v="0"/>
    <x v="8"/>
    <s v="RED COMERCIAL"/>
    <n v="62193.8"/>
    <n v="4"/>
  </r>
  <r>
    <n v="752191"/>
    <d v="2014-12-31T00:00:00"/>
    <x v="2"/>
    <x v="0"/>
    <s v="EQUIPOS Y MATERIALES OFICINA"/>
    <n v="6635224.9000000004"/>
    <n v="20"/>
  </r>
  <r>
    <n v="753083"/>
    <d v="2014-12-31T00:00:00"/>
    <x v="0"/>
    <x v="2"/>
    <s v="SERVICIOS A CLIENTES"/>
    <n v="20978.1"/>
    <n v="10"/>
  </r>
  <r>
    <n v="753208"/>
    <d v="2014-02-28T00:00:00"/>
    <x v="2"/>
    <x v="6"/>
    <s v="GESTIÓN DE INSTALACIONES"/>
    <n v="5088340.5"/>
    <n v="3"/>
  </r>
  <r>
    <n v="753598"/>
    <d v="2014-12-31T00:00:00"/>
    <x v="1"/>
    <x v="0"/>
    <s v="INMUEBLES E INSTALACIONES"/>
    <n v="914"/>
    <n v="1"/>
  </r>
  <r>
    <n v="753882"/>
    <d v="2014-12-31T00:00:00"/>
    <x v="1"/>
    <x v="5"/>
    <s v="EXPLOTACIÓN GENERACIÓN"/>
    <n v="796.3"/>
    <n v="9"/>
  </r>
  <r>
    <n v="753999"/>
    <d v="2014-06-19T00:00:00"/>
    <x v="2"/>
    <x v="3"/>
    <s v="GESTIÓN ENERGÉTICA"/>
    <n v="9067413.3000000007"/>
    <n v="3"/>
  </r>
  <r>
    <n v="754906"/>
    <d v="2014-12-31T00:00:00"/>
    <x v="2"/>
    <x v="0"/>
    <s v="VIAJES"/>
    <n v="4019682.4"/>
    <n v="6"/>
  </r>
  <r>
    <n v="755152"/>
    <d v="2014-09-30T00:00:00"/>
    <x v="0"/>
    <x v="4"/>
    <s v="LOGISTICA Y TRANSPORTE"/>
    <n v="60564.7"/>
    <n v="18"/>
  </r>
  <r>
    <n v="755190"/>
    <d v="2014-12-31T00:00:00"/>
    <x v="2"/>
    <x v="1"/>
    <s v="INMUEBLES E INSTALACIONES"/>
    <n v="2479493.2000000002"/>
    <n v="8"/>
  </r>
  <r>
    <n v="755514"/>
    <d v="2014-06-30T00:00:00"/>
    <x v="0"/>
    <x v="4"/>
    <s v="SERVICIOS DE INGENIERIA"/>
    <n v="72989.7"/>
    <n v="20"/>
  </r>
  <r>
    <n v="755633"/>
    <d v="2014-12-31T00:00:00"/>
    <x v="0"/>
    <x v="1"/>
    <s v="CONSULTORÍA Y ASESORÍAS EXTERNAS"/>
    <n v="50623.1"/>
    <n v="8"/>
  </r>
  <r>
    <n v="755845"/>
    <d v="2014-12-31T00:00:00"/>
    <x v="2"/>
    <x v="3"/>
    <s v="SISTEMAS"/>
    <n v="8127228.7999999998"/>
    <n v="3"/>
  </r>
  <r>
    <n v="755898"/>
    <d v="2014-11-29T00:00:00"/>
    <x v="0"/>
    <x v="4"/>
    <s v="LECTURA Y MEDIDA"/>
    <n v="60115.4"/>
    <n v="6"/>
  </r>
  <r>
    <n v="755899"/>
    <d v="2014-12-31T00:00:00"/>
    <x v="0"/>
    <x v="0"/>
    <s v="CONSULTORÍA Y ASESORÍAS EXTERNAS"/>
    <n v="56830"/>
    <n v="14"/>
  </r>
  <r>
    <n v="756424"/>
    <d v="2014-12-31T00:00:00"/>
    <x v="0"/>
    <x v="0"/>
    <s v="INMUEBLES E INSTALACIONES"/>
    <n v="14510.5"/>
    <n v="12"/>
  </r>
  <r>
    <n v="757097"/>
    <d v="2014-09-30T00:00:00"/>
    <x v="2"/>
    <x v="0"/>
    <s v="SERVICIOS A CLIENTES"/>
    <n v="18.233333333333299"/>
    <n v="12"/>
  </r>
  <r>
    <n v="758026"/>
    <d v="2014-03-31T00:00:00"/>
    <x v="0"/>
    <x v="1"/>
    <s v="MARKETING"/>
    <n v="50723.5"/>
    <n v="10"/>
  </r>
  <r>
    <n v="758699"/>
    <d v="2014-12-31T00:00:00"/>
    <x v="0"/>
    <x v="3"/>
    <s v="CONSULTORÍA Y ASESORÍAS EXTERNAS"/>
    <n v="40939.300000000003"/>
    <n v="8"/>
  </r>
  <r>
    <n v="759064"/>
    <d v="2014-03-07T00:00:00"/>
    <x v="2"/>
    <x v="1"/>
    <s v="SERVICIOS DE INGENIERIA"/>
    <n v="749893.44"/>
    <n v="36"/>
  </r>
  <r>
    <n v="759149"/>
    <d v="2014-12-31T00:00:00"/>
    <x v="2"/>
    <x v="0"/>
    <s v="CONTROL DE CALIDAD"/>
    <n v="1190961.8999999999"/>
    <n v="2"/>
  </r>
  <r>
    <n v="761087"/>
    <d v="2014-11-30T00:00:00"/>
    <x v="0"/>
    <x v="5"/>
    <s v="MARKETING"/>
    <n v="38970.400000000001"/>
    <n v="8"/>
  </r>
  <r>
    <n v="762068"/>
    <d v="2014-12-31T00:00:00"/>
    <x v="0"/>
    <x v="0"/>
    <s v="CALL CENTER"/>
    <n v="33426.699999999997"/>
    <n v="8"/>
  </r>
  <r>
    <n v="762171"/>
    <d v="2014-12-31T00:00:00"/>
    <x v="0"/>
    <x v="4"/>
    <s v="CONSTRUCCIÓN Y MANTENIMIENTO REDES"/>
    <n v="22690.3"/>
    <n v="4"/>
  </r>
  <r>
    <n v="762279"/>
    <d v="2014-12-31T00:00:00"/>
    <x v="2"/>
    <x v="8"/>
    <s v="GESTIÓN ENERGÉTICA"/>
    <n v="4408391.9000000004"/>
    <n v="14"/>
  </r>
  <r>
    <n v="762964"/>
    <d v="2014-12-31T00:00:00"/>
    <x v="0"/>
    <x v="3"/>
    <s v="VIAJES"/>
    <n v="4896"/>
    <n v="14"/>
  </r>
  <r>
    <n v="763370"/>
    <d v="2014-11-30T00:00:00"/>
    <x v="0"/>
    <x v="6"/>
    <s v="CONSULTORÍA Y ASESORÍAS EXTERNAS"/>
    <n v="18243"/>
    <n v="4"/>
  </r>
  <r>
    <n v="763393"/>
    <d v="2014-12-31T00:00:00"/>
    <x v="0"/>
    <x v="0"/>
    <s v="CONSULTORÍA Y ASESORÍAS EXTERNAS"/>
    <n v="38496.300000000003"/>
    <n v="10"/>
  </r>
  <r>
    <n v="763739"/>
    <d v="2014-12-31T00:00:00"/>
    <x v="0"/>
    <x v="3"/>
    <s v="EQUIPOS Y MATERIALES OFICINA"/>
    <n v="45961"/>
    <n v="8"/>
  </r>
  <r>
    <n v="764366"/>
    <d v="2014-12-31T00:00:00"/>
    <x v="2"/>
    <x v="4"/>
    <s v="SERVICIOS DE INGENIERIA"/>
    <n v="439482.6"/>
    <n v="16"/>
  </r>
  <r>
    <n v="764448"/>
    <d v="2014-12-31T00:00:00"/>
    <x v="1"/>
    <x v="0"/>
    <s v="TELECOMUNICACIONES"/>
    <n v="680.1"/>
    <n v="7"/>
  </r>
  <r>
    <n v="764537"/>
    <d v="2014-12-31T00:00:00"/>
    <x v="0"/>
    <x v="2"/>
    <s v="SISTEMAS"/>
    <n v="74254.899999999994"/>
    <n v="7"/>
  </r>
  <r>
    <n v="765905"/>
    <d v="2014-12-31T00:00:00"/>
    <x v="2"/>
    <x v="7"/>
    <s v="EXPLOTACIÓN GENERACIÓN"/>
    <n v="6162919.7000000002"/>
    <n v="3"/>
  </r>
  <r>
    <n v="766089"/>
    <d v="2014-12-31T00:00:00"/>
    <x v="2"/>
    <x v="0"/>
    <s v="INSPECCIÓN DE INSTALACIONES"/>
    <n v="8888314.1999999993"/>
    <n v="2"/>
  </r>
  <r>
    <n v="766158"/>
    <d v="2014-12-31T00:00:00"/>
    <x v="2"/>
    <x v="6"/>
    <s v="INSPECCIÓN DE INSTALACIONES"/>
    <n v="3792194.6"/>
    <n v="16"/>
  </r>
  <r>
    <n v="766525"/>
    <d v="2014-12-31T00:00:00"/>
    <x v="2"/>
    <x v="1"/>
    <s v="INSPECCIÓN DE INSTALACIONES"/>
    <n v="5006731.8"/>
    <n v="2"/>
  </r>
  <r>
    <n v="767627"/>
    <d v="2014-12-31T00:00:00"/>
    <x v="2"/>
    <x v="0"/>
    <s v="MENSAJERÍA Y CORRESPONDENCIA"/>
    <n v="4146717.7"/>
    <n v="20"/>
  </r>
  <r>
    <n v="767793"/>
    <d v="2014-12-31T00:00:00"/>
    <x v="0"/>
    <x v="8"/>
    <s v="INSPECCIÓN DE INSTALACIONES"/>
    <n v="79886.100000000006"/>
    <n v="8"/>
  </r>
  <r>
    <n v="768100"/>
    <d v="2014-12-31T00:00:00"/>
    <x v="0"/>
    <x v="1"/>
    <s v="EQUIPOS Y MATERIALES"/>
    <n v="65250.8"/>
    <n v="7"/>
  </r>
  <r>
    <n v="768255"/>
    <d v="2014-12-31T00:00:00"/>
    <x v="1"/>
    <x v="2"/>
    <s v="INMUEBLES E INSTALACIONES"/>
    <n v="232.2"/>
    <n v="18"/>
  </r>
  <r>
    <n v="768629"/>
    <d v="2014-12-31T00:00:00"/>
    <x v="1"/>
    <x v="8"/>
    <s v="MENSAJERÍA Y CORRESPONDENCIA"/>
    <n v="636.4"/>
    <n v="12"/>
  </r>
  <r>
    <n v="769156"/>
    <d v="2014-04-30T00:00:00"/>
    <x v="2"/>
    <x v="4"/>
    <s v="CONSTRUCCIÓN Y MANTENIMIENTO REDES"/>
    <n v="3194902.3"/>
    <n v="40"/>
  </r>
  <r>
    <n v="769669"/>
    <d v="2014-12-31T00:00:00"/>
    <x v="2"/>
    <x v="5"/>
    <s v="SISTEMAS"/>
    <n v="4895234.8"/>
    <n v="3"/>
  </r>
  <r>
    <n v="770043"/>
    <d v="2014-12-31T00:00:00"/>
    <x v="2"/>
    <x v="2"/>
    <s v="CONSULTORÍA Y ASESORÍAS EXTERNAS"/>
    <n v="5972076.2999999998"/>
    <n v="2"/>
  </r>
  <r>
    <n v="771077"/>
    <d v="2014-02-15T00:00:00"/>
    <x v="2"/>
    <x v="0"/>
    <s v="SERVICIOS PROFESIONALES"/>
    <n v="6341408.9000000004"/>
    <n v="2"/>
  </r>
  <r>
    <n v="771861"/>
    <d v="2014-12-31T00:00:00"/>
    <x v="2"/>
    <x v="6"/>
    <s v="INSPECCIÓN DE INSTALACIONES"/>
    <n v="1902391"/>
    <n v="3"/>
  </r>
  <r>
    <n v="771990"/>
    <d v="2014-12-31T00:00:00"/>
    <x v="0"/>
    <x v="1"/>
    <s v="MARKETING"/>
    <n v="57124.7"/>
    <n v="2"/>
  </r>
  <r>
    <n v="772455"/>
    <d v="2014-12-31T00:00:00"/>
    <x v="1"/>
    <x v="1"/>
    <s v="TELECOMUNICACIONES"/>
    <n v="502"/>
    <n v="10"/>
  </r>
  <r>
    <n v="772641"/>
    <d v="2014-12-31T00:00:00"/>
    <x v="0"/>
    <x v="1"/>
    <s v="EQUIPOS Y MATERIALES"/>
    <n v="46149.5"/>
    <n v="12"/>
  </r>
  <r>
    <n v="773575"/>
    <d v="2014-07-25T00:00:00"/>
    <x v="2"/>
    <x v="0"/>
    <s v="CONSTRUCCIÓN Y MANTENIMIENTO REDES"/>
    <n v="9762602.4000000004"/>
    <n v="3"/>
  </r>
  <r>
    <n v="774007"/>
    <d v="2014-12-31T00:00:00"/>
    <x v="2"/>
    <x v="0"/>
    <s v="SERVICIOS PROFESIONALES"/>
    <n v="8449505.5"/>
    <n v="1"/>
  </r>
  <r>
    <n v="774877"/>
    <d v="2014-12-31T00:00:00"/>
    <x v="0"/>
    <x v="2"/>
    <s v="CONSTRUCCIÓN Y MANTENIMIENTO REDES"/>
    <n v="81211.399999999994"/>
    <n v="8"/>
  </r>
  <r>
    <n v="775042"/>
    <d v="2014-12-31T00:00:00"/>
    <x v="0"/>
    <x v="0"/>
    <s v="MARKETING"/>
    <n v="11874.9"/>
    <n v="16"/>
  </r>
  <r>
    <n v="775441"/>
    <d v="2014-03-15T00:00:00"/>
    <x v="2"/>
    <x v="2"/>
    <s v="CONTROL DE CALIDAD"/>
    <n v="5787509.0999999996"/>
    <n v="3"/>
  </r>
  <r>
    <n v="776054"/>
    <d v="2014-12-31T00:00:00"/>
    <x v="2"/>
    <x v="4"/>
    <s v="CALL CENTER"/>
    <n v="2095497.7"/>
    <n v="18"/>
  </r>
  <r>
    <n v="776692"/>
    <d v="2014-01-30T00:00:00"/>
    <x v="2"/>
    <x v="6"/>
    <s v="MENSAJERÍA Y CORRESPONDENCIA"/>
    <n v="2151174.8250000002"/>
    <n v="12"/>
  </r>
  <r>
    <n v="776766"/>
    <d v="2014-12-31T00:00:00"/>
    <x v="0"/>
    <x v="4"/>
    <s v="VIAJES"/>
    <n v="39063.9"/>
    <n v="14"/>
  </r>
  <r>
    <n v="776979"/>
    <d v="2014-01-10T00:00:00"/>
    <x v="0"/>
    <x v="0"/>
    <s v="LOGISTICA Y TRANSPORTE"/>
    <n v="45914.9"/>
    <n v="20"/>
  </r>
  <r>
    <n v="776993"/>
    <d v="2014-06-30T00:00:00"/>
    <x v="2"/>
    <x v="1"/>
    <s v="MENSAJERÍA Y CORRESPONDENCIA"/>
    <n v="9554893.5999999996"/>
    <n v="6"/>
  </r>
  <r>
    <n v="777824"/>
    <d v="2014-10-31T00:00:00"/>
    <x v="0"/>
    <x v="6"/>
    <s v="GESTIÓN ENERGÉTICA"/>
    <n v="10934.1"/>
    <n v="7"/>
  </r>
  <r>
    <n v="778133"/>
    <d v="2014-12-31T00:00:00"/>
    <x v="2"/>
    <x v="7"/>
    <s v="GESTIÓN ENERGÉTICA"/>
    <n v="7002147.7000000002"/>
    <n v="3"/>
  </r>
  <r>
    <n v="778330"/>
    <d v="2014-05-30T00:00:00"/>
    <x v="2"/>
    <x v="1"/>
    <s v="SERVICIOS DE INGENIERIA"/>
    <n v="7146285.9000000004"/>
    <n v="2"/>
  </r>
  <r>
    <n v="778740"/>
    <d v="2014-12-31T00:00:00"/>
    <x v="0"/>
    <x v="5"/>
    <s v="CONSTRUCCIÓN Y MANTENIMIENTO REDES"/>
    <n v="11291.5"/>
    <n v="9"/>
  </r>
  <r>
    <n v="778936"/>
    <d v="2014-02-28T00:00:00"/>
    <x v="2"/>
    <x v="4"/>
    <s v="GESTIÓN DE INSTALACIONES"/>
    <n v="1506373.8"/>
    <n v="8"/>
  </r>
  <r>
    <n v="779533"/>
    <d v="2014-12-31T00:00:00"/>
    <x v="2"/>
    <x v="6"/>
    <s v="TELECOMUNICACIONES"/>
    <n v="742212.7"/>
    <n v="1"/>
  </r>
  <r>
    <n v="779833"/>
    <d v="2014-09-30T00:00:00"/>
    <x v="2"/>
    <x v="8"/>
    <s v="SERVICIOS A CLIENTES"/>
    <n v="3691056.6"/>
    <n v="3"/>
  </r>
  <r>
    <n v="779854"/>
    <d v="2014-12-31T00:00:00"/>
    <x v="2"/>
    <x v="1"/>
    <s v="SERVICIOS DE INGENIERIA"/>
    <n v="9667014.3000000007"/>
    <n v="12"/>
  </r>
  <r>
    <n v="780269"/>
    <d v="2014-12-31T00:00:00"/>
    <x v="2"/>
    <x v="6"/>
    <s v="EQUIPOS Y MATERIALES"/>
    <n v="5781405.7999999998"/>
    <n v="3"/>
  </r>
  <r>
    <n v="780367"/>
    <d v="2014-01-31T00:00:00"/>
    <x v="2"/>
    <x v="2"/>
    <s v="MENSAJERÍA Y CORRESPONDENCIA"/>
    <n v="9766373"/>
    <n v="28"/>
  </r>
  <r>
    <n v="780404"/>
    <d v="2014-06-30T00:00:00"/>
    <x v="2"/>
    <x v="2"/>
    <s v="CALL CENTER"/>
    <n v="4125798.3"/>
    <n v="2"/>
  </r>
  <r>
    <n v="780419"/>
    <d v="2014-12-31T00:00:00"/>
    <x v="0"/>
    <x v="6"/>
    <s v="CONSTRUCCIÓN Y MANTENIMIENTO REDES"/>
    <n v="29626.3"/>
    <n v="8"/>
  </r>
  <r>
    <n v="780535"/>
    <d v="2014-12-31T00:00:00"/>
    <x v="2"/>
    <x v="3"/>
    <s v="SISTEMAS"/>
    <n v="1727916.9"/>
    <n v="3"/>
  </r>
  <r>
    <n v="780930"/>
    <d v="2014-12-31T00:00:00"/>
    <x v="0"/>
    <x v="6"/>
    <s v="VIAJES"/>
    <n v="51126.9"/>
    <n v="16"/>
  </r>
  <r>
    <n v="781412"/>
    <d v="2014-07-31T00:00:00"/>
    <x v="1"/>
    <x v="1"/>
    <s v="CONTROL DE CALIDAD"/>
    <n v="428.6"/>
    <n v="4"/>
  </r>
  <r>
    <n v="781668"/>
    <d v="2014-12-31T00:00:00"/>
    <x v="0"/>
    <x v="0"/>
    <s v="GESTIÓN ENERGÉTICA"/>
    <n v="39.762500000000003"/>
    <n v="4"/>
  </r>
  <r>
    <n v="782234"/>
    <d v="2014-12-30T00:00:00"/>
    <x v="2"/>
    <x v="3"/>
    <s v="SISTEMAS"/>
    <n v="6558609.9000000004"/>
    <n v="2"/>
  </r>
  <r>
    <n v="782387"/>
    <d v="2014-12-31T00:00:00"/>
    <x v="1"/>
    <x v="4"/>
    <s v="MENSAJERÍA Y CORRESPONDENCIA"/>
    <n v="551.79999999999995"/>
    <n v="4"/>
  </r>
  <r>
    <n v="782963"/>
    <d v="2014-12-31T00:00:00"/>
    <x v="2"/>
    <x v="8"/>
    <s v="EQUIPOS Y MATERIALES OFICINA"/>
    <n v="5723951.7999999998"/>
    <n v="1"/>
  </r>
  <r>
    <n v="783096"/>
    <d v="2014-12-31T00:00:00"/>
    <x v="0"/>
    <x v="0"/>
    <s v="LOGISTICA Y TRANSPORTE"/>
    <n v="25967.4"/>
    <n v="6"/>
  </r>
  <r>
    <n v="784891"/>
    <d v="2014-12-31T00:00:00"/>
    <x v="2"/>
    <x v="3"/>
    <s v="CONSTRUCCIÓN Y MANTENIMIENTO REDES"/>
    <n v="3459763.2"/>
    <n v="2"/>
  </r>
  <r>
    <n v="785529"/>
    <d v="2014-12-31T00:00:00"/>
    <x v="2"/>
    <x v="8"/>
    <s v="SISTEMAS"/>
    <n v="5925053.5999999996"/>
    <n v="1"/>
  </r>
  <r>
    <n v="785820"/>
    <d v="2014-05-31T00:00:00"/>
    <x v="0"/>
    <x v="3"/>
    <s v="SERVICIOS PROFESIONALES"/>
    <n v="70901.2"/>
    <n v="20"/>
  </r>
  <r>
    <n v="786542"/>
    <d v="2014-12-31T00:00:00"/>
    <x v="2"/>
    <x v="1"/>
    <s v="LOGISTICA Y TRANSPORTE"/>
    <n v="1290934.5"/>
    <n v="10"/>
  </r>
  <r>
    <n v="786763"/>
    <d v="2014-12-31T00:00:00"/>
    <x v="2"/>
    <x v="4"/>
    <s v="INSPECCIÓN DE INSTALACIONES"/>
    <n v="824759.4"/>
    <n v="1"/>
  </r>
  <r>
    <n v="787148"/>
    <d v="2014-12-31T00:00:00"/>
    <x v="0"/>
    <x v="3"/>
    <s v="INMUEBLES E INSTALACIONES"/>
    <n v="43699"/>
    <n v="16"/>
  </r>
  <r>
    <n v="787748"/>
    <d v="2014-12-31T00:00:00"/>
    <x v="2"/>
    <x v="3"/>
    <s v="PUBLICIDAD"/>
    <n v="8975673.6999999993"/>
    <n v="3"/>
  </r>
  <r>
    <n v="788681"/>
    <d v="2014-12-31T00:00:00"/>
    <x v="2"/>
    <x v="4"/>
    <s v="GESTIÓN ENERGÉTICA"/>
    <n v="4143620.8"/>
    <n v="12"/>
  </r>
  <r>
    <n v="789155"/>
    <d v="2014-05-31T00:00:00"/>
    <x v="2"/>
    <x v="6"/>
    <s v="SERVICIOS DE INGENIERIA"/>
    <n v="9649793.8000000007"/>
    <n v="3"/>
  </r>
  <r>
    <n v="789439"/>
    <d v="2014-12-31T00:00:00"/>
    <x v="2"/>
    <x v="2"/>
    <s v="INMUEBLES E INSTALACIONES"/>
    <n v="7498934.4000000004"/>
    <n v="3"/>
  </r>
  <r>
    <n v="789678"/>
    <d v="2014-12-31T00:00:00"/>
    <x v="0"/>
    <x v="2"/>
    <s v="INMUEBLES E INSTALACIONES"/>
    <n v="2453"/>
    <n v="28"/>
  </r>
  <r>
    <n v="790352"/>
    <d v="2014-12-31T00:00:00"/>
    <x v="2"/>
    <x v="6"/>
    <s v="PUBLICIDAD"/>
    <n v="6898141.5"/>
    <n v="18"/>
  </r>
  <r>
    <n v="791232"/>
    <d v="2014-06-30T00:00:00"/>
    <x v="0"/>
    <x v="4"/>
    <s v="PUBLICIDAD"/>
    <n v="28897.5"/>
    <n v="4"/>
  </r>
  <r>
    <n v="792202"/>
    <d v="2014-12-31T00:00:00"/>
    <x v="2"/>
    <x v="4"/>
    <s v="GESTIÓN DE INSTALACIONES"/>
    <n v="3245514.5"/>
    <n v="18"/>
  </r>
  <r>
    <n v="792413"/>
    <d v="2014-11-30T00:00:00"/>
    <x v="0"/>
    <x v="4"/>
    <s v="SISTEMAS"/>
    <n v="64364.6"/>
    <n v="5"/>
  </r>
  <r>
    <n v="792507"/>
    <d v="2014-12-31T00:00:00"/>
    <x v="1"/>
    <x v="8"/>
    <s v="SERVICIOS A CLIENTES"/>
    <n v="158.19999999999999"/>
    <n v="18"/>
  </r>
  <r>
    <n v="793133"/>
    <d v="2014-12-31T00:00:00"/>
    <x v="2"/>
    <x v="2"/>
    <s v="SERVICIOS DE INGENIERIA"/>
    <n v="3136765.7"/>
    <n v="12"/>
  </r>
  <r>
    <n v="794071"/>
    <d v="2014-09-30T00:00:00"/>
    <x v="2"/>
    <x v="0"/>
    <s v="EXPLOTACIÓN GENERACIÓN"/>
    <n v="4731275.7"/>
    <n v="2"/>
  </r>
  <r>
    <n v="794577"/>
    <d v="2014-12-31T00:00:00"/>
    <x v="1"/>
    <x v="4"/>
    <s v="RED COMERCIAL"/>
    <n v="369.1"/>
    <n v="12"/>
  </r>
  <r>
    <n v="795293"/>
    <d v="2014-08-30T00:00:00"/>
    <x v="2"/>
    <x v="7"/>
    <s v="CONSTRUCCIÓN Y MANTENIMIENTO REDES"/>
    <n v="1503567.6"/>
    <n v="1"/>
  </r>
  <r>
    <n v="795585"/>
    <d v="2014-12-31T00:00:00"/>
    <x v="2"/>
    <x v="4"/>
    <s v="EQUIPOS Y MATERIALES OFICINA"/>
    <n v="1511180.8"/>
    <n v="2"/>
  </r>
  <r>
    <n v="796454"/>
    <d v="2014-12-31T00:00:00"/>
    <x v="2"/>
    <x v="0"/>
    <s v="PUBLICIDAD"/>
    <n v="4046166.4"/>
    <n v="20"/>
  </r>
  <r>
    <n v="796498"/>
    <d v="2014-12-31T00:00:00"/>
    <x v="2"/>
    <x v="6"/>
    <s v="SISTEMAS"/>
    <n v="9345452.3000000007"/>
    <n v="2"/>
  </r>
  <r>
    <n v="796915"/>
    <d v="2014-12-31T00:00:00"/>
    <x v="1"/>
    <x v="3"/>
    <s v="CONSTRUCCIÓN Y MANTENIMIENTO REDES"/>
    <n v="511.6"/>
    <n v="6"/>
  </r>
  <r>
    <n v="797850"/>
    <d v="2014-03-31T00:00:00"/>
    <x v="0"/>
    <x v="8"/>
    <s v="CALL CENTER"/>
    <n v="16697.8"/>
    <n v="4"/>
  </r>
  <r>
    <n v="798148"/>
    <d v="2014-12-31T00:00:00"/>
    <x v="2"/>
    <x v="0"/>
    <s v="CALL CENTER"/>
    <n v="5257735.9000000004"/>
    <n v="4"/>
  </r>
  <r>
    <n v="798347"/>
    <d v="2014-09-20T00:00:00"/>
    <x v="1"/>
    <x v="6"/>
    <s v="EQUIPOS Y MATERIALES"/>
    <n v="117.7"/>
    <n v="8"/>
  </r>
  <r>
    <n v="798595"/>
    <d v="2014-12-31T00:00:00"/>
    <x v="0"/>
    <x v="0"/>
    <s v="LECTURA Y MEDIDA"/>
    <n v="98945.600000000006"/>
    <n v="6"/>
  </r>
  <r>
    <n v="798752"/>
    <d v="2014-12-31T00:00:00"/>
    <x v="0"/>
    <x v="1"/>
    <s v="SERVICIOS A CLIENTES"/>
    <n v="15821.8"/>
    <n v="8"/>
  </r>
  <r>
    <n v="799237"/>
    <d v="2014-12-31T00:00:00"/>
    <x v="2"/>
    <x v="7"/>
    <s v="SERVICIOS A CLIENTES"/>
    <n v="2836626.5"/>
    <n v="2"/>
  </r>
  <r>
    <n v="799975"/>
    <d v="2014-02-28T00:00:00"/>
    <x v="0"/>
    <x v="1"/>
    <s v="LOGISTICA Y TRANSPORTE"/>
    <n v="4254.8"/>
    <n v="4"/>
  </r>
  <r>
    <n v="800526"/>
    <d v="2014-12-31T00:00:00"/>
    <x v="1"/>
    <x v="7"/>
    <s v="GESTIÓN ENERGÉTICA"/>
    <n v="482.7"/>
    <n v="10"/>
  </r>
  <r>
    <n v="801083"/>
    <d v="2014-12-31T00:00:00"/>
    <x v="0"/>
    <x v="4"/>
    <s v="SERVICIOS DE INGENIERIA"/>
    <n v="43540"/>
    <n v="3"/>
  </r>
  <r>
    <n v="801154"/>
    <d v="2014-12-31T00:00:00"/>
    <x v="0"/>
    <x v="1"/>
    <s v="INMUEBLES E INSTALACIONES"/>
    <n v="79578"/>
    <n v="7"/>
  </r>
  <r>
    <n v="801589"/>
    <d v="2014-12-31T00:00:00"/>
    <x v="2"/>
    <x v="1"/>
    <s v="EQUIPOS Y MATERIALES OFICINA"/>
    <n v="3747782.7"/>
    <n v="6"/>
  </r>
  <r>
    <n v="801675"/>
    <d v="2014-05-30T00:00:00"/>
    <x v="2"/>
    <x v="4"/>
    <s v="LOGISTICA Y TRANSPORTE"/>
    <n v="1916428.9"/>
    <n v="6"/>
  </r>
  <r>
    <n v="801983"/>
    <d v="2014-06-30T00:00:00"/>
    <x v="2"/>
    <x v="7"/>
    <s v="INSPECCIÓN DE INSTALACIONES"/>
    <n v="5274952.0999999996"/>
    <n v="1"/>
  </r>
  <r>
    <n v="801987"/>
    <d v="2014-12-31T00:00:00"/>
    <x v="0"/>
    <x v="0"/>
    <s v="INSPECCIÓN DE INSTALACIONES"/>
    <n v="96781.9"/>
    <n v="6"/>
  </r>
  <r>
    <n v="802073"/>
    <d v="2014-12-31T00:00:00"/>
    <x v="0"/>
    <x v="4"/>
    <s v="INMUEBLES E INSTALACIONES"/>
    <n v="4593"/>
    <n v="3"/>
  </r>
  <r>
    <n v="803407"/>
    <d v="2014-10-31T00:00:00"/>
    <x v="0"/>
    <x v="8"/>
    <s v="SERVICIOS PROFESIONALES"/>
    <n v="77943.199999999997"/>
    <n v="6"/>
  </r>
  <r>
    <n v="803922"/>
    <d v="2014-12-31T00:00:00"/>
    <x v="2"/>
    <x v="4"/>
    <s v="CALL CENTER"/>
    <n v="7364287.7999999998"/>
    <n v="20"/>
  </r>
  <r>
    <n v="804519"/>
    <d v="2014-12-31T00:00:00"/>
    <x v="2"/>
    <x v="4"/>
    <s v="SISTEMAS"/>
    <n v="534204.80000000005"/>
    <n v="18"/>
  </r>
  <r>
    <n v="804631"/>
    <d v="2014-12-31T00:00:00"/>
    <x v="2"/>
    <x v="7"/>
    <s v="EXPLOTACIÓN GENERACIÓN"/>
    <n v="3381241.8"/>
    <n v="3"/>
  </r>
  <r>
    <n v="805398"/>
    <d v="2014-12-31T00:00:00"/>
    <x v="2"/>
    <x v="1"/>
    <s v="GESTIÓN DE INSTALACIONES"/>
    <n v="8557105.0999999996"/>
    <n v="22"/>
  </r>
  <r>
    <n v="805435"/>
    <d v="2014-12-31T00:00:00"/>
    <x v="0"/>
    <x v="2"/>
    <s v="CONSTRUCCIÓN Y MANTENIMIENTO REDES"/>
    <n v="78998.600000000006"/>
    <n v="3"/>
  </r>
  <r>
    <n v="805789"/>
    <d v="2014-08-31T00:00:00"/>
    <x v="2"/>
    <x v="4"/>
    <s v="SERVICIOS DE INGENIERIA"/>
    <n v="3098561.9"/>
    <n v="10"/>
  </r>
  <r>
    <n v="805997"/>
    <d v="2014-05-31T00:00:00"/>
    <x v="0"/>
    <x v="2"/>
    <s v="CALL CENTER"/>
    <n v="60684.5"/>
    <n v="7"/>
  </r>
  <r>
    <n v="806117"/>
    <d v="2014-10-31T00:00:00"/>
    <x v="0"/>
    <x v="6"/>
    <s v="EQUIPOS Y MATERIALES OFICINA"/>
    <n v="67003.8"/>
    <n v="8"/>
  </r>
  <r>
    <n v="807127"/>
    <d v="2014-12-31T00:00:00"/>
    <x v="0"/>
    <x v="6"/>
    <s v="CONTROL DE CALIDAD"/>
    <n v="53591.7"/>
    <n v="10"/>
  </r>
  <r>
    <n v="807195"/>
    <d v="2014-12-31T00:00:00"/>
    <x v="2"/>
    <x v="4"/>
    <s v="SERVICIOS A CLIENTES"/>
    <n v="5996600.0999999996"/>
    <n v="2"/>
  </r>
  <r>
    <n v="807251"/>
    <d v="2014-12-31T00:00:00"/>
    <x v="0"/>
    <x v="6"/>
    <s v="MENSAJERÍA Y CORRESPONDENCIA"/>
    <n v="54611.8"/>
    <n v="20"/>
  </r>
  <r>
    <n v="807457"/>
    <d v="2014-12-31T00:00:00"/>
    <x v="0"/>
    <x v="1"/>
    <s v="INMUEBLES E INSTALACIONES"/>
    <n v="73269.399999999994"/>
    <n v="8"/>
  </r>
  <r>
    <n v="807533"/>
    <d v="2014-03-12T00:00:00"/>
    <x v="1"/>
    <x v="7"/>
    <s v="GESTIÓN ENERGÉTICA"/>
    <n v="716.8"/>
    <n v="18"/>
  </r>
  <r>
    <n v="808471"/>
    <d v="2014-12-31T00:00:00"/>
    <x v="2"/>
    <x v="4"/>
    <s v="LECTURA Y MEDIDA"/>
    <n v="8751703.5"/>
    <n v="1"/>
  </r>
  <r>
    <n v="808491"/>
    <d v="2014-12-31T00:00:00"/>
    <x v="2"/>
    <x v="1"/>
    <s v="CONSTRUCCIÓN Y MANTENIMIENTO REDES"/>
    <n v="7452743.2000000002"/>
    <n v="16"/>
  </r>
  <r>
    <n v="808853"/>
    <d v="2014-12-31T00:00:00"/>
    <x v="0"/>
    <x v="1"/>
    <s v="RED COMERCIAL"/>
    <n v="19553.599999999999"/>
    <n v="8"/>
  </r>
  <r>
    <n v="809049"/>
    <d v="2014-12-31T00:00:00"/>
    <x v="0"/>
    <x v="4"/>
    <s v="MENSAJERÍA Y CORRESPONDENCIA"/>
    <n v="53216.800000000003"/>
    <n v="16"/>
  </r>
  <r>
    <n v="809360"/>
    <d v="2014-09-30T00:00:00"/>
    <x v="1"/>
    <x v="8"/>
    <s v="CONTROL DE CALIDAD"/>
    <n v="988.7"/>
    <n v="7"/>
  </r>
  <r>
    <n v="809578"/>
    <d v="2014-12-31T00:00:00"/>
    <x v="2"/>
    <x v="1"/>
    <s v="RED COMERCIAL"/>
    <n v="3593009.9"/>
    <n v="3"/>
  </r>
  <r>
    <n v="809931"/>
    <d v="2014-05-31T00:00:00"/>
    <x v="2"/>
    <x v="1"/>
    <s v="LOGISTICA Y TRANSPORTE"/>
    <n v="1102504"/>
    <n v="2"/>
  </r>
  <r>
    <n v="810607"/>
    <d v="2014-12-31T00:00:00"/>
    <x v="1"/>
    <x v="6"/>
    <s v="SISTEMAS"/>
    <n v="729.9"/>
    <n v="20"/>
  </r>
  <r>
    <n v="811962"/>
    <d v="2014-05-31T00:00:00"/>
    <x v="1"/>
    <x v="0"/>
    <s v="LECTURA Y MEDIDA"/>
    <n v="830.4"/>
    <n v="11"/>
  </r>
  <r>
    <n v="812268"/>
    <d v="2014-12-31T00:00:00"/>
    <x v="0"/>
    <x v="1"/>
    <s v="EQUIPOS Y MATERIALES"/>
    <n v="82754.3"/>
    <n v="18"/>
  </r>
  <r>
    <n v="812446"/>
    <d v="2014-12-31T00:00:00"/>
    <x v="0"/>
    <x v="0"/>
    <s v="RED COMERCIAL"/>
    <n v="1094237.7875000001"/>
    <n v="12"/>
  </r>
  <r>
    <n v="813000"/>
    <d v="2014-10-30T00:00:00"/>
    <x v="2"/>
    <x v="1"/>
    <s v="EXPLOTACIÓN GENERACIÓN"/>
    <n v="3884552.2"/>
    <n v="6"/>
  </r>
  <r>
    <n v="813347"/>
    <d v="2014-12-31T00:00:00"/>
    <x v="2"/>
    <x v="4"/>
    <s v="CONTROL DE CALIDAD"/>
    <n v="4685791.0999999996"/>
    <n v="16"/>
  </r>
  <r>
    <n v="813881"/>
    <d v="2014-01-31T00:00:00"/>
    <x v="0"/>
    <x v="2"/>
    <s v="SERVICIOS A CLIENTES"/>
    <n v="94317.8"/>
    <n v="8"/>
  </r>
  <r>
    <n v="814598"/>
    <d v="2014-12-31T00:00:00"/>
    <x v="0"/>
    <x v="0"/>
    <s v="SISTEMAS"/>
    <n v="88058.1"/>
    <n v="9"/>
  </r>
  <r>
    <n v="814757"/>
    <d v="2014-12-31T00:00:00"/>
    <x v="0"/>
    <x v="1"/>
    <s v="EXPLOTACIÓN GENERACIÓN"/>
    <n v="1063.8"/>
    <n v="20"/>
  </r>
  <r>
    <n v="814902"/>
    <d v="2014-12-31T00:00:00"/>
    <x v="0"/>
    <x v="8"/>
    <s v="CONSULTORÍA Y ASESORÍAS EXTERNAS"/>
    <n v="54551.199999999997"/>
    <n v="6"/>
  </r>
  <r>
    <n v="815193"/>
    <d v="2014-12-31T00:00:00"/>
    <x v="2"/>
    <x v="4"/>
    <s v="CALL CENTER"/>
    <n v="9049279"/>
    <n v="6"/>
  </r>
  <r>
    <n v="815535"/>
    <d v="2014-12-31T00:00:00"/>
    <x v="2"/>
    <x v="3"/>
    <s v="EQUIPOS Y MATERIALES OFICINA"/>
    <n v="4981940.7"/>
    <n v="18"/>
  </r>
  <r>
    <n v="816175"/>
    <d v="2014-09-30T00:00:00"/>
    <x v="0"/>
    <x v="1"/>
    <s v="TELECOMUNICACIONES"/>
    <n v="65566.5"/>
    <n v="18"/>
  </r>
  <r>
    <n v="817084"/>
    <d v="2014-12-31T00:00:00"/>
    <x v="2"/>
    <x v="6"/>
    <s v="EQUIPOS Y MATERIALES OFICINA"/>
    <n v="8194512.0999999996"/>
    <n v="1"/>
  </r>
  <r>
    <n v="817513"/>
    <d v="2014-12-31T00:00:00"/>
    <x v="0"/>
    <x v="4"/>
    <s v="INMUEBLES E INSTALACIONES"/>
    <n v="9926.5"/>
    <n v="10"/>
  </r>
  <r>
    <n v="817851"/>
    <d v="2014-12-31T00:00:00"/>
    <x v="0"/>
    <x v="6"/>
    <s v="CALL CENTER"/>
    <n v="41348.199999999997"/>
    <n v="3"/>
  </r>
  <r>
    <n v="818206"/>
    <d v="2014-12-31T00:00:00"/>
    <x v="0"/>
    <x v="4"/>
    <s v="LOGISTICA Y TRANSPORTE"/>
    <n v="24443.4"/>
    <n v="6"/>
  </r>
  <r>
    <n v="818360"/>
    <d v="2014-06-30T00:00:00"/>
    <x v="2"/>
    <x v="7"/>
    <s v="SERVICIOS A CLIENTES"/>
    <n v="5906663.5999999996"/>
    <n v="3"/>
  </r>
  <r>
    <n v="819205"/>
    <d v="2014-12-31T00:00:00"/>
    <x v="2"/>
    <x v="1"/>
    <s v="CONTROL DE CALIDAD"/>
    <n v="2696882.7"/>
    <n v="1"/>
  </r>
  <r>
    <n v="819996"/>
    <d v="2014-02-28T00:00:00"/>
    <x v="0"/>
    <x v="0"/>
    <s v="MARKETING"/>
    <n v="98088.6"/>
    <n v="6"/>
  </r>
  <r>
    <n v="820297"/>
    <d v="2014-04-08T00:00:00"/>
    <x v="0"/>
    <x v="4"/>
    <s v="CONSTRUCCIÓN Y MANTENIMIENTO REDES"/>
    <n v="70747.199999999997"/>
    <n v="5"/>
  </r>
  <r>
    <n v="820300"/>
    <d v="2014-05-30T00:00:00"/>
    <x v="2"/>
    <x v="0"/>
    <s v="EXPLOTACIÓN GENERACIÓN"/>
    <n v="2838671.6"/>
    <n v="18"/>
  </r>
  <r>
    <n v="820828"/>
    <d v="2014-12-31T00:00:00"/>
    <x v="2"/>
    <x v="6"/>
    <s v="CALL CENTER"/>
    <n v="2895804.8"/>
    <n v="1"/>
  </r>
  <r>
    <n v="820833"/>
    <d v="2014-08-31T00:00:00"/>
    <x v="2"/>
    <x v="1"/>
    <s v="SERVICIOS DE INGENIERIA"/>
    <n v="4309196.0999999996"/>
    <n v="1"/>
  </r>
  <r>
    <n v="820840"/>
    <d v="2014-08-15T00:00:00"/>
    <x v="2"/>
    <x v="4"/>
    <s v="SERVICIOS A CLIENTES"/>
    <n v="9970938.6999999993"/>
    <n v="6"/>
  </r>
  <r>
    <n v="821752"/>
    <d v="2014-12-31T00:00:00"/>
    <x v="0"/>
    <x v="1"/>
    <s v="SISTEMAS"/>
    <n v="19976.599999999999"/>
    <n v="10"/>
  </r>
  <r>
    <n v="821794"/>
    <d v="2014-05-15T00:00:00"/>
    <x v="0"/>
    <x v="1"/>
    <s v="INMUEBLES E INSTALACIONES"/>
    <n v="59880.800000000003"/>
    <n v="10"/>
  </r>
  <r>
    <n v="821986"/>
    <d v="2014-12-31T00:00:00"/>
    <x v="2"/>
    <x v="6"/>
    <s v="EQUIPOS Y MATERIALES"/>
    <n v="6139676.2000000002"/>
    <n v="6"/>
  </r>
  <r>
    <n v="822215"/>
    <d v="2014-12-31T00:00:00"/>
    <x v="0"/>
    <x v="5"/>
    <s v="CALL CENTER"/>
    <n v="63830.9"/>
    <n v="9"/>
  </r>
  <r>
    <n v="822561"/>
    <d v="2014-06-30T00:00:00"/>
    <x v="0"/>
    <x v="4"/>
    <s v="VIAJES"/>
    <n v="30806.9"/>
    <n v="5"/>
  </r>
  <r>
    <n v="822661"/>
    <d v="2014-12-31T00:00:00"/>
    <x v="0"/>
    <x v="0"/>
    <s v="CALL CENTER"/>
    <n v="32838"/>
    <n v="9"/>
  </r>
  <r>
    <n v="823339"/>
    <d v="2014-10-21T00:00:00"/>
    <x v="0"/>
    <x v="4"/>
    <s v="VIAJES"/>
    <n v="88233.8"/>
    <n v="7"/>
  </r>
  <r>
    <n v="823908"/>
    <d v="2014-12-31T00:00:00"/>
    <x v="0"/>
    <x v="0"/>
    <s v="SISTEMAS"/>
    <n v="3685410.8"/>
    <n v="28"/>
  </r>
  <r>
    <n v="824210"/>
    <d v="2014-06-30T00:00:00"/>
    <x v="0"/>
    <x v="2"/>
    <s v="RED COMERCIAL"/>
    <n v="17963.099999999999"/>
    <n v="9"/>
  </r>
  <r>
    <n v="824473"/>
    <d v="2014-12-31T00:00:00"/>
    <x v="0"/>
    <x v="4"/>
    <s v="CONTROL DE CALIDAD"/>
    <n v="33475.599999999999"/>
    <n v="3"/>
  </r>
  <r>
    <n v="825033"/>
    <d v="2014-12-31T00:00:00"/>
    <x v="0"/>
    <x v="7"/>
    <s v="SISTEMAS"/>
    <n v="90666.1"/>
    <n v="10"/>
  </r>
  <r>
    <n v="825377"/>
    <d v="2014-08-31T00:00:00"/>
    <x v="1"/>
    <x v="1"/>
    <s v="EXPLOTACIÓN GENERACIÓN"/>
    <n v="468.1"/>
    <n v="8"/>
  </r>
  <r>
    <n v="826391"/>
    <d v="2014-12-31T00:00:00"/>
    <x v="2"/>
    <x v="5"/>
    <s v="INSPECCIÓN DE INSTALACIONES"/>
    <n v="4444569.5999999996"/>
    <n v="2"/>
  </r>
  <r>
    <n v="826972"/>
    <d v="2014-06-30T00:00:00"/>
    <x v="1"/>
    <x v="1"/>
    <s v="PUBLICIDAD"/>
    <n v="5670.0333333333301"/>
    <n v="40"/>
  </r>
  <r>
    <n v="827158"/>
    <d v="2014-12-31T00:00:00"/>
    <x v="0"/>
    <x v="8"/>
    <s v="SISTEMAS"/>
    <n v="29023.5"/>
    <n v="6"/>
  </r>
  <r>
    <n v="827827"/>
    <d v="2014-12-31T00:00:00"/>
    <x v="1"/>
    <x v="7"/>
    <s v="TELECOMUNICACIONES"/>
    <n v="114.1"/>
    <n v="10"/>
  </r>
  <r>
    <n v="827892"/>
    <d v="2014-05-30T00:00:00"/>
    <x v="2"/>
    <x v="0"/>
    <s v="CONTROL DE CALIDAD"/>
    <n v="1548026"/>
    <n v="16"/>
  </r>
  <r>
    <n v="828551"/>
    <d v="2014-12-31T00:00:00"/>
    <x v="1"/>
    <x v="2"/>
    <s v="LOGISTICA Y TRANSPORTE"/>
    <n v="902.9"/>
    <n v="15"/>
  </r>
  <r>
    <n v="828733"/>
    <d v="2014-12-31T00:00:00"/>
    <x v="2"/>
    <x v="0"/>
    <s v="EQUIPOS Y MATERIALES"/>
    <n v="7824045.4000000004"/>
    <n v="1"/>
  </r>
  <r>
    <n v="829546"/>
    <d v="2014-11-30T00:00:00"/>
    <x v="0"/>
    <x v="6"/>
    <s v="PUBLICIDAD"/>
    <n v="46336.5"/>
    <n v="7"/>
  </r>
  <r>
    <n v="829662"/>
    <d v="2014-12-31T00:00:00"/>
    <x v="2"/>
    <x v="1"/>
    <s v="VIAJES"/>
    <n v="9316384"/>
    <n v="20"/>
  </r>
  <r>
    <n v="829944"/>
    <d v="2014-12-31T00:00:00"/>
    <x v="2"/>
    <x v="1"/>
    <s v="CONSULTORÍA Y ASESORÍAS EXTERNAS"/>
    <n v="1377257.2"/>
    <n v="22"/>
  </r>
  <r>
    <n v="830230"/>
    <d v="2014-04-08T00:00:00"/>
    <x v="2"/>
    <x v="2"/>
    <s v="EXPLOTACIÓN GENERACIÓN"/>
    <n v="1123293.2"/>
    <n v="2"/>
  </r>
  <r>
    <n v="831905"/>
    <d v="2014-03-31T00:00:00"/>
    <x v="2"/>
    <x v="8"/>
    <s v="VIAJES"/>
    <n v="2132408.1"/>
    <n v="1"/>
  </r>
  <r>
    <n v="832088"/>
    <d v="2014-10-30T00:00:00"/>
    <x v="0"/>
    <x v="6"/>
    <s v="RED COMERCIAL"/>
    <n v="7547"/>
    <n v="9"/>
  </r>
  <r>
    <n v="833765"/>
    <d v="2014-12-31T00:00:00"/>
    <x v="2"/>
    <x v="6"/>
    <s v="SERVICIOS A CLIENTES"/>
    <n v="3514613.8"/>
    <n v="14"/>
  </r>
  <r>
    <n v="834370"/>
    <d v="2014-12-31T00:00:00"/>
    <x v="2"/>
    <x v="0"/>
    <s v="LOGISTICA Y TRANSPORTE"/>
    <n v="9154624"/>
    <n v="2"/>
  </r>
  <r>
    <n v="834803"/>
    <d v="2014-10-17T00:00:00"/>
    <x v="0"/>
    <x v="4"/>
    <s v="SERVICIOS PROFESIONALES"/>
    <n v="3574.2"/>
    <n v="5"/>
  </r>
  <r>
    <n v="834888"/>
    <d v="2014-12-31T00:00:00"/>
    <x v="2"/>
    <x v="8"/>
    <s v="VIAJES"/>
    <n v="1673160.3"/>
    <n v="10"/>
  </r>
  <r>
    <n v="835807"/>
    <d v="2014-09-30T00:00:00"/>
    <x v="2"/>
    <x v="2"/>
    <s v="EXPLOTACIÓN GENERACIÓN"/>
    <n v="2625416.7999999998"/>
    <n v="3"/>
  </r>
  <r>
    <n v="836199"/>
    <d v="2014-12-31T00:00:00"/>
    <x v="2"/>
    <x v="2"/>
    <s v="RED COMERCIAL"/>
    <n v="8824472.1999999993"/>
    <n v="1"/>
  </r>
  <r>
    <n v="836201"/>
    <d v="2014-08-16T00:00:00"/>
    <x v="1"/>
    <x v="8"/>
    <s v="INMUEBLES E INSTALACIONES"/>
    <n v="428.9"/>
    <n v="9"/>
  </r>
  <r>
    <n v="836513"/>
    <d v="2014-01-14T00:00:00"/>
    <x v="0"/>
    <x v="4"/>
    <s v="PUBLICIDAD"/>
    <n v="44659.8"/>
    <n v="22"/>
  </r>
  <r>
    <n v="836633"/>
    <d v="2014-12-31T00:00:00"/>
    <x v="2"/>
    <x v="8"/>
    <s v="INMUEBLES E INSTALACIONES"/>
    <n v="9486310.0999999996"/>
    <n v="1"/>
  </r>
  <r>
    <n v="837416"/>
    <d v="2014-12-31T00:00:00"/>
    <x v="2"/>
    <x v="1"/>
    <s v="SERVICIOS DE INGENIERIA"/>
    <n v="1619483.2"/>
    <n v="2"/>
  </r>
  <r>
    <n v="837559"/>
    <d v="2014-12-31T00:00:00"/>
    <x v="0"/>
    <x v="7"/>
    <s v="TELECOMUNICACIONES"/>
    <n v="2109.3000000000002"/>
    <n v="3"/>
  </r>
  <r>
    <n v="838319"/>
    <d v="2014-12-31T00:00:00"/>
    <x v="1"/>
    <x v="7"/>
    <s v="GESTIÓN DE INSTALACIONES"/>
    <n v="290.3"/>
    <n v="4"/>
  </r>
  <r>
    <n v="838579"/>
    <d v="2014-12-31T00:00:00"/>
    <x v="0"/>
    <x v="1"/>
    <s v="CALL CENTER"/>
    <n v="81150.100000000006"/>
    <n v="10"/>
  </r>
  <r>
    <n v="839242"/>
    <d v="2014-07-20T00:00:00"/>
    <x v="0"/>
    <x v="6"/>
    <s v="LOGISTICA Y TRANSPORTE"/>
    <n v="25432.2"/>
    <n v="5"/>
  </r>
  <r>
    <n v="839327"/>
    <d v="2014-12-31T00:00:00"/>
    <x v="0"/>
    <x v="6"/>
    <s v="GESTIÓN DE INSTALACIONES"/>
    <n v="28117.200000000001"/>
    <n v="6"/>
  </r>
  <r>
    <n v="840112"/>
    <d v="2014-06-30T00:00:00"/>
    <x v="2"/>
    <x v="2"/>
    <s v="TELECOMUNICACIONES"/>
    <n v="4933949.0999999996"/>
    <n v="4"/>
  </r>
  <r>
    <n v="840281"/>
    <d v="2014-03-31T00:00:00"/>
    <x v="0"/>
    <x v="0"/>
    <s v="LECTURA Y MEDIDA"/>
    <n v="18807"/>
    <n v="7"/>
  </r>
  <r>
    <n v="843471"/>
    <d v="2014-06-30T00:00:00"/>
    <x v="2"/>
    <x v="4"/>
    <s v="CONSULTORÍA Y ASESORÍAS EXTERNAS"/>
    <n v="4050214"/>
    <n v="1"/>
  </r>
  <r>
    <n v="844463"/>
    <d v="2014-12-31T00:00:00"/>
    <x v="0"/>
    <x v="8"/>
    <s v="VIAJES"/>
    <n v="45215.5"/>
    <n v="8"/>
  </r>
  <r>
    <n v="844786"/>
    <d v="2014-12-31T00:00:00"/>
    <x v="0"/>
    <x v="1"/>
    <s v="TELECOMUNICACIONES"/>
    <n v="1519.6"/>
    <n v="6"/>
  </r>
  <r>
    <n v="844942"/>
    <d v="2014-11-06T00:00:00"/>
    <x v="2"/>
    <x v="3"/>
    <s v="INMUEBLES E INSTALACIONES"/>
    <n v="3254371.9"/>
    <n v="16"/>
  </r>
  <r>
    <n v="845105"/>
    <d v="2014-12-31T00:00:00"/>
    <x v="0"/>
    <x v="3"/>
    <s v="MENSAJERÍA Y CORRESPONDENCIA"/>
    <n v="13614.9"/>
    <n v="14"/>
  </r>
  <r>
    <n v="845132"/>
    <d v="2014-12-31T00:00:00"/>
    <x v="0"/>
    <x v="6"/>
    <s v="SERVICIOS DE INGENIERIA"/>
    <n v="63298.8"/>
    <n v="9"/>
  </r>
  <r>
    <n v="846066"/>
    <d v="2014-12-31T00:00:00"/>
    <x v="2"/>
    <x v="6"/>
    <s v="EQUIPOS Y MATERIALES"/>
    <n v="5556272.0999999996"/>
    <n v="30"/>
  </r>
  <r>
    <n v="846560"/>
    <d v="2014-11-30T00:00:00"/>
    <x v="0"/>
    <x v="4"/>
    <s v="INMUEBLES E INSTALACIONES"/>
    <n v="19757"/>
    <n v="9"/>
  </r>
  <r>
    <n v="846628"/>
    <d v="2014-12-31T00:00:00"/>
    <x v="0"/>
    <x v="3"/>
    <s v="EXPLOTACIÓN GENERACIÓN"/>
    <n v="4291.8"/>
    <n v="16"/>
  </r>
  <r>
    <n v="847392"/>
    <d v="2014-12-31T00:00:00"/>
    <x v="0"/>
    <x v="1"/>
    <s v="SERVICIOS PROFESIONALES"/>
    <n v="31414.5"/>
    <n v="8"/>
  </r>
  <r>
    <n v="847958"/>
    <d v="2014-12-31T00:00:00"/>
    <x v="0"/>
    <x v="1"/>
    <s v="EQUIPOS Y MATERIALES OFICINA"/>
    <n v="61545"/>
    <n v="12"/>
  </r>
  <r>
    <n v="849295"/>
    <d v="2014-07-12T00:00:00"/>
    <x v="2"/>
    <x v="0"/>
    <s v="SERVICIOS A CLIENTES"/>
    <n v="3231144.2"/>
    <n v="12"/>
  </r>
  <r>
    <n v="850033"/>
    <d v="2014-12-31T00:00:00"/>
    <x v="2"/>
    <x v="8"/>
    <s v="MENSAJERÍA Y CORRESPONDENCIA"/>
    <n v="3114969.9"/>
    <n v="2"/>
  </r>
  <r>
    <n v="850127"/>
    <d v="2014-12-31T00:00:00"/>
    <x v="0"/>
    <x v="1"/>
    <s v="VIAJES"/>
    <n v="55480.5"/>
    <n v="12"/>
  </r>
  <r>
    <n v="850720"/>
    <d v="2014-12-31T00:00:00"/>
    <x v="1"/>
    <x v="0"/>
    <s v="INSPECCIÓN DE INSTALACIONES"/>
    <n v="576.4"/>
    <n v="20"/>
  </r>
  <r>
    <n v="851437"/>
    <d v="2014-09-30T00:00:00"/>
    <x v="2"/>
    <x v="8"/>
    <s v="TELECOMUNICACIONES"/>
    <n v="1376090.7"/>
    <n v="2"/>
  </r>
  <r>
    <n v="851518"/>
    <d v="2014-01-30T00:00:00"/>
    <x v="2"/>
    <x v="6"/>
    <s v="LECTURA Y MEDIDA"/>
    <n v="7814877.7999999998"/>
    <n v="1"/>
  </r>
  <r>
    <n v="851635"/>
    <d v="2014-12-31T00:00:00"/>
    <x v="2"/>
    <x v="5"/>
    <s v="CONTROL DE CALIDAD"/>
    <n v="5330489.0999999996"/>
    <n v="1"/>
  </r>
  <r>
    <n v="852466"/>
    <d v="2014-12-31T00:00:00"/>
    <x v="0"/>
    <x v="5"/>
    <s v="SERVICIOS DE INGENIERIA"/>
    <n v="45966.7"/>
    <n v="4"/>
  </r>
  <r>
    <n v="852778"/>
    <d v="2014-08-31T00:00:00"/>
    <x v="1"/>
    <x v="0"/>
    <s v="INSPECCIÓN DE INSTALACIONES"/>
    <n v="484.2"/>
    <n v="12"/>
  </r>
  <r>
    <n v="852845"/>
    <d v="2014-12-31T00:00:00"/>
    <x v="2"/>
    <x v="5"/>
    <s v="GESTIÓN DE INSTALACIONES"/>
    <n v="6430628"/>
    <n v="3"/>
  </r>
  <r>
    <n v="853110"/>
    <d v="2014-12-31T00:00:00"/>
    <x v="1"/>
    <x v="8"/>
    <s v="LOGISTICA Y TRANSPORTE"/>
    <n v="453.5"/>
    <n v="10"/>
  </r>
  <r>
    <n v="853284"/>
    <d v="2014-01-22T00:00:00"/>
    <x v="0"/>
    <x v="0"/>
    <s v="INSPECCIÓN DE INSTALACIONES"/>
    <n v="36425.599999999999"/>
    <n v="8"/>
  </r>
  <r>
    <n v="853302"/>
    <d v="2014-12-31T00:00:00"/>
    <x v="0"/>
    <x v="6"/>
    <s v="INSPECCIÓN DE INSTALACIONES"/>
    <n v="81269.600000000006"/>
    <n v="10"/>
  </r>
  <r>
    <n v="853661"/>
    <d v="2014-12-31T00:00:00"/>
    <x v="2"/>
    <x v="0"/>
    <s v="CONTROL DE CALIDAD"/>
    <n v="4104265.7"/>
    <n v="6"/>
  </r>
  <r>
    <n v="853849"/>
    <d v="2014-12-31T00:00:00"/>
    <x v="2"/>
    <x v="0"/>
    <s v="SERVICIOS PROFESIONALES"/>
    <n v="2678472.1"/>
    <n v="3"/>
  </r>
  <r>
    <n v="854430"/>
    <d v="2014-12-31T00:00:00"/>
    <x v="0"/>
    <x v="7"/>
    <s v="GESTIÓN DE INSTALACIONES"/>
    <n v="88501.3"/>
    <n v="5"/>
  </r>
  <r>
    <n v="854732"/>
    <d v="2014-08-01T00:00:00"/>
    <x v="0"/>
    <x v="6"/>
    <s v="EQUIPOS Y MATERIALES"/>
    <n v="80942.8"/>
    <n v="32"/>
  </r>
  <r>
    <n v="855036"/>
    <d v="2014-12-31T00:00:00"/>
    <x v="0"/>
    <x v="4"/>
    <s v="SISTEMAS"/>
    <n v="14712.7"/>
    <n v="10"/>
  </r>
  <r>
    <n v="855470"/>
    <d v="2014-12-31T00:00:00"/>
    <x v="0"/>
    <x v="7"/>
    <s v="EXPLOTACIÓN GENERACIÓN"/>
    <n v="38211.1"/>
    <n v="10"/>
  </r>
  <r>
    <n v="855706"/>
    <d v="2014-06-01T00:00:00"/>
    <x v="0"/>
    <x v="6"/>
    <s v="MENSAJERÍA Y CORRESPONDENCIA"/>
    <n v="92635.5"/>
    <n v="9"/>
  </r>
  <r>
    <n v="855713"/>
    <d v="2014-04-17T00:00:00"/>
    <x v="2"/>
    <x v="8"/>
    <s v="EQUIPOS Y MATERIALES OFICINA"/>
    <n v="3093537.5"/>
    <n v="3"/>
  </r>
  <r>
    <n v="855966"/>
    <d v="2014-11-15T00:00:00"/>
    <x v="0"/>
    <x v="4"/>
    <s v="TELECOMUNICACIONES"/>
    <n v="78587.5"/>
    <n v="8"/>
  </r>
  <r>
    <n v="855974"/>
    <d v="2014-03-31T00:00:00"/>
    <x v="0"/>
    <x v="1"/>
    <s v="MENSAJERÍA Y CORRESPONDENCIA"/>
    <n v="3859.5"/>
    <n v="10"/>
  </r>
  <r>
    <n v="856152"/>
    <d v="2014-10-31T00:00:00"/>
    <x v="1"/>
    <x v="4"/>
    <s v="CALL CENTER"/>
    <n v="408.5"/>
    <n v="12"/>
  </r>
  <r>
    <n v="856544"/>
    <d v="2014-12-31T00:00:00"/>
    <x v="2"/>
    <x v="2"/>
    <s v="TELECOMUNICACIONES"/>
    <n v="2655477.4"/>
    <n v="2"/>
  </r>
  <r>
    <n v="856561"/>
    <d v="2014-12-31T00:00:00"/>
    <x v="2"/>
    <x v="6"/>
    <s v="RED COMERCIAL"/>
    <n v="8623326.5999999996"/>
    <n v="30"/>
  </r>
  <r>
    <n v="856594"/>
    <d v="2014-12-31T00:00:00"/>
    <x v="0"/>
    <x v="2"/>
    <s v="GESTIÓN DE INSTALACIONES"/>
    <n v="49764.9"/>
    <n v="7"/>
  </r>
  <r>
    <n v="856707"/>
    <d v="2014-06-14T00:00:00"/>
    <x v="2"/>
    <x v="4"/>
    <s v="VIAJES"/>
    <n v="6997231.2000000002"/>
    <n v="10"/>
  </r>
  <r>
    <n v="856967"/>
    <d v="2014-06-30T00:00:00"/>
    <x v="2"/>
    <x v="8"/>
    <s v="GESTIÓN ENERGÉTICA"/>
    <n v="1841456.9"/>
    <n v="14"/>
  </r>
  <r>
    <n v="857782"/>
    <d v="2014-12-31T00:00:00"/>
    <x v="0"/>
    <x v="0"/>
    <s v="INMUEBLES E INSTALACIONES"/>
    <n v="59346.7"/>
    <n v="8"/>
  </r>
  <r>
    <n v="858235"/>
    <d v="2014-12-31T00:00:00"/>
    <x v="0"/>
    <x v="4"/>
    <s v="LOGISTICA Y TRANSPORTE"/>
    <n v="20476.400000000001"/>
    <n v="6"/>
  </r>
  <r>
    <n v="858525"/>
    <d v="2014-12-31T00:00:00"/>
    <x v="2"/>
    <x v="7"/>
    <s v="LOGISTICA Y TRANSPORTE"/>
    <n v="3460977.3"/>
    <n v="3"/>
  </r>
  <r>
    <n v="859965"/>
    <d v="2014-12-31T00:00:00"/>
    <x v="2"/>
    <x v="7"/>
    <s v="CONSULTORÍA Y ASESORÍAS EXTERNAS"/>
    <n v="8304879.4000000004"/>
    <n v="2"/>
  </r>
  <r>
    <n v="860063"/>
    <d v="2014-12-31T00:00:00"/>
    <x v="0"/>
    <x v="6"/>
    <s v="EXPLOTACIÓN GENERACIÓN"/>
    <n v="83264.100000000006"/>
    <n v="6"/>
  </r>
  <r>
    <n v="860134"/>
    <d v="2014-12-31T00:00:00"/>
    <x v="2"/>
    <x v="1"/>
    <s v="EQUIPOS Y MATERIALES OFICINA"/>
    <n v="6400533"/>
    <n v="2"/>
  </r>
  <r>
    <n v="860434"/>
    <d v="2014-12-31T00:00:00"/>
    <x v="0"/>
    <x v="6"/>
    <s v="PUBLICIDAD"/>
    <n v="41930.6"/>
    <n v="9"/>
  </r>
  <r>
    <n v="860690"/>
    <d v="2014-05-31T00:00:00"/>
    <x v="2"/>
    <x v="3"/>
    <s v="VIAJES"/>
    <n v="7067069.9000000004"/>
    <n v="12"/>
  </r>
  <r>
    <n v="861158"/>
    <d v="2014-12-31T00:00:00"/>
    <x v="0"/>
    <x v="1"/>
    <s v="EQUIPOS Y MATERIALES"/>
    <n v="33252.300000000003"/>
    <n v="20"/>
  </r>
  <r>
    <n v="861456"/>
    <d v="2014-12-31T00:00:00"/>
    <x v="0"/>
    <x v="4"/>
    <s v="GESTIÓN DE INSTALACIONES"/>
    <n v="57499.1"/>
    <n v="12"/>
  </r>
  <r>
    <n v="861981"/>
    <d v="2014-12-31T00:00:00"/>
    <x v="2"/>
    <x v="1"/>
    <s v="INMUEBLES E INSTALACIONES"/>
    <n v="4147127.4"/>
    <n v="2"/>
  </r>
  <r>
    <n v="862288"/>
    <d v="2014-03-31T00:00:00"/>
    <x v="2"/>
    <x v="8"/>
    <s v="LOGISTICA Y TRANSPORTE"/>
    <n v="2546825.1"/>
    <n v="2"/>
  </r>
  <r>
    <n v="862392"/>
    <d v="2014-06-30T00:00:00"/>
    <x v="2"/>
    <x v="0"/>
    <s v="VIAJES"/>
    <n v="3070423.2"/>
    <n v="6"/>
  </r>
  <r>
    <n v="862982"/>
    <d v="2014-09-30T00:00:00"/>
    <x v="2"/>
    <x v="1"/>
    <s v="EQUIPOS Y MATERIALES"/>
    <n v="9146780"/>
    <n v="1"/>
  </r>
  <r>
    <n v="863619"/>
    <d v="2014-02-28T00:00:00"/>
    <x v="0"/>
    <x v="4"/>
    <s v="GESTIÓN ENERGÉTICA"/>
    <n v="11939.45"/>
    <n v="2"/>
  </r>
  <r>
    <n v="863694"/>
    <d v="2014-03-31T00:00:00"/>
    <x v="0"/>
    <x v="0"/>
    <s v="SISTEMAS"/>
    <n v="15184.9"/>
    <n v="6"/>
  </r>
  <r>
    <n v="863743"/>
    <d v="2014-12-31T00:00:00"/>
    <x v="2"/>
    <x v="0"/>
    <s v="EXPLOTACIÓN GENERACIÓN"/>
    <n v="6206763.7000000002"/>
    <n v="16"/>
  </r>
  <r>
    <n v="864259"/>
    <d v="2014-12-31T00:00:00"/>
    <x v="0"/>
    <x v="0"/>
    <s v="EXPLOTACIÓN GENERACIÓN"/>
    <n v="20880.3"/>
    <n v="10"/>
  </r>
  <r>
    <n v="864544"/>
    <d v="2014-12-31T00:00:00"/>
    <x v="0"/>
    <x v="2"/>
    <s v="SERVICIOS DE INGENIERIA"/>
    <n v="6364.4"/>
    <n v="5"/>
  </r>
  <r>
    <n v="864597"/>
    <d v="2014-06-30T00:00:00"/>
    <x v="2"/>
    <x v="3"/>
    <s v="TELECOMUNICACIONES"/>
    <n v="7100032.5"/>
    <n v="3"/>
  </r>
  <r>
    <n v="864661"/>
    <d v="2014-12-31T00:00:00"/>
    <x v="2"/>
    <x v="4"/>
    <s v="GESTIÓN DE INSTALACIONES"/>
    <n v="1157061.8"/>
    <n v="3"/>
  </r>
  <r>
    <n v="866236"/>
    <d v="2014-08-31T00:00:00"/>
    <x v="2"/>
    <x v="4"/>
    <s v="SERVICIOS A CLIENTES"/>
    <n v="9456995.5"/>
    <n v="1"/>
  </r>
  <r>
    <n v="866611"/>
    <d v="2014-12-31T00:00:00"/>
    <x v="0"/>
    <x v="0"/>
    <s v="CONTROL DE CALIDAD"/>
    <n v="60782.2"/>
    <n v="6"/>
  </r>
  <r>
    <n v="866670"/>
    <d v="2014-01-30T00:00:00"/>
    <x v="2"/>
    <x v="1"/>
    <s v="MARKETING"/>
    <n v="2628726.2999999998"/>
    <n v="6"/>
  </r>
  <r>
    <n v="868119"/>
    <d v="2014-12-31T00:00:00"/>
    <x v="1"/>
    <x v="8"/>
    <s v="SERVICIOS PROFESIONALES"/>
    <n v="852.8"/>
    <n v="14"/>
  </r>
  <r>
    <n v="868486"/>
    <d v="2014-12-31T00:00:00"/>
    <x v="1"/>
    <x v="1"/>
    <s v="SERVICIOS PROFESIONALES"/>
    <n v="8027105.7999999998"/>
    <n v="20"/>
  </r>
  <r>
    <n v="868665"/>
    <d v="2014-12-31T00:00:00"/>
    <x v="0"/>
    <x v="1"/>
    <s v="INMUEBLES E INSTALACIONES"/>
    <n v="31707.5"/>
    <n v="4"/>
  </r>
  <r>
    <n v="868744"/>
    <d v="2014-03-31T00:00:00"/>
    <x v="0"/>
    <x v="4"/>
    <s v="CONSULTORÍA Y ASESORÍAS EXTERNAS"/>
    <n v="74404.800000000003"/>
    <n v="16"/>
  </r>
  <r>
    <n v="869429"/>
    <d v="2014-12-31T00:00:00"/>
    <x v="2"/>
    <x v="4"/>
    <s v="VIAJES"/>
    <n v="6427221.2000000002"/>
    <n v="6"/>
  </r>
  <r>
    <n v="869965"/>
    <d v="2014-12-31T00:00:00"/>
    <x v="0"/>
    <x v="6"/>
    <s v="PUBLICIDAD"/>
    <n v="50459.3"/>
    <n v="14"/>
  </r>
  <r>
    <n v="871041"/>
    <d v="2014-12-31T00:00:00"/>
    <x v="0"/>
    <x v="0"/>
    <s v="MENSAJERÍA Y CORRESPONDENCIA"/>
    <n v="55548.7"/>
    <n v="8"/>
  </r>
  <r>
    <n v="871660"/>
    <d v="2014-12-31T00:00:00"/>
    <x v="2"/>
    <x v="0"/>
    <s v="EXPLOTACIÓN GENERACIÓN"/>
    <n v="8072176.5"/>
    <n v="6"/>
  </r>
  <r>
    <n v="872289"/>
    <d v="2014-12-31T00:00:00"/>
    <x v="1"/>
    <x v="2"/>
    <s v="MENSAJERÍA Y CORRESPONDENCIA"/>
    <n v="55.3"/>
    <n v="8"/>
  </r>
  <r>
    <n v="873090"/>
    <d v="2014-12-05T00:00:00"/>
    <x v="0"/>
    <x v="3"/>
    <s v="EXPLOTACIÓN GENERACIÓN"/>
    <n v="58161.3"/>
    <n v="18"/>
  </r>
  <r>
    <n v="873436"/>
    <d v="2014-12-31T00:00:00"/>
    <x v="2"/>
    <x v="4"/>
    <s v="CALL CENTER"/>
    <n v="6319313.7999999998"/>
    <n v="16"/>
  </r>
  <r>
    <n v="873494"/>
    <d v="2014-08-07T00:00:00"/>
    <x v="2"/>
    <x v="3"/>
    <s v="SERVICIOS A CLIENTES"/>
    <n v="1696420.8"/>
    <n v="18"/>
  </r>
  <r>
    <n v="873516"/>
    <d v="2014-12-31T00:00:00"/>
    <x v="2"/>
    <x v="3"/>
    <s v="LOGISTICA Y TRANSPORTE"/>
    <n v="6719294.7999999998"/>
    <n v="2"/>
  </r>
  <r>
    <n v="875118"/>
    <d v="2014-12-31T00:00:00"/>
    <x v="0"/>
    <x v="5"/>
    <s v="RED COMERCIAL"/>
    <n v="59898.1"/>
    <n v="9"/>
  </r>
  <r>
    <n v="875536"/>
    <d v="2014-12-31T00:00:00"/>
    <x v="2"/>
    <x v="0"/>
    <s v="SERVICIOS A CLIENTES"/>
    <n v="8899185.1999999993"/>
    <n v="12"/>
  </r>
  <r>
    <n v="876310"/>
    <d v="2014-12-31T00:00:00"/>
    <x v="2"/>
    <x v="8"/>
    <s v="RED COMERCIAL"/>
    <n v="1623315.9"/>
    <n v="18"/>
  </r>
  <r>
    <n v="876562"/>
    <d v="2014-12-31T00:00:00"/>
    <x v="0"/>
    <x v="4"/>
    <s v="RED COMERCIAL"/>
    <n v="54546.9"/>
    <n v="10"/>
  </r>
  <r>
    <n v="877204"/>
    <d v="2014-12-31T00:00:00"/>
    <x v="2"/>
    <x v="8"/>
    <s v="CONSTRUCCIÓN Y MANTENIMIENTO REDES"/>
    <n v="5711666.4000000004"/>
    <n v="3"/>
  </r>
  <r>
    <n v="877341"/>
    <d v="2014-12-31T00:00:00"/>
    <x v="0"/>
    <x v="6"/>
    <s v="GESTIÓN ENERGÉTICA"/>
    <n v="40332.199999999997"/>
    <n v="3"/>
  </r>
  <r>
    <n v="878569"/>
    <d v="2014-10-31T00:00:00"/>
    <x v="1"/>
    <x v="4"/>
    <s v="GESTIÓN ENERGÉTICA"/>
    <n v="340.9"/>
    <n v="18"/>
  </r>
  <r>
    <n v="878691"/>
    <d v="2014-06-30T00:00:00"/>
    <x v="0"/>
    <x v="3"/>
    <s v="EQUIPOS Y MATERIALES OFICINA"/>
    <n v="7195.7"/>
    <n v="5"/>
  </r>
  <r>
    <n v="880329"/>
    <d v="2014-03-25T00:00:00"/>
    <x v="0"/>
    <x v="4"/>
    <s v="LOGISTICA Y TRANSPORTE"/>
    <n v="44552.3"/>
    <n v="2"/>
  </r>
  <r>
    <n v="880364"/>
    <d v="2014-12-31T00:00:00"/>
    <x v="0"/>
    <x v="0"/>
    <s v="SERVICIOS PROFESIONALES"/>
    <n v="91624.4"/>
    <n v="6"/>
  </r>
  <r>
    <n v="880397"/>
    <d v="2014-12-31T00:00:00"/>
    <x v="0"/>
    <x v="0"/>
    <s v="GESTIÓN ENERGÉTICA"/>
    <n v="78136"/>
    <n v="9"/>
  </r>
  <r>
    <n v="881221"/>
    <d v="2014-07-31T00:00:00"/>
    <x v="2"/>
    <x v="6"/>
    <s v="GESTIÓN DE INSTALACIONES"/>
    <n v="651319.30000000005"/>
    <n v="4"/>
  </r>
  <r>
    <n v="881471"/>
    <d v="2014-12-31T00:00:00"/>
    <x v="0"/>
    <x v="8"/>
    <s v="VIAJES"/>
    <n v="87362.7"/>
    <n v="7"/>
  </r>
  <r>
    <n v="881647"/>
    <d v="2014-12-31T00:00:00"/>
    <x v="2"/>
    <x v="2"/>
    <s v="SERVICIOS PROFESIONALES"/>
    <n v="4828900.7"/>
    <n v="3"/>
  </r>
  <r>
    <n v="882413"/>
    <d v="2014-12-31T00:00:00"/>
    <x v="0"/>
    <x v="6"/>
    <s v="CONTROL DE CALIDAD"/>
    <n v="68704.399999999994"/>
    <n v="7"/>
  </r>
  <r>
    <n v="883247"/>
    <d v="2014-08-31T00:00:00"/>
    <x v="1"/>
    <x v="4"/>
    <s v="MARKETING"/>
    <n v="262.7"/>
    <n v="7"/>
  </r>
  <r>
    <n v="883576"/>
    <d v="2014-12-31T00:00:00"/>
    <x v="2"/>
    <x v="7"/>
    <s v="TELECOMUNICACIONES"/>
    <n v="9705115.9000000004"/>
    <n v="2"/>
  </r>
  <r>
    <n v="883861"/>
    <d v="2014-12-31T00:00:00"/>
    <x v="2"/>
    <x v="6"/>
    <s v="INSPECCIÓN DE INSTALACIONES"/>
    <n v="1197864.9624999999"/>
    <n v="12"/>
  </r>
  <r>
    <n v="884118"/>
    <d v="2014-12-31T00:00:00"/>
    <x v="2"/>
    <x v="0"/>
    <s v="VIAJES"/>
    <n v="3519591.8"/>
    <n v="12"/>
  </r>
  <r>
    <n v="884243"/>
    <d v="2014-12-31T00:00:00"/>
    <x v="2"/>
    <x v="0"/>
    <s v="CONSULTORÍA Y ASESORÍAS EXTERNAS"/>
    <n v="6625372.0999999996"/>
    <n v="20"/>
  </r>
  <r>
    <n v="884294"/>
    <d v="2014-12-31T00:00:00"/>
    <x v="2"/>
    <x v="2"/>
    <s v="MARKETING"/>
    <n v="5189290.9000000004"/>
    <n v="3"/>
  </r>
  <r>
    <n v="884575"/>
    <d v="2014-12-31T00:00:00"/>
    <x v="0"/>
    <x v="0"/>
    <s v="TELECOMUNICACIONES"/>
    <n v="69242.8"/>
    <n v="10"/>
  </r>
  <r>
    <n v="885711"/>
    <d v="2014-12-31T00:00:00"/>
    <x v="2"/>
    <x v="2"/>
    <s v="RED COMERCIAL"/>
    <n v="7370821.5999999996"/>
    <n v="2"/>
  </r>
  <r>
    <n v="885813"/>
    <d v="2014-12-31T00:00:00"/>
    <x v="2"/>
    <x v="4"/>
    <s v="EXPLOTACIÓN GENERACIÓN"/>
    <n v="9957157.3000000007"/>
    <n v="1"/>
  </r>
  <r>
    <n v="886387"/>
    <d v="2014-12-31T00:00:00"/>
    <x v="2"/>
    <x v="7"/>
    <s v="GESTIÓN ENERGÉTICA"/>
    <n v="1034641.5"/>
    <n v="2"/>
  </r>
  <r>
    <n v="886540"/>
    <d v="2014-03-10T00:00:00"/>
    <x v="2"/>
    <x v="4"/>
    <s v="INMUEBLES E INSTALACIONES"/>
    <n v="6254360.2999999998"/>
    <n v="8"/>
  </r>
  <r>
    <n v="887027"/>
    <d v="2014-12-31T00:00:00"/>
    <x v="2"/>
    <x v="8"/>
    <s v="GESTIÓN DE INSTALACIONES"/>
    <n v="6496059.2000000002"/>
    <n v="12"/>
  </r>
  <r>
    <n v="887431"/>
    <d v="2014-03-31T00:00:00"/>
    <x v="0"/>
    <x v="0"/>
    <s v="EQUIPOS Y MATERIALES OFICINA"/>
    <n v="55457"/>
    <n v="4"/>
  </r>
  <r>
    <n v="887688"/>
    <d v="2014-12-31T00:00:00"/>
    <x v="0"/>
    <x v="8"/>
    <s v="CALL CENTER"/>
    <n v="29824"/>
    <n v="7"/>
  </r>
  <r>
    <n v="887810"/>
    <d v="2014-12-31T00:00:00"/>
    <x v="2"/>
    <x v="0"/>
    <s v="CONTROL DE CALIDAD"/>
    <n v="2300830.5"/>
    <n v="12"/>
  </r>
  <r>
    <n v="888534"/>
    <d v="2014-12-31T00:00:00"/>
    <x v="2"/>
    <x v="7"/>
    <s v="LECTURA Y MEDIDA"/>
    <n v="2529094.4"/>
    <n v="1"/>
  </r>
  <r>
    <n v="889187"/>
    <d v="2014-12-31T00:00:00"/>
    <x v="2"/>
    <x v="1"/>
    <s v="EXPLOTACIÓN GENERACIÓN"/>
    <n v="3156514.5"/>
    <n v="3"/>
  </r>
  <r>
    <n v="889317"/>
    <d v="2014-06-30T00:00:00"/>
    <x v="0"/>
    <x v="8"/>
    <s v="EQUIPOS Y MATERIALES OFICINA"/>
    <n v="24158.6"/>
    <n v="12"/>
  </r>
  <r>
    <n v="889581"/>
    <d v="2014-03-30T00:00:00"/>
    <x v="0"/>
    <x v="1"/>
    <s v="SERVICIOS PROFESIONALES"/>
    <n v="49324.6"/>
    <n v="2"/>
  </r>
  <r>
    <n v="891936"/>
    <d v="2014-01-30T00:00:00"/>
    <x v="2"/>
    <x v="6"/>
    <s v="CONTROL DE CALIDAD"/>
    <n v="2061562.9"/>
    <n v="14"/>
  </r>
  <r>
    <n v="893048"/>
    <d v="2014-12-31T00:00:00"/>
    <x v="2"/>
    <x v="1"/>
    <s v="LECTURA Y MEDIDA"/>
    <n v="5818871.2000000002"/>
    <n v="3"/>
  </r>
  <r>
    <n v="893137"/>
    <d v="2014-07-31T00:00:00"/>
    <x v="2"/>
    <x v="0"/>
    <s v="SERVICIOS PROFESIONALES"/>
    <n v="39109.25"/>
    <n v="20"/>
  </r>
  <r>
    <n v="893651"/>
    <d v="2014-12-31T00:00:00"/>
    <x v="2"/>
    <x v="1"/>
    <s v="CONSTRUCCIÓN Y MANTENIMIENTO REDES"/>
    <n v="6355681.7000000002"/>
    <n v="3"/>
  </r>
  <r>
    <n v="894260"/>
    <d v="2014-02-28T00:00:00"/>
    <x v="0"/>
    <x v="0"/>
    <s v="GESTIÓN DE INSTALACIONES"/>
    <n v="52056.9"/>
    <n v="4"/>
  </r>
  <r>
    <n v="894337"/>
    <d v="2014-12-31T00:00:00"/>
    <x v="2"/>
    <x v="1"/>
    <s v="VIAJES"/>
    <n v="426483.20000000001"/>
    <n v="6"/>
  </r>
  <r>
    <n v="894644"/>
    <d v="2014-12-31T00:00:00"/>
    <x v="2"/>
    <x v="3"/>
    <s v="SERVICIOS PROFESIONALES"/>
    <n v="9317270"/>
    <n v="3"/>
  </r>
  <r>
    <n v="894753"/>
    <d v="2014-12-31T00:00:00"/>
    <x v="0"/>
    <x v="3"/>
    <s v="EXPLOTACIÓN GENERACIÓN"/>
    <n v="76806.2"/>
    <n v="6"/>
  </r>
  <r>
    <n v="895061"/>
    <d v="2014-12-31T00:00:00"/>
    <x v="0"/>
    <x v="1"/>
    <s v="CONSTRUCCIÓN Y MANTENIMIENTO REDES"/>
    <n v="84647"/>
    <n v="30"/>
  </r>
  <r>
    <n v="895305"/>
    <d v="2014-06-30T00:00:00"/>
    <x v="1"/>
    <x v="4"/>
    <s v="CONSULTORÍA Y ASESORÍAS EXTERNAS"/>
    <n v="463.3"/>
    <n v="14"/>
  </r>
  <r>
    <n v="895317"/>
    <d v="2014-12-31T00:00:00"/>
    <x v="2"/>
    <x v="8"/>
    <s v="GESTIÓN DE INSTALACIONES"/>
    <n v="3835602.6"/>
    <n v="3"/>
  </r>
  <r>
    <n v="896082"/>
    <d v="2014-12-31T00:00:00"/>
    <x v="0"/>
    <x v="3"/>
    <s v="SISTEMAS"/>
    <n v="71061.5"/>
    <n v="3"/>
  </r>
  <r>
    <n v="897737"/>
    <d v="2014-12-31T00:00:00"/>
    <x v="2"/>
    <x v="1"/>
    <s v="MARKETING"/>
    <n v="2713790.6"/>
    <n v="18"/>
  </r>
  <r>
    <n v="897980"/>
    <d v="2014-12-31T00:00:00"/>
    <x v="0"/>
    <x v="3"/>
    <s v="LECTURA Y MEDIDA"/>
    <n v="35697"/>
    <n v="6"/>
  </r>
  <r>
    <n v="898364"/>
    <d v="2014-01-31T00:00:00"/>
    <x v="0"/>
    <x v="4"/>
    <s v="LECTURA Y MEDIDA"/>
    <n v="81250.399999999994"/>
    <n v="4"/>
  </r>
  <r>
    <n v="898644"/>
    <d v="2014-12-31T00:00:00"/>
    <x v="2"/>
    <x v="4"/>
    <s v="CONTROL DE CALIDAD"/>
    <n v="6073085.5999999996"/>
    <n v="9"/>
  </r>
  <r>
    <n v="898688"/>
    <d v="2014-12-31T00:00:00"/>
    <x v="2"/>
    <x v="8"/>
    <s v="SISTEMAS"/>
    <n v="3375831.8"/>
    <n v="8"/>
  </r>
  <r>
    <n v="898964"/>
    <d v="2014-12-31T00:00:00"/>
    <x v="2"/>
    <x v="6"/>
    <s v="PUBLICIDAD"/>
    <n v="1558259.2"/>
    <n v="6"/>
  </r>
  <r>
    <n v="899530"/>
    <d v="2014-07-23T00:00:00"/>
    <x v="2"/>
    <x v="0"/>
    <s v="GESTIÓN DE INSTALACIONES"/>
    <n v="4323202.9000000004"/>
    <n v="18"/>
  </r>
  <r>
    <n v="899606"/>
    <d v="2014-12-31T00:00:00"/>
    <x v="2"/>
    <x v="0"/>
    <s v="LOGISTICA Y TRANSPORTE"/>
    <n v="2458334.2999999998"/>
    <n v="1"/>
  </r>
  <r>
    <n v="900094"/>
    <d v="2014-12-31T00:00:00"/>
    <x v="2"/>
    <x v="7"/>
    <s v="SERVICIOS A CLIENTES"/>
    <n v="6525107.0999999996"/>
    <n v="3"/>
  </r>
  <r>
    <n v="900112"/>
    <d v="2014-12-31T00:00:00"/>
    <x v="2"/>
    <x v="3"/>
    <s v="INSPECCIÓN DE INSTALACIONES"/>
    <n v="5466725.5"/>
    <n v="3"/>
  </r>
  <r>
    <n v="900178"/>
    <d v="2014-03-11T00:00:00"/>
    <x v="2"/>
    <x v="4"/>
    <s v="TELECOMUNICACIONES"/>
    <n v="3744590.5"/>
    <n v="8"/>
  </r>
  <r>
    <n v="900228"/>
    <d v="2014-04-30T00:00:00"/>
    <x v="2"/>
    <x v="0"/>
    <s v="INSPECCIÓN DE INSTALACIONES"/>
    <n v="4563265.7"/>
    <n v="3"/>
  </r>
  <r>
    <n v="901466"/>
    <d v="2014-12-31T00:00:00"/>
    <x v="2"/>
    <x v="4"/>
    <s v="RED COMERCIAL"/>
    <n v="7001360.2000000002"/>
    <n v="14"/>
  </r>
  <r>
    <n v="901989"/>
    <d v="2014-12-31T00:00:00"/>
    <x v="2"/>
    <x v="4"/>
    <s v="SERVICIOS A CLIENTES"/>
    <n v="3255478.3"/>
    <n v="10"/>
  </r>
  <r>
    <n v="902668"/>
    <d v="2014-06-30T00:00:00"/>
    <x v="2"/>
    <x v="1"/>
    <s v="LECTURA Y MEDIDA"/>
    <n v="4979706.9000000004"/>
    <n v="12"/>
  </r>
  <r>
    <n v="902737"/>
    <d v="2014-06-30T00:00:00"/>
    <x v="2"/>
    <x v="7"/>
    <s v="SERVICIOS A CLIENTES"/>
    <n v="4772713.7"/>
    <n v="3"/>
  </r>
  <r>
    <n v="902864"/>
    <d v="2014-12-31T00:00:00"/>
    <x v="0"/>
    <x v="1"/>
    <s v="EXPLOTACIÓN GENERACIÓN"/>
    <n v="20787.5"/>
    <n v="20"/>
  </r>
  <r>
    <n v="904172"/>
    <d v="2014-09-28T00:00:00"/>
    <x v="2"/>
    <x v="0"/>
    <s v="TELECOMUNICACIONES"/>
    <n v="8182628"/>
    <n v="14"/>
  </r>
  <r>
    <n v="905049"/>
    <d v="2014-06-30T00:00:00"/>
    <x v="0"/>
    <x v="4"/>
    <s v="GESTIÓN DE INSTALACIONES"/>
    <n v="97878.6"/>
    <n v="7"/>
  </r>
  <r>
    <n v="905499"/>
    <d v="2014-03-31T00:00:00"/>
    <x v="0"/>
    <x v="8"/>
    <s v="SERVICIOS PROFESIONALES"/>
    <n v="12475.8"/>
    <n v="10"/>
  </r>
  <r>
    <n v="905551"/>
    <d v="2014-12-31T00:00:00"/>
    <x v="0"/>
    <x v="1"/>
    <s v="TELECOMUNICACIONES"/>
    <n v="43277"/>
    <n v="20"/>
  </r>
  <r>
    <n v="906268"/>
    <d v="2014-03-30T00:00:00"/>
    <x v="2"/>
    <x v="6"/>
    <s v="EQUIPOS Y MATERIALES"/>
    <n v="1532677.1"/>
    <n v="2"/>
  </r>
  <r>
    <n v="906628"/>
    <d v="2014-12-31T00:00:00"/>
    <x v="2"/>
    <x v="3"/>
    <s v="CALL CENTER"/>
    <n v="8156672.4000000004"/>
    <n v="4"/>
  </r>
  <r>
    <n v="907039"/>
    <d v="2014-06-30T00:00:00"/>
    <x v="2"/>
    <x v="8"/>
    <s v="SERVICIOS A CLIENTES"/>
    <n v="6999677.5"/>
    <n v="3"/>
  </r>
  <r>
    <n v="907097"/>
    <d v="2014-11-30T00:00:00"/>
    <x v="0"/>
    <x v="0"/>
    <s v="GESTIÓN ENERGÉTICA"/>
    <n v="13944.5"/>
    <n v="16"/>
  </r>
  <r>
    <n v="907150"/>
    <d v="2014-12-31T00:00:00"/>
    <x v="0"/>
    <x v="0"/>
    <s v="LOGISTICA Y TRANSPORTE"/>
    <n v="42294.5"/>
    <n v="7"/>
  </r>
  <r>
    <n v="907579"/>
    <d v="2014-12-31T00:00:00"/>
    <x v="2"/>
    <x v="6"/>
    <s v="EQUIPOS Y MATERIALES OFICINA"/>
    <n v="519801.8"/>
    <n v="1"/>
  </r>
  <r>
    <n v="908274"/>
    <d v="2014-06-30T00:00:00"/>
    <x v="0"/>
    <x v="1"/>
    <s v="EQUIPOS Y MATERIALES"/>
    <n v="60760.2"/>
    <n v="7"/>
  </r>
  <r>
    <n v="909278"/>
    <d v="2014-10-19T00:00:00"/>
    <x v="0"/>
    <x v="1"/>
    <s v="TELECOMUNICACIONES"/>
    <n v="62233.8"/>
    <n v="7"/>
  </r>
  <r>
    <n v="910027"/>
    <d v="2014-02-28T00:00:00"/>
    <x v="0"/>
    <x v="6"/>
    <s v="CONSTRUCCIÓN Y MANTENIMIENTO REDES"/>
    <n v="49063.8"/>
    <n v="12"/>
  </r>
  <r>
    <n v="910157"/>
    <d v="2014-03-28T00:00:00"/>
    <x v="2"/>
    <x v="1"/>
    <s v="RED COMERCIAL"/>
    <n v="6524989.2000000002"/>
    <n v="1"/>
  </r>
  <r>
    <n v="910683"/>
    <d v="2014-12-31T00:00:00"/>
    <x v="0"/>
    <x v="0"/>
    <s v="TELECOMUNICACIONES"/>
    <n v="2524042.5"/>
    <n v="28"/>
  </r>
  <r>
    <n v="911101"/>
    <d v="2014-12-31T00:00:00"/>
    <x v="2"/>
    <x v="3"/>
    <s v="LECTURA Y MEDIDA"/>
    <n v="7031645.9000000004"/>
    <n v="1"/>
  </r>
  <r>
    <n v="912318"/>
    <d v="2014-12-31T00:00:00"/>
    <x v="0"/>
    <x v="0"/>
    <s v="SERVICIOS PROFESIONALES"/>
    <n v="26815.3"/>
    <n v="6"/>
  </r>
  <r>
    <n v="912453"/>
    <d v="2014-02-28T00:00:00"/>
    <x v="0"/>
    <x v="4"/>
    <s v="SERVICIOS DE INGENIERIA"/>
    <n v="36594.9"/>
    <n v="10"/>
  </r>
  <r>
    <n v="912550"/>
    <d v="2014-12-31T00:00:00"/>
    <x v="2"/>
    <x v="5"/>
    <s v="SISTEMAS"/>
    <n v="3926919.3"/>
    <n v="3"/>
  </r>
  <r>
    <n v="912866"/>
    <d v="2014-12-31T00:00:00"/>
    <x v="0"/>
    <x v="2"/>
    <s v="SERVICIOS PROFESIONALES"/>
    <n v="35636.199999999997"/>
    <n v="8"/>
  </r>
  <r>
    <n v="913312"/>
    <d v="2014-12-31T00:00:00"/>
    <x v="0"/>
    <x v="6"/>
    <s v="SERVICIOS PROFESIONALES"/>
    <n v="63967.6"/>
    <n v="8"/>
  </r>
  <r>
    <n v="913453"/>
    <d v="2014-12-31T00:00:00"/>
    <x v="0"/>
    <x v="1"/>
    <s v="MENSAJERÍA Y CORRESPONDENCIA"/>
    <n v="38236"/>
    <n v="24"/>
  </r>
  <r>
    <n v="913461"/>
    <d v="2014-12-31T00:00:00"/>
    <x v="1"/>
    <x v="1"/>
    <s v="SERVICIOS PROFESIONALES"/>
    <n v="969.6"/>
    <n v="14"/>
  </r>
  <r>
    <n v="913860"/>
    <d v="2014-12-31T00:00:00"/>
    <x v="1"/>
    <x v="7"/>
    <s v="VIAJES"/>
    <n v="211.4"/>
    <n v="8"/>
  </r>
  <r>
    <n v="914592"/>
    <d v="2014-05-31T00:00:00"/>
    <x v="2"/>
    <x v="1"/>
    <s v="RED COMERCIAL"/>
    <n v="8580184.5999999996"/>
    <n v="2"/>
  </r>
  <r>
    <n v="915459"/>
    <d v="2014-12-31T00:00:00"/>
    <x v="2"/>
    <x v="5"/>
    <s v="LECTURA Y MEDIDA"/>
    <n v="1458718"/>
    <n v="2"/>
  </r>
  <r>
    <n v="915608"/>
    <d v="2014-12-31T00:00:00"/>
    <x v="2"/>
    <x v="3"/>
    <s v="SISTEMAS"/>
    <n v="7858075.7999999998"/>
    <n v="3"/>
  </r>
  <r>
    <n v="915778"/>
    <d v="2014-12-31T00:00:00"/>
    <x v="0"/>
    <x v="4"/>
    <s v="CONTROL DE CALIDAD"/>
    <n v="29013.200000000001"/>
    <n v="12"/>
  </r>
  <r>
    <n v="916513"/>
    <d v="2014-12-31T00:00:00"/>
    <x v="0"/>
    <x v="6"/>
    <s v="PUBLICIDAD"/>
    <n v="18302.400000000001"/>
    <n v="40"/>
  </r>
  <r>
    <n v="916547"/>
    <d v="2014-12-31T00:00:00"/>
    <x v="0"/>
    <x v="8"/>
    <s v="CONSULTORÍA Y ASESORÍAS EXTERNAS"/>
    <n v="38258.300000000003"/>
    <n v="14"/>
  </r>
  <r>
    <n v="916996"/>
    <d v="2014-12-31T00:00:00"/>
    <x v="0"/>
    <x v="1"/>
    <s v="SERVICIOS A CLIENTES"/>
    <n v="87263.3"/>
    <n v="6"/>
  </r>
  <r>
    <n v="917066"/>
    <d v="2014-12-31T00:00:00"/>
    <x v="0"/>
    <x v="1"/>
    <s v="INMUEBLES E INSTALACIONES"/>
    <n v="85298.5"/>
    <n v="6"/>
  </r>
  <r>
    <n v="917278"/>
    <d v="2014-12-31T00:00:00"/>
    <x v="0"/>
    <x v="4"/>
    <s v="EQUIPOS Y MATERIALES OFICINA"/>
    <n v="34818"/>
    <n v="6"/>
  </r>
  <r>
    <n v="917382"/>
    <d v="2014-01-30T00:00:00"/>
    <x v="2"/>
    <x v="1"/>
    <s v="GESTIÓN DE INSTALACIONES"/>
    <n v="8646848.3000000007"/>
    <n v="12"/>
  </r>
  <r>
    <n v="917720"/>
    <d v="2014-12-31T00:00:00"/>
    <x v="0"/>
    <x v="0"/>
    <s v="PUBLICIDAD"/>
    <n v="36387.699999999997"/>
    <n v="30"/>
  </r>
  <r>
    <n v="918005"/>
    <d v="2014-12-31T00:00:00"/>
    <x v="2"/>
    <x v="0"/>
    <s v="EQUIPOS Y MATERIALES"/>
    <n v="6161161"/>
    <n v="6"/>
  </r>
  <r>
    <n v="918008"/>
    <d v="2014-12-31T00:00:00"/>
    <x v="0"/>
    <x v="6"/>
    <s v="SERVICIOS PROFESIONALES"/>
    <n v="597207.63"/>
    <n v="4"/>
  </r>
  <r>
    <n v="918409"/>
    <d v="2014-12-31T00:00:00"/>
    <x v="0"/>
    <x v="0"/>
    <s v="EQUIPOS Y MATERIALES OFICINA"/>
    <n v="3699.1"/>
    <n v="10"/>
  </r>
  <r>
    <n v="918802"/>
    <d v="2014-12-31T00:00:00"/>
    <x v="2"/>
    <x v="7"/>
    <s v="LECTURA Y MEDIDA"/>
    <n v="7602048.4000000004"/>
    <n v="3"/>
  </r>
  <r>
    <n v="919083"/>
    <d v="2014-12-31T00:00:00"/>
    <x v="0"/>
    <x v="2"/>
    <s v="CONSULTORÍA Y ASESORÍAS EXTERNAS"/>
    <n v="36935.199999999997"/>
    <n v="5"/>
  </r>
  <r>
    <n v="919110"/>
    <d v="2014-12-31T00:00:00"/>
    <x v="2"/>
    <x v="6"/>
    <s v="CONSTRUCCIÓN Y MANTENIMIENTO REDES"/>
    <n v="4267447.5999999996"/>
    <n v="1"/>
  </r>
  <r>
    <n v="920717"/>
    <d v="2014-12-31T00:00:00"/>
    <x v="1"/>
    <x v="1"/>
    <s v="EXPLOTACIÓN GENERACIÓN"/>
    <n v="897.7"/>
    <n v="12"/>
  </r>
  <r>
    <n v="920744"/>
    <d v="2014-12-31T00:00:00"/>
    <x v="0"/>
    <x v="4"/>
    <s v="MENSAJERÍA Y CORRESPONDENCIA"/>
    <n v="72247.399999999994"/>
    <n v="9"/>
  </r>
  <r>
    <n v="921443"/>
    <d v="2014-07-12T00:00:00"/>
    <x v="2"/>
    <x v="8"/>
    <s v="TELECOMUNICACIONES"/>
    <n v="4467485.7"/>
    <n v="3"/>
  </r>
  <r>
    <n v="921915"/>
    <d v="2014-03-31T00:00:00"/>
    <x v="2"/>
    <x v="4"/>
    <s v="CONSULTORÍA Y ASESORÍAS EXTERNAS"/>
    <n v="8259783.7999999998"/>
    <n v="2"/>
  </r>
  <r>
    <n v="922124"/>
    <d v="2014-03-23T00:00:00"/>
    <x v="0"/>
    <x v="8"/>
    <s v="SISTEMAS"/>
    <n v="84428.4"/>
    <n v="20"/>
  </r>
  <r>
    <n v="922454"/>
    <d v="2014-12-31T00:00:00"/>
    <x v="0"/>
    <x v="5"/>
    <s v="RED COMERCIAL"/>
    <n v="63523.3"/>
    <n v="3"/>
  </r>
  <r>
    <n v="923608"/>
    <d v="2014-12-31T00:00:00"/>
    <x v="1"/>
    <x v="8"/>
    <s v="MENSAJERÍA Y CORRESPONDENCIA"/>
    <n v="898"/>
    <n v="10"/>
  </r>
  <r>
    <n v="925219"/>
    <d v="2014-12-31T00:00:00"/>
    <x v="2"/>
    <x v="2"/>
    <s v="SERVICIOS A CLIENTES"/>
    <n v="4368860.0999999996"/>
    <n v="2"/>
  </r>
  <r>
    <n v="925225"/>
    <d v="2014-12-31T00:00:00"/>
    <x v="0"/>
    <x v="6"/>
    <s v="GESTIÓN ENERGÉTICA"/>
    <n v="74362.7"/>
    <n v="5"/>
  </r>
  <r>
    <n v="925428"/>
    <d v="2014-06-26T00:00:00"/>
    <x v="2"/>
    <x v="2"/>
    <s v="LECTURA Y MEDIDA"/>
    <n v="5383148.0999999996"/>
    <n v="6"/>
  </r>
  <r>
    <n v="926366"/>
    <d v="2014-12-31T00:00:00"/>
    <x v="1"/>
    <x v="3"/>
    <s v="SISTEMAS"/>
    <n v="767.6"/>
    <n v="11"/>
  </r>
  <r>
    <n v="926718"/>
    <d v="2014-07-30T00:00:00"/>
    <x v="2"/>
    <x v="0"/>
    <s v="VIAJES"/>
    <n v="3669541.6"/>
    <n v="18"/>
  </r>
  <r>
    <n v="926940"/>
    <d v="2014-12-31T00:00:00"/>
    <x v="2"/>
    <x v="4"/>
    <s v="EXPLOTACIÓN GENERACIÓN"/>
    <n v="770267.2"/>
    <n v="12"/>
  </r>
  <r>
    <n v="927125"/>
    <d v="2014-12-31T00:00:00"/>
    <x v="2"/>
    <x v="8"/>
    <s v="RED COMERCIAL"/>
    <n v="5138589.0999999996"/>
    <n v="1"/>
  </r>
  <r>
    <n v="927544"/>
    <d v="2014-03-31T00:00:00"/>
    <x v="0"/>
    <x v="0"/>
    <s v="MARKETING"/>
    <n v="44496.2"/>
    <n v="28"/>
  </r>
  <r>
    <n v="928278"/>
    <d v="2014-12-31T00:00:00"/>
    <x v="0"/>
    <x v="7"/>
    <s v="LECTURA Y MEDIDA"/>
    <n v="55084.800000000003"/>
    <n v="7"/>
  </r>
  <r>
    <n v="928540"/>
    <d v="2014-09-21T00:00:00"/>
    <x v="2"/>
    <x v="8"/>
    <s v="TELECOMUNICACIONES"/>
    <n v="9709836"/>
    <n v="3"/>
  </r>
  <r>
    <n v="928865"/>
    <d v="2014-02-28T00:00:00"/>
    <x v="0"/>
    <x v="0"/>
    <s v="TELECOMUNICACIONES"/>
    <n v="78615.199999999997"/>
    <n v="7"/>
  </r>
  <r>
    <n v="929049"/>
    <d v="2014-12-31T00:00:00"/>
    <x v="0"/>
    <x v="3"/>
    <s v="PUBLICIDAD"/>
    <n v="87251.9"/>
    <n v="6"/>
  </r>
  <r>
    <n v="929103"/>
    <d v="2014-12-31T00:00:00"/>
    <x v="2"/>
    <x v="1"/>
    <s v="TELECOMUNICACIONES"/>
    <n v="5675964.7999999998"/>
    <n v="1"/>
  </r>
  <r>
    <n v="929147"/>
    <d v="2014-04-30T00:00:00"/>
    <x v="2"/>
    <x v="1"/>
    <s v="GESTIÓN ENERGÉTICA"/>
    <n v="7975216"/>
    <n v="1"/>
  </r>
  <r>
    <n v="930197"/>
    <d v="2014-02-28T00:00:00"/>
    <x v="2"/>
    <x v="8"/>
    <s v="MARKETING"/>
    <n v="3481233.2"/>
    <n v="3"/>
  </r>
  <r>
    <n v="930242"/>
    <d v="2014-12-31T00:00:00"/>
    <x v="2"/>
    <x v="1"/>
    <s v="EQUIPOS Y MATERIALES"/>
    <n v="5986802"/>
    <n v="16"/>
  </r>
  <r>
    <n v="930637"/>
    <d v="2014-12-31T00:00:00"/>
    <x v="2"/>
    <x v="6"/>
    <s v="SERVICIOS DE INGENIERIA"/>
    <n v="247146.8"/>
    <n v="1"/>
  </r>
  <r>
    <n v="930882"/>
    <d v="2014-05-21T00:00:00"/>
    <x v="2"/>
    <x v="4"/>
    <s v="EQUIPOS Y MATERIALES"/>
    <n v="3236628.4"/>
    <n v="20"/>
  </r>
  <r>
    <n v="931791"/>
    <d v="2014-09-26T00:00:00"/>
    <x v="0"/>
    <x v="6"/>
    <s v="SERVICIOS A CLIENTES"/>
    <n v="85044"/>
    <n v="14"/>
  </r>
  <r>
    <n v="932045"/>
    <d v="2014-01-31T00:00:00"/>
    <x v="2"/>
    <x v="4"/>
    <s v="GESTIÓN ENERGÉTICA"/>
    <n v="4933006.3"/>
    <n v="16"/>
  </r>
  <r>
    <n v="932749"/>
    <d v="2014-12-31T00:00:00"/>
    <x v="0"/>
    <x v="7"/>
    <s v="INMUEBLES E INSTALACIONES"/>
    <n v="64909.599999999999"/>
    <n v="4"/>
  </r>
  <r>
    <n v="932815"/>
    <d v="2014-12-31T00:00:00"/>
    <x v="0"/>
    <x v="0"/>
    <s v="RED COMERCIAL"/>
    <n v="92192"/>
    <n v="38"/>
  </r>
  <r>
    <n v="933112"/>
    <d v="2014-03-31T00:00:00"/>
    <x v="0"/>
    <x v="3"/>
    <s v="EQUIPOS Y MATERIALES"/>
    <n v="52974.400000000001"/>
    <n v="6"/>
  </r>
  <r>
    <n v="933351"/>
    <d v="2014-12-31T00:00:00"/>
    <x v="0"/>
    <x v="8"/>
    <s v="GESTIÓN DE INSTALACIONES"/>
    <n v="41073.300000000003"/>
    <n v="8"/>
  </r>
  <r>
    <n v="934322"/>
    <d v="2014-12-31T00:00:00"/>
    <x v="2"/>
    <x v="0"/>
    <s v="INSPECCIÓN DE INSTALACIONES"/>
    <n v="1353985.6"/>
    <n v="18"/>
  </r>
  <r>
    <n v="934553"/>
    <d v="2014-11-30T00:00:00"/>
    <x v="1"/>
    <x v="6"/>
    <s v="CONTROL DE CALIDAD"/>
    <n v="352.9"/>
    <n v="9"/>
  </r>
  <r>
    <n v="935368"/>
    <d v="2014-12-31T00:00:00"/>
    <x v="0"/>
    <x v="4"/>
    <s v="SERVICIOS A CLIENTES"/>
    <n v="92155.5"/>
    <n v="7"/>
  </r>
  <r>
    <n v="935686"/>
    <d v="2014-12-31T00:00:00"/>
    <x v="1"/>
    <x v="3"/>
    <s v="EQUIPOS Y MATERIALES OFICINA"/>
    <n v="720.3"/>
    <n v="15"/>
  </r>
  <r>
    <n v="935962"/>
    <d v="2014-04-06T00:00:00"/>
    <x v="2"/>
    <x v="5"/>
    <s v="GESTIÓN ENERGÉTICA"/>
    <n v="558596.1"/>
    <n v="2"/>
  </r>
  <r>
    <n v="936607"/>
    <d v="2014-12-31T00:00:00"/>
    <x v="0"/>
    <x v="4"/>
    <s v="LECTURA Y MEDIDA"/>
    <n v="57826.5"/>
    <n v="12"/>
  </r>
  <r>
    <n v="936633"/>
    <d v="2014-04-30T00:00:00"/>
    <x v="0"/>
    <x v="7"/>
    <s v="GESTIÓN DE INSTALACIONES"/>
    <n v="3821"/>
    <n v="9"/>
  </r>
  <r>
    <n v="936702"/>
    <d v="2014-12-30T00:00:00"/>
    <x v="2"/>
    <x v="4"/>
    <s v="LECTURA Y MEDIDA"/>
    <n v="8886689.9000000004"/>
    <n v="18"/>
  </r>
  <r>
    <n v="936983"/>
    <d v="2014-12-31T00:00:00"/>
    <x v="2"/>
    <x v="8"/>
    <s v="INSPECCIÓN DE INSTALACIONES"/>
    <n v="7295775.2000000002"/>
    <n v="2"/>
  </r>
  <r>
    <n v="937231"/>
    <d v="2014-07-20T00:00:00"/>
    <x v="2"/>
    <x v="6"/>
    <s v="INMUEBLES E INSTALACIONES"/>
    <n v="4729562.2"/>
    <n v="10"/>
  </r>
  <r>
    <n v="937271"/>
    <d v="2014-12-31T00:00:00"/>
    <x v="1"/>
    <x v="0"/>
    <s v="MENSAJERÍA Y CORRESPONDENCIA"/>
    <n v="525.9"/>
    <n v="12"/>
  </r>
  <r>
    <n v="937722"/>
    <d v="2014-12-31T00:00:00"/>
    <x v="0"/>
    <x v="7"/>
    <s v="CONTROL DE CALIDAD"/>
    <n v="54726.7"/>
    <n v="3"/>
  </r>
  <r>
    <n v="938395"/>
    <d v="2014-03-08T00:00:00"/>
    <x v="0"/>
    <x v="4"/>
    <s v="CONSULTORÍA Y ASESORÍAS EXTERNAS"/>
    <n v="72220.3"/>
    <n v="8"/>
  </r>
  <r>
    <n v="939374"/>
    <d v="2014-10-30T00:00:00"/>
    <x v="2"/>
    <x v="5"/>
    <s v="MARKETING"/>
    <n v="2901334.3"/>
    <n v="2"/>
  </r>
  <r>
    <n v="939469"/>
    <d v="2014-03-31T00:00:00"/>
    <x v="0"/>
    <x v="0"/>
    <s v="SERVICIOS PROFESIONALES"/>
    <n v="64054.7"/>
    <n v="6"/>
  </r>
  <r>
    <n v="940213"/>
    <d v="2014-09-05T00:00:00"/>
    <x v="2"/>
    <x v="1"/>
    <s v="CALL CENTER"/>
    <n v="3644043.5"/>
    <n v="8"/>
  </r>
  <r>
    <n v="941141"/>
    <d v="2014-12-31T00:00:00"/>
    <x v="0"/>
    <x v="0"/>
    <s v="CONSULTORÍA Y ASESORÍAS EXTERNAS"/>
    <n v="23397.9"/>
    <n v="3"/>
  </r>
  <r>
    <n v="943028"/>
    <d v="2014-12-31T00:00:00"/>
    <x v="0"/>
    <x v="2"/>
    <s v="PUBLICIDAD"/>
    <n v="24425.7"/>
    <n v="5"/>
  </r>
  <r>
    <n v="943286"/>
    <d v="2014-03-07T00:00:00"/>
    <x v="2"/>
    <x v="0"/>
    <s v="INMUEBLES E INSTALACIONES"/>
    <n v="1157754.8"/>
    <n v="6"/>
  </r>
  <r>
    <n v="943436"/>
    <d v="2014-12-31T00:00:00"/>
    <x v="0"/>
    <x v="8"/>
    <s v="CONSTRUCCIÓN Y MANTENIMIENTO REDES"/>
    <n v="19538.099999999999"/>
    <n v="3"/>
  </r>
  <r>
    <n v="944021"/>
    <d v="2014-12-31T00:00:00"/>
    <x v="2"/>
    <x v="6"/>
    <s v="TELECOMUNICACIONES"/>
    <n v="6120922.7999999998"/>
    <n v="12"/>
  </r>
  <r>
    <n v="944436"/>
    <d v="2014-12-31T00:00:00"/>
    <x v="2"/>
    <x v="0"/>
    <s v="CONSULTORÍA Y ASESORÍAS EXTERNAS"/>
    <n v="2756267.2"/>
    <n v="3"/>
  </r>
  <r>
    <n v="944761"/>
    <d v="2014-03-31T00:00:00"/>
    <x v="0"/>
    <x v="1"/>
    <s v="EQUIPOS Y MATERIALES OFICINA"/>
    <n v="25970.400000000001"/>
    <n v="16"/>
  </r>
  <r>
    <n v="945629"/>
    <d v="2014-01-30T00:00:00"/>
    <x v="0"/>
    <x v="0"/>
    <s v="EQUIPOS Y MATERIALES OFICINA"/>
    <n v="94031.2"/>
    <n v="12"/>
  </r>
  <r>
    <n v="946944"/>
    <d v="2014-12-31T00:00:00"/>
    <x v="0"/>
    <x v="7"/>
    <s v="INSPECCIÓN DE INSTALACIONES"/>
    <n v="34172.400000000001"/>
    <n v="8"/>
  </r>
  <r>
    <n v="947121"/>
    <d v="2014-05-18T00:00:00"/>
    <x v="2"/>
    <x v="6"/>
    <s v="SERVICIOS PROFESIONALES"/>
    <n v="3786969.9"/>
    <n v="2"/>
  </r>
  <r>
    <n v="947248"/>
    <d v="2014-03-01T00:00:00"/>
    <x v="0"/>
    <x v="4"/>
    <s v="GESTIÓN DE INSTALACIONES"/>
    <n v="91576.6"/>
    <n v="12"/>
  </r>
  <r>
    <n v="947450"/>
    <d v="2014-12-31T00:00:00"/>
    <x v="0"/>
    <x v="1"/>
    <s v="VIAJES"/>
    <n v="86464.4"/>
    <n v="12"/>
  </r>
  <r>
    <n v="948510"/>
    <d v="2014-12-31T00:00:00"/>
    <x v="2"/>
    <x v="8"/>
    <s v="SERVICIOS DE INGENIERIA"/>
    <n v="6435455.0999999996"/>
    <n v="8"/>
  </r>
  <r>
    <n v="949899"/>
    <d v="2014-03-31T00:00:00"/>
    <x v="0"/>
    <x v="1"/>
    <s v="SERVICIOS A CLIENTES"/>
    <n v="10389.5"/>
    <n v="8"/>
  </r>
  <r>
    <n v="950393"/>
    <d v="2014-12-31T00:00:00"/>
    <x v="0"/>
    <x v="6"/>
    <s v="GESTIÓN DE INSTALACIONES"/>
    <n v="53985.9"/>
    <n v="2"/>
  </r>
  <r>
    <n v="950839"/>
    <d v="2014-02-01T00:00:00"/>
    <x v="2"/>
    <x v="5"/>
    <s v="MENSAJERÍA Y CORRESPONDENCIA"/>
    <n v="6870541"/>
    <n v="2"/>
  </r>
  <r>
    <n v="951392"/>
    <d v="2014-12-31T00:00:00"/>
    <x v="2"/>
    <x v="0"/>
    <s v="SERVICIOS DE INGENIERIA"/>
    <n v="5503.4444444444398"/>
    <n v="24"/>
  </r>
  <r>
    <n v="951618"/>
    <d v="2014-12-31T00:00:00"/>
    <x v="1"/>
    <x v="6"/>
    <s v="CALL CENTER"/>
    <n v="576"/>
    <n v="20"/>
  </r>
  <r>
    <n v="952621"/>
    <d v="2014-12-31T00:00:00"/>
    <x v="2"/>
    <x v="6"/>
    <s v="CALL CENTER"/>
    <n v="2316946.5"/>
    <n v="3"/>
  </r>
  <r>
    <n v="953089"/>
    <d v="2014-04-30T00:00:00"/>
    <x v="0"/>
    <x v="1"/>
    <s v="SERVICIOS A CLIENTES"/>
    <n v="1232821.3999999999"/>
    <n v="40"/>
  </r>
  <r>
    <n v="953449"/>
    <d v="2014-12-31T00:00:00"/>
    <x v="0"/>
    <x v="4"/>
    <s v="CONSULTORÍA Y ASESORÍAS EXTERNAS"/>
    <n v="77402.7"/>
    <n v="2"/>
  </r>
  <r>
    <n v="954392"/>
    <d v="2014-12-31T00:00:00"/>
    <x v="2"/>
    <x v="4"/>
    <s v="SERVICIOS DE INGENIERIA"/>
    <n v="3536811.2"/>
    <n v="18"/>
  </r>
  <r>
    <n v="954604"/>
    <d v="2014-12-31T00:00:00"/>
    <x v="2"/>
    <x v="8"/>
    <s v="INSPECCIÓN DE INSTALACIONES"/>
    <n v="6609122.4000000004"/>
    <n v="3"/>
  </r>
  <r>
    <n v="954750"/>
    <d v="2014-01-31T00:00:00"/>
    <x v="0"/>
    <x v="1"/>
    <s v="CONTROL DE CALIDAD"/>
    <n v="66145.899999999994"/>
    <n v="20"/>
  </r>
  <r>
    <n v="956024"/>
    <d v="2014-07-31T00:00:00"/>
    <x v="2"/>
    <x v="3"/>
    <s v="LECTURA Y MEDIDA"/>
    <n v="2624039.6"/>
    <n v="6"/>
  </r>
  <r>
    <n v="956309"/>
    <d v="2014-12-31T00:00:00"/>
    <x v="0"/>
    <x v="3"/>
    <s v="INSPECCIÓN DE INSTALACIONES"/>
    <n v="89874.1"/>
    <n v="3"/>
  </r>
  <r>
    <n v="956534"/>
    <d v="2014-08-24T00:00:00"/>
    <x v="0"/>
    <x v="2"/>
    <s v="CONTROL DE CALIDAD"/>
    <n v="78218.5"/>
    <n v="3"/>
  </r>
  <r>
    <n v="957556"/>
    <d v="2014-03-31T00:00:00"/>
    <x v="0"/>
    <x v="7"/>
    <s v="CONTROL DE CALIDAD"/>
    <n v="82079.399999999994"/>
    <n v="9"/>
  </r>
  <r>
    <n v="957786"/>
    <d v="2014-06-30T00:00:00"/>
    <x v="2"/>
    <x v="0"/>
    <s v="INSPECCIÓN DE INSTALACIONES"/>
    <n v="2546141.9"/>
    <n v="1"/>
  </r>
  <r>
    <n v="958045"/>
    <d v="2014-03-31T00:00:00"/>
    <x v="2"/>
    <x v="0"/>
    <s v="CALL CENTER"/>
    <n v="8956735.3000000007"/>
    <n v="8"/>
  </r>
  <r>
    <n v="958753"/>
    <d v="2014-12-31T00:00:00"/>
    <x v="2"/>
    <x v="2"/>
    <s v="RED COMERCIAL"/>
    <n v="8762991.1999999993"/>
    <n v="18"/>
  </r>
  <r>
    <n v="959216"/>
    <d v="2014-12-31T00:00:00"/>
    <x v="2"/>
    <x v="1"/>
    <s v="VIAJES"/>
    <n v="1904073.3"/>
    <n v="3"/>
  </r>
  <r>
    <n v="959278"/>
    <d v="2014-08-28T00:00:00"/>
    <x v="2"/>
    <x v="2"/>
    <s v="GESTIÓN DE INSTALACIONES"/>
    <n v="3232700.2"/>
    <n v="2"/>
  </r>
  <r>
    <n v="959384"/>
    <d v="2014-12-31T00:00:00"/>
    <x v="2"/>
    <x v="0"/>
    <s v="EXPLOTACIÓN GENERACIÓN"/>
    <n v="2514039.7000000002"/>
    <n v="10"/>
  </r>
  <r>
    <n v="959465"/>
    <d v="2014-12-31T00:00:00"/>
    <x v="2"/>
    <x v="6"/>
    <s v="LECTURA Y MEDIDA"/>
    <n v="8516872.5999999996"/>
    <n v="30"/>
  </r>
  <r>
    <n v="959871"/>
    <d v="2014-07-31T00:00:00"/>
    <x v="2"/>
    <x v="7"/>
    <s v="INSPECCIÓN DE INSTALACIONES"/>
    <n v="9893538"/>
    <n v="4"/>
  </r>
  <r>
    <n v="959907"/>
    <d v="2014-02-28T00:00:00"/>
    <x v="0"/>
    <x v="1"/>
    <s v="GESTIÓN ENERGÉTICA"/>
    <n v="10545.4"/>
    <n v="2"/>
  </r>
  <r>
    <n v="960049"/>
    <d v="2014-12-31T00:00:00"/>
    <x v="0"/>
    <x v="6"/>
    <s v="SERVICIOS DE INGENIERIA"/>
    <n v="17159.7"/>
    <n v="10"/>
  </r>
  <r>
    <n v="961167"/>
    <d v="2014-12-31T00:00:00"/>
    <x v="2"/>
    <x v="6"/>
    <s v="CALL CENTER"/>
    <n v="3969383.8"/>
    <n v="2"/>
  </r>
  <r>
    <n v="961583"/>
    <d v="2014-12-31T00:00:00"/>
    <x v="0"/>
    <x v="1"/>
    <s v="EXPLOTACIÓN GENERACIÓN"/>
    <n v="99155.9"/>
    <n v="12"/>
  </r>
  <r>
    <n v="962266"/>
    <d v="2014-12-31T00:00:00"/>
    <x v="0"/>
    <x v="1"/>
    <s v="INSPECCIÓN DE INSTALACIONES"/>
    <n v="16242.28"/>
    <n v="24"/>
  </r>
  <r>
    <n v="962570"/>
    <d v="2014-12-31T00:00:00"/>
    <x v="1"/>
    <x v="3"/>
    <s v="MARKETING"/>
    <n v="87.9"/>
    <n v="3"/>
  </r>
  <r>
    <n v="962832"/>
    <d v="2014-12-31T00:00:00"/>
    <x v="2"/>
    <x v="6"/>
    <s v="SERVICIOS PROFESIONALES"/>
    <n v="1071313.7"/>
    <n v="8"/>
  </r>
  <r>
    <n v="963265"/>
    <d v="2014-08-15T00:00:00"/>
    <x v="2"/>
    <x v="6"/>
    <s v="EXPLOTACIÓN GENERACIÓN"/>
    <n v="303294.40000000002"/>
    <n v="3"/>
  </r>
  <r>
    <n v="963868"/>
    <d v="2014-07-31T00:00:00"/>
    <x v="1"/>
    <x v="6"/>
    <s v="MARKETING"/>
    <n v="253.6"/>
    <n v="12"/>
  </r>
  <r>
    <n v="964084"/>
    <d v="2014-12-31T00:00:00"/>
    <x v="2"/>
    <x v="7"/>
    <s v="CONSTRUCCIÓN Y MANTENIMIENTO REDES"/>
    <n v="2410398.7999999998"/>
    <n v="3"/>
  </r>
  <r>
    <n v="964095"/>
    <d v="2014-12-31T00:00:00"/>
    <x v="1"/>
    <x v="1"/>
    <s v="MARKETING"/>
    <n v="1209579.7875000001"/>
    <n v="36"/>
  </r>
  <r>
    <n v="964119"/>
    <d v="2014-12-31T00:00:00"/>
    <x v="2"/>
    <x v="4"/>
    <s v="CONSTRUCCIÓN Y MANTENIMIENTO REDES"/>
    <n v="3802181"/>
    <n v="4"/>
  </r>
  <r>
    <n v="964227"/>
    <d v="2014-12-31T00:00:00"/>
    <x v="2"/>
    <x v="4"/>
    <s v="EQUIPOS Y MATERIALES OFICINA"/>
    <n v="5561517.2000000002"/>
    <n v="8"/>
  </r>
  <r>
    <n v="964447"/>
    <d v="2014-04-30T00:00:00"/>
    <x v="2"/>
    <x v="4"/>
    <s v="MENSAJERÍA Y CORRESPONDENCIA"/>
    <n v="8485502.0999999996"/>
    <n v="12"/>
  </r>
  <r>
    <n v="964836"/>
    <d v="2014-12-31T00:00:00"/>
    <x v="2"/>
    <x v="4"/>
    <s v="VIAJES"/>
    <n v="8813332.5999999996"/>
    <n v="2"/>
  </r>
  <r>
    <n v="965293"/>
    <d v="2014-12-31T00:00:00"/>
    <x v="2"/>
    <x v="6"/>
    <s v="SERVICIOS A CLIENTES"/>
    <n v="637275.4"/>
    <n v="6"/>
  </r>
  <r>
    <n v="965340"/>
    <d v="2014-11-25T00:00:00"/>
    <x v="2"/>
    <x v="0"/>
    <s v="GESTIÓN ENERGÉTICA"/>
    <n v="1852167.3"/>
    <n v="2"/>
  </r>
  <r>
    <n v="965449"/>
    <d v="2014-12-31T00:00:00"/>
    <x v="0"/>
    <x v="5"/>
    <s v="MARKETING"/>
    <n v="20815.400000000001"/>
    <n v="5"/>
  </r>
  <r>
    <n v="965580"/>
    <d v="2014-12-31T00:00:00"/>
    <x v="2"/>
    <x v="2"/>
    <s v="LOGISTICA Y TRANSPORTE"/>
    <n v="5048085"/>
    <n v="1"/>
  </r>
  <r>
    <n v="965630"/>
    <d v="2014-01-30T00:00:00"/>
    <x v="2"/>
    <x v="0"/>
    <s v="VIAJES"/>
    <n v="1373462"/>
    <n v="3"/>
  </r>
  <r>
    <n v="965827"/>
    <d v="2014-03-31T00:00:00"/>
    <x v="2"/>
    <x v="8"/>
    <s v="CONSULTORÍA Y ASESORÍAS EXTERNAS"/>
    <n v="8739274.4000000004"/>
    <n v="8"/>
  </r>
  <r>
    <n v="966256"/>
    <d v="2014-12-31T00:00:00"/>
    <x v="2"/>
    <x v="5"/>
    <s v="VIAJES"/>
    <n v="4142663.3"/>
    <n v="2"/>
  </r>
  <r>
    <n v="966306"/>
    <d v="2014-01-27T00:00:00"/>
    <x v="0"/>
    <x v="8"/>
    <s v="SERVICIOS PROFESIONALES"/>
    <n v="24307.4"/>
    <n v="6"/>
  </r>
  <r>
    <n v="966336"/>
    <d v="2014-11-22T00:00:00"/>
    <x v="0"/>
    <x v="1"/>
    <s v="CONTROL DE CALIDAD"/>
    <n v="73836.600000000006"/>
    <n v="8"/>
  </r>
  <r>
    <n v="966621"/>
    <d v="2014-04-30T00:00:00"/>
    <x v="2"/>
    <x v="1"/>
    <s v="INSPECCIÓN DE INSTALACIONES"/>
    <n v="2577154.6"/>
    <n v="18"/>
  </r>
  <r>
    <n v="966878"/>
    <d v="2014-12-31T00:00:00"/>
    <x v="1"/>
    <x v="4"/>
    <s v="SERVICIOS A CLIENTES"/>
    <n v="447.5"/>
    <n v="16"/>
  </r>
  <r>
    <n v="966897"/>
    <d v="2014-12-31T00:00:00"/>
    <x v="1"/>
    <x v="3"/>
    <s v="SERVICIOS A CLIENTES"/>
    <n v="885.7"/>
    <n v="9"/>
  </r>
  <r>
    <n v="967185"/>
    <d v="2014-12-31T00:00:00"/>
    <x v="1"/>
    <x v="4"/>
    <s v="INMUEBLES E INSTALACIONES"/>
    <n v="934.3"/>
    <n v="10"/>
  </r>
  <r>
    <n v="967676"/>
    <d v="2014-12-31T00:00:00"/>
    <x v="0"/>
    <x v="3"/>
    <s v="GESTIÓN DE INSTALACIONES"/>
    <n v="55417.5"/>
    <n v="6"/>
  </r>
  <r>
    <n v="968035"/>
    <d v="2014-10-31T00:00:00"/>
    <x v="1"/>
    <x v="6"/>
    <s v="PUBLICIDAD"/>
    <n v="189"/>
    <n v="8"/>
  </r>
  <r>
    <n v="968074"/>
    <d v="2014-09-30T00:00:00"/>
    <x v="0"/>
    <x v="8"/>
    <s v="GESTIÓN ENERGÉTICA"/>
    <n v="72025.7"/>
    <n v="4"/>
  </r>
  <r>
    <n v="968754"/>
    <d v="2014-09-16T00:00:00"/>
    <x v="1"/>
    <x v="4"/>
    <s v="LECTURA Y MEDIDA"/>
    <n v="689.5"/>
    <n v="18"/>
  </r>
  <r>
    <n v="969047"/>
    <d v="2014-12-31T00:00:00"/>
    <x v="0"/>
    <x v="5"/>
    <s v="CONTROL DE CALIDAD"/>
    <n v="11846.1"/>
    <n v="9"/>
  </r>
  <r>
    <n v="969533"/>
    <d v="2014-12-31T00:00:00"/>
    <x v="1"/>
    <x v="8"/>
    <s v="CALL CENTER"/>
    <n v="297.89999999999998"/>
    <n v="5"/>
  </r>
  <r>
    <n v="969657"/>
    <d v="2014-12-31T00:00:00"/>
    <x v="2"/>
    <x v="6"/>
    <s v="CONTROL DE CALIDAD"/>
    <n v="6195312.2000000002"/>
    <n v="18"/>
  </r>
  <r>
    <n v="970366"/>
    <d v="2014-02-01T00:00:00"/>
    <x v="0"/>
    <x v="0"/>
    <s v="PUBLICIDAD"/>
    <n v="75244.800000000003"/>
    <n v="20"/>
  </r>
  <r>
    <n v="970747"/>
    <d v="2014-12-31T00:00:00"/>
    <x v="2"/>
    <x v="6"/>
    <s v="MARKETING"/>
    <n v="6143306.7999999998"/>
    <n v="24"/>
  </r>
  <r>
    <n v="971131"/>
    <d v="2014-12-31T00:00:00"/>
    <x v="2"/>
    <x v="3"/>
    <s v="MARKETING"/>
    <n v="9571079.5999999996"/>
    <n v="3"/>
  </r>
  <r>
    <n v="971586"/>
    <d v="2014-11-30T00:00:00"/>
    <x v="1"/>
    <x v="4"/>
    <s v="TELECOMUNICACIONES"/>
    <n v="1290106.58333333"/>
    <n v="28"/>
  </r>
  <r>
    <n v="971841"/>
    <d v="2014-12-31T00:00:00"/>
    <x v="0"/>
    <x v="5"/>
    <s v="PUBLICIDAD"/>
    <n v="3708.6"/>
    <n v="7"/>
  </r>
  <r>
    <n v="972143"/>
    <d v="2014-12-31T00:00:00"/>
    <x v="0"/>
    <x v="7"/>
    <s v="CONSTRUCCIÓN Y MANTENIMIENTO REDES"/>
    <n v="28448.799999999999"/>
    <n v="3"/>
  </r>
  <r>
    <n v="972248"/>
    <d v="2014-12-31T00:00:00"/>
    <x v="0"/>
    <x v="4"/>
    <s v="MARKETING"/>
    <n v="99138.2"/>
    <n v="4"/>
  </r>
  <r>
    <n v="972735"/>
    <d v="2014-04-19T00:00:00"/>
    <x v="2"/>
    <x v="0"/>
    <s v="MARKETING"/>
    <n v="3671033.2"/>
    <n v="14"/>
  </r>
  <r>
    <n v="973112"/>
    <d v="2014-12-31T00:00:00"/>
    <x v="0"/>
    <x v="1"/>
    <s v="CONSTRUCCIÓN Y MANTENIMIENTO REDES"/>
    <n v="63341.9"/>
    <n v="18"/>
  </r>
  <r>
    <n v="973652"/>
    <d v="2014-12-31T00:00:00"/>
    <x v="2"/>
    <x v="8"/>
    <s v="MENSAJERÍA Y CORRESPONDENCIA"/>
    <n v="9827238.4000000004"/>
    <n v="8"/>
  </r>
  <r>
    <n v="975697"/>
    <d v="2014-12-31T00:00:00"/>
    <x v="2"/>
    <x v="1"/>
    <s v="CONSULTORÍA Y ASESORÍAS EXTERNAS"/>
    <n v="9907628.8000000007"/>
    <n v="1"/>
  </r>
  <r>
    <n v="977740"/>
    <d v="2014-12-31T00:00:00"/>
    <x v="2"/>
    <x v="6"/>
    <s v="INMUEBLES E INSTALACIONES"/>
    <n v="4008323.7"/>
    <n v="8"/>
  </r>
  <r>
    <n v="977924"/>
    <d v="2014-12-31T00:00:00"/>
    <x v="2"/>
    <x v="0"/>
    <s v="SERVICIOS DE INGENIERIA"/>
    <n v="6293103.5"/>
    <n v="1"/>
  </r>
  <r>
    <n v="978658"/>
    <d v="2014-12-31T00:00:00"/>
    <x v="2"/>
    <x v="5"/>
    <s v="LECTURA Y MEDIDA"/>
    <n v="3752185.5"/>
    <n v="2"/>
  </r>
  <r>
    <n v="978920"/>
    <d v="2014-12-31T00:00:00"/>
    <x v="2"/>
    <x v="2"/>
    <s v="GESTIÓN ENERGÉTICA"/>
    <n v="21761.924999999999"/>
    <n v="4"/>
  </r>
  <r>
    <n v="979023"/>
    <d v="2014-09-30T00:00:00"/>
    <x v="0"/>
    <x v="7"/>
    <s v="GESTIÓN DE INSTALACIONES"/>
    <n v="31219.5"/>
    <n v="1"/>
  </r>
  <r>
    <n v="979366"/>
    <d v="2014-12-31T00:00:00"/>
    <x v="2"/>
    <x v="1"/>
    <s v="LECTURA Y MEDIDA"/>
    <n v="5470695.7999999998"/>
    <n v="3"/>
  </r>
  <r>
    <n v="979482"/>
    <d v="2014-12-30T00:00:00"/>
    <x v="0"/>
    <x v="6"/>
    <s v="GESTIÓN ENERGÉTICA"/>
    <n v="8630.4375"/>
    <n v="8"/>
  </r>
  <r>
    <n v="980026"/>
    <d v="2014-08-31T00:00:00"/>
    <x v="2"/>
    <x v="5"/>
    <s v="LECTURA Y MEDIDA"/>
    <n v="3171760.2"/>
    <n v="3"/>
  </r>
  <r>
    <n v="980108"/>
    <d v="2014-12-31T00:00:00"/>
    <x v="0"/>
    <x v="1"/>
    <s v="MENSAJERÍA Y CORRESPONDENCIA"/>
    <n v="30728"/>
    <n v="6"/>
  </r>
  <r>
    <n v="980305"/>
    <d v="2014-12-31T00:00:00"/>
    <x v="0"/>
    <x v="2"/>
    <s v="SERVICIOS PROFESIONALES"/>
    <n v="94.2"/>
    <n v="12"/>
  </r>
  <r>
    <n v="981265"/>
    <d v="2014-07-26T00:00:00"/>
    <x v="2"/>
    <x v="4"/>
    <s v="LOGISTICA Y TRANSPORTE"/>
    <n v="4336126.2"/>
    <n v="1"/>
  </r>
  <r>
    <n v="981396"/>
    <d v="2014-02-28T00:00:00"/>
    <x v="0"/>
    <x v="6"/>
    <s v="SISTEMAS"/>
    <n v="62211.8"/>
    <n v="14"/>
  </r>
  <r>
    <n v="982036"/>
    <d v="2014-10-31T00:00:00"/>
    <x v="0"/>
    <x v="1"/>
    <s v="SERVICIOS A CLIENTES"/>
    <n v="66780.600000000006"/>
    <n v="6"/>
  </r>
  <r>
    <n v="982822"/>
    <d v="2014-09-01T00:00:00"/>
    <x v="1"/>
    <x v="7"/>
    <s v="GESTIÓN DE INSTALACIONES"/>
    <n v="216"/>
    <n v="17"/>
  </r>
  <r>
    <n v="983049"/>
    <d v="2014-09-30T00:00:00"/>
    <x v="2"/>
    <x v="1"/>
    <s v="INSPECCIÓN DE INSTALACIONES"/>
    <n v="5305409.4000000004"/>
    <n v="1"/>
  </r>
  <r>
    <n v="983218"/>
    <d v="2014-09-21T00:00:00"/>
    <x v="1"/>
    <x v="6"/>
    <s v="PUBLICIDAD"/>
    <n v="108.5"/>
    <n v="8"/>
  </r>
  <r>
    <n v="983458"/>
    <d v="2014-08-30T00:00:00"/>
    <x v="2"/>
    <x v="6"/>
    <s v="MARKETING"/>
    <n v="4820946.5999999996"/>
    <n v="1"/>
  </r>
  <r>
    <n v="984276"/>
    <d v="2014-04-14T00:00:00"/>
    <x v="2"/>
    <x v="0"/>
    <s v="RED COMERCIAL"/>
    <n v="2536876.4333333299"/>
    <n v="4"/>
  </r>
  <r>
    <n v="985417"/>
    <d v="2014-12-01T00:00:00"/>
    <x v="0"/>
    <x v="1"/>
    <s v="CONTROL DE CALIDAD"/>
    <n v="62206.3"/>
    <n v="6"/>
  </r>
  <r>
    <n v="985837"/>
    <d v="2014-12-31T00:00:00"/>
    <x v="2"/>
    <x v="4"/>
    <s v="PUBLICIDAD"/>
    <n v="7080860.5"/>
    <n v="10"/>
  </r>
  <r>
    <n v="985955"/>
    <d v="2014-09-14T00:00:00"/>
    <x v="1"/>
    <x v="7"/>
    <s v="SERVICIOS DE INGENIERIA"/>
    <n v="123.3"/>
    <n v="6"/>
  </r>
  <r>
    <n v="986344"/>
    <d v="2014-01-30T00:00:00"/>
    <x v="0"/>
    <x v="0"/>
    <s v="INSPECCIÓN DE INSTALACIONES"/>
    <n v="54803.8"/>
    <n v="4"/>
  </r>
  <r>
    <n v="986361"/>
    <d v="2014-12-31T00:00:00"/>
    <x v="2"/>
    <x v="4"/>
    <s v="SERVICIOS PROFESIONALES"/>
    <n v="5008378.5"/>
    <n v="3"/>
  </r>
  <r>
    <n v="987943"/>
    <d v="2014-12-31T00:00:00"/>
    <x v="1"/>
    <x v="4"/>
    <s v="SERVICIOS DE INGENIERIA"/>
    <n v="244.8"/>
    <n v="12"/>
  </r>
  <r>
    <n v="987971"/>
    <d v="2014-09-24T00:00:00"/>
    <x v="0"/>
    <x v="6"/>
    <s v="LOGISTICA Y TRANSPORTE"/>
    <n v="56110.6"/>
    <n v="6"/>
  </r>
  <r>
    <n v="988745"/>
    <d v="2014-01-31T00:00:00"/>
    <x v="0"/>
    <x v="1"/>
    <s v="SERVICIOS A CLIENTES"/>
    <n v="97878.7"/>
    <n v="6"/>
  </r>
  <r>
    <n v="990000"/>
    <d v="2014-12-31T00:00:00"/>
    <x v="0"/>
    <x v="0"/>
    <s v="MENSAJERÍA Y CORRESPONDENCIA"/>
    <n v="82397.7"/>
    <n v="4"/>
  </r>
  <r>
    <n v="991652"/>
    <d v="2014-12-31T00:00:00"/>
    <x v="0"/>
    <x v="1"/>
    <s v="GESTIÓN ENERGÉTICA"/>
    <n v="49015.1"/>
    <n v="6"/>
  </r>
  <r>
    <n v="991931"/>
    <d v="2014-01-30T00:00:00"/>
    <x v="0"/>
    <x v="7"/>
    <s v="SERVICIOS DE INGENIERIA"/>
    <n v="54682.8"/>
    <n v="3"/>
  </r>
  <r>
    <n v="993017"/>
    <d v="2014-07-31T00:00:00"/>
    <x v="0"/>
    <x v="4"/>
    <s v="GESTIÓN ENERGÉTICA"/>
    <n v="64721.599999999999"/>
    <n v="18"/>
  </r>
  <r>
    <n v="993152"/>
    <d v="2014-03-18T00:00:00"/>
    <x v="2"/>
    <x v="5"/>
    <s v="CONTROL DE CALIDAD"/>
    <n v="1589622.3"/>
    <n v="3"/>
  </r>
  <r>
    <n v="993721"/>
    <d v="2014-12-31T00:00:00"/>
    <x v="0"/>
    <x v="8"/>
    <s v="RED COMERCIAL"/>
    <n v="6832.2"/>
    <n v="20"/>
  </r>
  <r>
    <n v="993780"/>
    <d v="2014-10-08T00:00:00"/>
    <x v="2"/>
    <x v="7"/>
    <s v="MENSAJERÍA Y CORRESPONDENCIA"/>
    <n v="878918.5"/>
    <n v="2"/>
  </r>
  <r>
    <n v="993811"/>
    <d v="2014-02-11T00:00:00"/>
    <x v="0"/>
    <x v="3"/>
    <s v="EQUIPOS Y MATERIALES OFICINA"/>
    <n v="89271"/>
    <n v="3"/>
  </r>
  <r>
    <n v="994416"/>
    <d v="2014-04-15T00:00:00"/>
    <x v="2"/>
    <x v="4"/>
    <s v="RED COMERCIAL"/>
    <n v="1210278.6000000001"/>
    <n v="6"/>
  </r>
  <r>
    <n v="994713"/>
    <d v="2014-12-31T00:00:00"/>
    <x v="2"/>
    <x v="7"/>
    <s v="CALL CENTER"/>
    <n v="924597.4"/>
    <n v="2"/>
  </r>
  <r>
    <n v="995294"/>
    <d v="2014-12-31T00:00:00"/>
    <x v="0"/>
    <x v="4"/>
    <s v="EXPLOTACIÓN GENERACIÓN"/>
    <n v="28672.7"/>
    <n v="12"/>
  </r>
  <r>
    <n v="995418"/>
    <d v="2014-12-31T00:00:00"/>
    <x v="2"/>
    <x v="3"/>
    <s v="LECTURA Y MEDIDA"/>
    <n v="2392354.2999999998"/>
    <n v="3"/>
  </r>
  <r>
    <n v="996448"/>
    <d v="2014-12-31T00:00:00"/>
    <x v="2"/>
    <x v="4"/>
    <s v="LOGISTICA Y TRANSPORTE"/>
    <n v="5572513.2999999998"/>
    <n v="1"/>
  </r>
  <r>
    <n v="996496"/>
    <d v="2014-08-31T00:00:00"/>
    <x v="0"/>
    <x v="6"/>
    <s v="INSPECCIÓN DE INSTALACIONES"/>
    <n v="78595.199999999997"/>
    <n v="12"/>
  </r>
  <r>
    <n v="996858"/>
    <d v="2014-04-30T00:00:00"/>
    <x v="2"/>
    <x v="5"/>
    <s v="INMUEBLES E INSTALACIONES"/>
    <n v="2840928.9"/>
    <n v="3"/>
  </r>
  <r>
    <n v="997093"/>
    <d v="2014-12-31T00:00:00"/>
    <x v="0"/>
    <x v="4"/>
    <s v="SISTEMAS"/>
    <n v="11859.5"/>
    <n v="10"/>
  </r>
  <r>
    <n v="997317"/>
    <d v="2014-08-30T00:00:00"/>
    <x v="0"/>
    <x v="4"/>
    <s v="PUBLICIDAD"/>
    <n v="23278.6"/>
    <n v="7"/>
  </r>
  <r>
    <n v="998134"/>
    <d v="2014-12-31T00:00:00"/>
    <x v="2"/>
    <x v="1"/>
    <s v="RED COMERCIAL"/>
    <n v="4598213.0999999996"/>
    <n v="30"/>
  </r>
  <r>
    <n v="999101"/>
    <d v="2014-12-31T00:00:00"/>
    <x v="2"/>
    <x v="6"/>
    <s v="CONSULTORÍA Y ASESORÍAS EXTERNAS"/>
    <n v="3674366"/>
    <n v="14"/>
  </r>
  <r>
    <n v="999386"/>
    <d v="2014-05-31T00:00:00"/>
    <x v="2"/>
    <x v="0"/>
    <s v="CONSULTORÍA Y ASESORÍAS EXTERNAS"/>
    <n v="2859285.3"/>
    <n v="12"/>
  </r>
  <r>
    <n v="999708"/>
    <d v="2014-05-30T00:00:00"/>
    <x v="2"/>
    <x v="2"/>
    <s v="SERVICIOS A CLIENTES"/>
    <n v="7505524.2999999998"/>
    <n v="3"/>
  </r>
  <r>
    <n v="999987"/>
    <d v="2014-12-31T00:00:00"/>
    <x v="0"/>
    <x v="0"/>
    <s v="GESTIÓN ENERGÉTICA"/>
    <n v="21260.2"/>
    <n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56B303-C68B-419B-AFB2-F6003D06932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F15" firstHeaderRow="1" firstDataRow="2" firstDataCol="1"/>
  <pivotFields count="7">
    <pivotField showAll="0"/>
    <pivotField numFmtId="14" showAll="0"/>
    <pivotField axis="axisCol" showAll="0">
      <items count="4">
        <item x="2"/>
        <item x="0"/>
        <item x="1"/>
        <item t="default"/>
      </items>
    </pivotField>
    <pivotField axis="axisRow" showAll="0">
      <items count="10">
        <item x="0"/>
        <item x="8"/>
        <item x="6"/>
        <item x="1"/>
        <item x="2"/>
        <item x="3"/>
        <item x="5"/>
        <item x="4"/>
        <item x="7"/>
        <item t="default"/>
      </items>
    </pivotField>
    <pivotField showAll="0"/>
    <pivotField numFmtId="167" showAll="0"/>
    <pivotField dataField="1"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# Pedido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3D7015-144D-4B8A-9AE7-97AA35BCC325}" name="Base_de_données" displayName="Base_de_données" ref="A1:G2010" totalsRowShown="0">
  <autoFilter ref="A1:G2010" xr:uid="{EA3D7015-144D-4B8A-9AE7-97AA35BCC325}"/>
  <tableColumns count="7">
    <tableColumn id="1" xr3:uid="{0729B5CF-27FE-4CBE-BEF7-D696B7C4C62C}" name="Adjudicación" dataDxfId="3"/>
    <tableColumn id="2" xr3:uid="{BDF82A7E-C1C6-43D5-BC58-9096254DD692}" name="Fecha" dataDxfId="2"/>
    <tableColumn id="3" xr3:uid="{3483E3C7-7110-4996-A07B-CB925D6FEAB6}" name="Tipo"/>
    <tableColumn id="4" xr3:uid="{42CF272A-C375-424A-9B13-E1C153EECF59}" name="País"/>
    <tableColumn id="5" xr3:uid="{67C165DF-9AB4-4F43-A83F-B2886A4F672C}" name="Familia de compra"/>
    <tableColumn id="6" xr3:uid="{43DD57C6-3594-49EA-8BE6-CF1B4A4ABF59}" name="Importe (€)" dataDxfId="1"/>
    <tableColumn id="7" xr3:uid="{4C532A94-4E28-48E0-96C8-68457C966470}" name="# Pedidos" dataDxfId="0">
      <calculatedColumnFormula>VLOOKUP(Base_de_données[[#This Row],[Adjudicación]],'Datos Pedidos'!$A$1:$C$2010,MATCH(Base_de_données[[#Headers],['# Pedidos]],'Datos Pedidos'!$A$1:$C$1,0),0)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33"/>
  <sheetViews>
    <sheetView zoomScale="120" zoomScaleNormal="120" workbookViewId="0">
      <selection activeCell="D15" sqref="D15"/>
    </sheetView>
  </sheetViews>
  <sheetFormatPr defaultColWidth="9.109375" defaultRowHeight="14.4" x14ac:dyDescent="0.3"/>
  <cols>
    <col min="1" max="24" width="9.109375" style="7"/>
    <col min="25" max="25" width="2.44140625" style="7" customWidth="1"/>
    <col min="26" max="16384" width="9.109375" style="7"/>
  </cols>
  <sheetData>
    <row r="1" spans="1:25" x14ac:dyDescent="0.3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6"/>
    </row>
    <row r="2" spans="1:25" x14ac:dyDescent="0.3">
      <c r="A2" s="8"/>
      <c r="Y2" s="9"/>
    </row>
    <row r="3" spans="1:25" x14ac:dyDescent="0.3">
      <c r="A3" s="8"/>
      <c r="Y3" s="9"/>
    </row>
    <row r="4" spans="1:25" x14ac:dyDescent="0.3">
      <c r="A4" s="8"/>
      <c r="Y4" s="9"/>
    </row>
    <row r="5" spans="1:25" x14ac:dyDescent="0.3">
      <c r="A5" s="8"/>
      <c r="Y5" s="9"/>
    </row>
    <row r="6" spans="1:25" x14ac:dyDescent="0.3">
      <c r="A6" s="8"/>
      <c r="Y6" s="9"/>
    </row>
    <row r="7" spans="1:25" x14ac:dyDescent="0.3">
      <c r="A7" s="8"/>
      <c r="Y7" s="9"/>
    </row>
    <row r="8" spans="1:25" x14ac:dyDescent="0.3">
      <c r="A8" s="8"/>
      <c r="Y8" s="9"/>
    </row>
    <row r="9" spans="1:25" x14ac:dyDescent="0.3">
      <c r="A9" s="8"/>
      <c r="Y9" s="9"/>
    </row>
    <row r="10" spans="1:25" x14ac:dyDescent="0.3">
      <c r="A10" s="8"/>
      <c r="Y10" s="9"/>
    </row>
    <row r="11" spans="1:25" x14ac:dyDescent="0.3">
      <c r="A11" s="8"/>
      <c r="Y11" s="9"/>
    </row>
    <row r="12" spans="1:25" ht="15" customHeight="1" x14ac:dyDescent="0.3">
      <c r="A12" s="8"/>
      <c r="D12" s="45" t="s">
        <v>65</v>
      </c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Y12" s="9"/>
    </row>
    <row r="13" spans="1:25" ht="15" customHeight="1" x14ac:dyDescent="0.3">
      <c r="A13" s="8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Y13" s="9"/>
    </row>
    <row r="14" spans="1:25" ht="15" customHeight="1" x14ac:dyDescent="0.3">
      <c r="A14" s="8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Y14" s="9"/>
    </row>
    <row r="15" spans="1:25" ht="22.2" x14ac:dyDescent="0.45">
      <c r="A15" s="8"/>
      <c r="D15" s="19" t="s">
        <v>49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Y15" s="9"/>
    </row>
    <row r="16" spans="1:25" ht="15" customHeight="1" x14ac:dyDescent="0.3">
      <c r="A16" s="8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Y16" s="9"/>
    </row>
    <row r="17" spans="1:25" ht="21.75" customHeight="1" x14ac:dyDescent="0.35">
      <c r="A17" s="8"/>
      <c r="D17" s="11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Y17" s="9"/>
    </row>
    <row r="18" spans="1:25" ht="8.25" customHeight="1" x14ac:dyDescent="0.5">
      <c r="A18" s="8"/>
      <c r="D18" s="12"/>
      <c r="Y18" s="9"/>
    </row>
    <row r="19" spans="1:25" ht="19.5" customHeight="1" x14ac:dyDescent="0.3">
      <c r="A19" s="8"/>
      <c r="Y19" s="9"/>
    </row>
    <row r="20" spans="1:25" ht="8.25" customHeight="1" x14ac:dyDescent="0.5">
      <c r="A20" s="8"/>
      <c r="D20" s="12"/>
      <c r="Y20" s="9"/>
    </row>
    <row r="21" spans="1:25" ht="21" customHeight="1" x14ac:dyDescent="0.5">
      <c r="A21" s="8"/>
      <c r="D21" s="13"/>
      <c r="Y21" s="9"/>
    </row>
    <row r="22" spans="1:25" x14ac:dyDescent="0.3">
      <c r="A22" s="8"/>
      <c r="Y22" s="9"/>
    </row>
    <row r="23" spans="1:25" x14ac:dyDescent="0.3">
      <c r="A23" s="8"/>
      <c r="Y23" s="9"/>
    </row>
    <row r="24" spans="1:25" x14ac:dyDescent="0.3">
      <c r="A24" s="8"/>
      <c r="Y24" s="9"/>
    </row>
    <row r="25" spans="1:25" x14ac:dyDescent="0.3">
      <c r="A25" s="8"/>
      <c r="Y25" s="9"/>
    </row>
    <row r="26" spans="1:25" x14ac:dyDescent="0.3">
      <c r="A26" s="8"/>
      <c r="Y26" s="9"/>
    </row>
    <row r="27" spans="1:25" x14ac:dyDescent="0.3">
      <c r="A27" s="8"/>
      <c r="Y27" s="9"/>
    </row>
    <row r="28" spans="1:25" x14ac:dyDescent="0.3">
      <c r="A28" s="8"/>
      <c r="Y28" s="9"/>
    </row>
    <row r="29" spans="1:25" x14ac:dyDescent="0.3">
      <c r="A29" s="8"/>
      <c r="Y29" s="9"/>
    </row>
    <row r="30" spans="1:25" x14ac:dyDescent="0.3">
      <c r="A30" s="8"/>
      <c r="Y30" s="9"/>
    </row>
    <row r="31" spans="1:25" x14ac:dyDescent="0.3">
      <c r="A31" s="8"/>
      <c r="Y31" s="9"/>
    </row>
    <row r="32" spans="1:25" x14ac:dyDescent="0.3">
      <c r="A32" s="8"/>
      <c r="Y32" s="9"/>
    </row>
    <row r="33" spans="1:25" ht="21" customHeight="1" thickBot="1" x14ac:dyDescent="0.35">
      <c r="A33" s="14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6"/>
    </row>
  </sheetData>
  <sheetProtection algorithmName="SHA-512" hashValue="sJ7cEiHbKUfveqjj7yorwApMu0tyPeH0LBNPGbYh37yQHzI9BPg2eKPPupFFKRa5MBmT/EeBxLb7UK16uNXZQQ==" saltValue="3QIB4aUHkH/9CATv3NDRHA==" spinCount="100000" sheet="1" objects="1" scenarios="1" selectLockedCells="1" selectUnlockedCells="1"/>
  <mergeCells count="1">
    <mergeCell ref="D12:S14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4" tint="-0.249977111117893"/>
  </sheetPr>
  <dimension ref="A1:C2010"/>
  <sheetViews>
    <sheetView zoomScale="80" zoomScaleNormal="80" workbookViewId="0">
      <selection activeCell="C1" sqref="C1"/>
    </sheetView>
  </sheetViews>
  <sheetFormatPr defaultRowHeight="14.4" x14ac:dyDescent="0.3"/>
  <cols>
    <col min="2" max="2" width="41.6640625" bestFit="1" customWidth="1"/>
    <col min="4" max="4" width="9.88671875" bestFit="1" customWidth="1"/>
  </cols>
  <sheetData>
    <row r="1" spans="1:3" x14ac:dyDescent="0.3">
      <c r="A1" t="s">
        <v>18</v>
      </c>
      <c r="B1" t="s">
        <v>45</v>
      </c>
      <c r="C1" t="s">
        <v>33</v>
      </c>
    </row>
    <row r="2" spans="1:3" x14ac:dyDescent="0.3">
      <c r="A2">
        <v>140504</v>
      </c>
      <c r="B2" t="s">
        <v>34</v>
      </c>
      <c r="C2">
        <v>6</v>
      </c>
    </row>
    <row r="3" spans="1:3" x14ac:dyDescent="0.3">
      <c r="A3">
        <v>691534</v>
      </c>
      <c r="B3" t="s">
        <v>36</v>
      </c>
      <c r="C3">
        <v>2</v>
      </c>
    </row>
    <row r="4" spans="1:3" x14ac:dyDescent="0.3">
      <c r="A4">
        <v>907579</v>
      </c>
      <c r="B4" t="s">
        <v>16</v>
      </c>
      <c r="C4">
        <v>1</v>
      </c>
    </row>
    <row r="5" spans="1:3" x14ac:dyDescent="0.3">
      <c r="A5">
        <v>954604</v>
      </c>
      <c r="B5" t="s">
        <v>38</v>
      </c>
      <c r="C5">
        <v>3</v>
      </c>
    </row>
    <row r="6" spans="1:3" x14ac:dyDescent="0.3">
      <c r="A6">
        <v>928540</v>
      </c>
      <c r="B6" t="s">
        <v>7</v>
      </c>
      <c r="C6">
        <v>3</v>
      </c>
    </row>
    <row r="7" spans="1:3" x14ac:dyDescent="0.3">
      <c r="A7">
        <v>190474</v>
      </c>
      <c r="B7" t="s">
        <v>3</v>
      </c>
      <c r="C7">
        <v>1</v>
      </c>
    </row>
    <row r="8" spans="1:3" x14ac:dyDescent="0.3">
      <c r="A8">
        <v>495500</v>
      </c>
      <c r="B8" t="s">
        <v>36</v>
      </c>
      <c r="C8">
        <v>2</v>
      </c>
    </row>
    <row r="9" spans="1:3" x14ac:dyDescent="0.3">
      <c r="A9">
        <v>222017</v>
      </c>
      <c r="B9" t="s">
        <v>38</v>
      </c>
      <c r="C9">
        <v>16</v>
      </c>
    </row>
    <row r="10" spans="1:3" x14ac:dyDescent="0.3">
      <c r="A10">
        <v>136170</v>
      </c>
      <c r="B10" t="s">
        <v>38</v>
      </c>
      <c r="C10">
        <v>6</v>
      </c>
    </row>
    <row r="11" spans="1:3" x14ac:dyDescent="0.3">
      <c r="A11">
        <v>649371</v>
      </c>
      <c r="B11" t="s">
        <v>4</v>
      </c>
      <c r="C11">
        <v>28</v>
      </c>
    </row>
    <row r="12" spans="1:3" x14ac:dyDescent="0.3">
      <c r="A12">
        <v>311620</v>
      </c>
      <c r="B12" t="s">
        <v>38</v>
      </c>
      <c r="C12">
        <v>10</v>
      </c>
    </row>
    <row r="13" spans="1:3" x14ac:dyDescent="0.3">
      <c r="A13">
        <v>695478</v>
      </c>
      <c r="B13" t="s">
        <v>12</v>
      </c>
      <c r="C13">
        <v>15</v>
      </c>
    </row>
    <row r="14" spans="1:3" x14ac:dyDescent="0.3">
      <c r="A14">
        <v>234692</v>
      </c>
      <c r="B14" t="s">
        <v>16</v>
      </c>
      <c r="C14">
        <v>3</v>
      </c>
    </row>
    <row r="15" spans="1:3" x14ac:dyDescent="0.3">
      <c r="A15">
        <v>201777</v>
      </c>
      <c r="B15" t="s">
        <v>3</v>
      </c>
      <c r="C15">
        <v>9</v>
      </c>
    </row>
    <row r="16" spans="1:3" x14ac:dyDescent="0.3">
      <c r="A16">
        <v>817513</v>
      </c>
      <c r="B16" t="s">
        <v>11</v>
      </c>
      <c r="C16">
        <v>10</v>
      </c>
    </row>
    <row r="17" spans="1:3" x14ac:dyDescent="0.3">
      <c r="A17">
        <v>755845</v>
      </c>
      <c r="B17" t="s">
        <v>6</v>
      </c>
      <c r="C17">
        <v>3</v>
      </c>
    </row>
    <row r="18" spans="1:3" x14ac:dyDescent="0.3">
      <c r="A18">
        <v>868744</v>
      </c>
      <c r="B18" t="s">
        <v>34</v>
      </c>
      <c r="C18">
        <v>16</v>
      </c>
    </row>
    <row r="19" spans="1:3" x14ac:dyDescent="0.3">
      <c r="A19">
        <v>155314</v>
      </c>
      <c r="B19" t="s">
        <v>8</v>
      </c>
      <c r="C19">
        <v>10</v>
      </c>
    </row>
    <row r="20" spans="1:3" x14ac:dyDescent="0.3">
      <c r="A20">
        <v>250988</v>
      </c>
      <c r="B20" t="s">
        <v>10</v>
      </c>
      <c r="C20">
        <v>8</v>
      </c>
    </row>
    <row r="21" spans="1:3" x14ac:dyDescent="0.3">
      <c r="A21">
        <v>145735</v>
      </c>
      <c r="B21" t="s">
        <v>13</v>
      </c>
      <c r="C21">
        <v>18</v>
      </c>
    </row>
    <row r="22" spans="1:3" x14ac:dyDescent="0.3">
      <c r="A22">
        <v>822561</v>
      </c>
      <c r="B22" t="s">
        <v>10</v>
      </c>
      <c r="C22">
        <v>5</v>
      </c>
    </row>
    <row r="23" spans="1:3" x14ac:dyDescent="0.3">
      <c r="A23">
        <v>677404</v>
      </c>
      <c r="B23" t="s">
        <v>3</v>
      </c>
      <c r="C23">
        <v>2</v>
      </c>
    </row>
    <row r="24" spans="1:3" x14ac:dyDescent="0.3">
      <c r="A24">
        <v>718249</v>
      </c>
      <c r="B24" t="s">
        <v>6</v>
      </c>
      <c r="C24">
        <v>10</v>
      </c>
    </row>
    <row r="25" spans="1:3" x14ac:dyDescent="0.3">
      <c r="A25">
        <v>464080</v>
      </c>
      <c r="B25" t="s">
        <v>12</v>
      </c>
      <c r="C25">
        <v>14</v>
      </c>
    </row>
    <row r="26" spans="1:3" x14ac:dyDescent="0.3">
      <c r="A26">
        <v>996496</v>
      </c>
      <c r="B26" t="s">
        <v>38</v>
      </c>
      <c r="C26">
        <v>12</v>
      </c>
    </row>
    <row r="27" spans="1:3" x14ac:dyDescent="0.3">
      <c r="A27">
        <v>418017</v>
      </c>
      <c r="B27" t="s">
        <v>6</v>
      </c>
      <c r="C27">
        <v>3</v>
      </c>
    </row>
    <row r="28" spans="1:3" x14ac:dyDescent="0.3">
      <c r="A28">
        <v>692948</v>
      </c>
      <c r="B28" t="s">
        <v>4</v>
      </c>
      <c r="C28">
        <v>8</v>
      </c>
    </row>
    <row r="29" spans="1:3" x14ac:dyDescent="0.3">
      <c r="A29">
        <v>131054</v>
      </c>
      <c r="B29" t="s">
        <v>10</v>
      </c>
      <c r="C29">
        <v>14</v>
      </c>
    </row>
    <row r="30" spans="1:3" x14ac:dyDescent="0.3">
      <c r="A30">
        <v>863694</v>
      </c>
      <c r="B30" t="s">
        <v>6</v>
      </c>
      <c r="C30">
        <v>6</v>
      </c>
    </row>
    <row r="31" spans="1:3" x14ac:dyDescent="0.3">
      <c r="A31">
        <v>713870</v>
      </c>
      <c r="B31" t="s">
        <v>37</v>
      </c>
      <c r="C31">
        <v>3</v>
      </c>
    </row>
    <row r="32" spans="1:3" x14ac:dyDescent="0.3">
      <c r="A32">
        <v>288341</v>
      </c>
      <c r="B32" t="s">
        <v>8</v>
      </c>
      <c r="C32">
        <v>8</v>
      </c>
    </row>
    <row r="33" spans="1:3" x14ac:dyDescent="0.3">
      <c r="A33">
        <v>246268</v>
      </c>
      <c r="B33" t="s">
        <v>36</v>
      </c>
      <c r="C33">
        <v>3</v>
      </c>
    </row>
    <row r="34" spans="1:3" x14ac:dyDescent="0.3">
      <c r="A34">
        <v>776979</v>
      </c>
      <c r="B34" t="s">
        <v>17</v>
      </c>
      <c r="C34">
        <v>20</v>
      </c>
    </row>
    <row r="35" spans="1:3" x14ac:dyDescent="0.3">
      <c r="A35">
        <v>116596</v>
      </c>
      <c r="B35" t="s">
        <v>4</v>
      </c>
      <c r="C35">
        <v>1</v>
      </c>
    </row>
    <row r="36" spans="1:3" x14ac:dyDescent="0.3">
      <c r="A36">
        <v>480273</v>
      </c>
      <c r="B36" t="s">
        <v>9</v>
      </c>
      <c r="C36">
        <v>2</v>
      </c>
    </row>
    <row r="37" spans="1:3" x14ac:dyDescent="0.3">
      <c r="A37">
        <v>428489</v>
      </c>
      <c r="B37" t="s">
        <v>35</v>
      </c>
      <c r="C37">
        <v>2</v>
      </c>
    </row>
    <row r="38" spans="1:3" x14ac:dyDescent="0.3">
      <c r="A38">
        <v>561068</v>
      </c>
      <c r="B38" t="s">
        <v>8</v>
      </c>
      <c r="C38">
        <v>8</v>
      </c>
    </row>
    <row r="39" spans="1:3" x14ac:dyDescent="0.3">
      <c r="A39">
        <v>323719</v>
      </c>
      <c r="B39" t="s">
        <v>34</v>
      </c>
      <c r="C39">
        <v>12</v>
      </c>
    </row>
    <row r="40" spans="1:3" x14ac:dyDescent="0.3">
      <c r="A40">
        <v>987971</v>
      </c>
      <c r="B40" t="s">
        <v>17</v>
      </c>
      <c r="C40">
        <v>6</v>
      </c>
    </row>
    <row r="41" spans="1:3" x14ac:dyDescent="0.3">
      <c r="A41">
        <v>782387</v>
      </c>
      <c r="B41" t="s">
        <v>15</v>
      </c>
      <c r="C41">
        <v>4</v>
      </c>
    </row>
    <row r="42" spans="1:3" x14ac:dyDescent="0.3">
      <c r="A42">
        <v>589633</v>
      </c>
      <c r="B42" t="s">
        <v>38</v>
      </c>
      <c r="C42">
        <v>2</v>
      </c>
    </row>
    <row r="43" spans="1:3" x14ac:dyDescent="0.3">
      <c r="A43">
        <v>943436</v>
      </c>
      <c r="B43" t="s">
        <v>36</v>
      </c>
      <c r="C43">
        <v>3</v>
      </c>
    </row>
    <row r="44" spans="1:3" x14ac:dyDescent="0.3">
      <c r="A44">
        <v>558274</v>
      </c>
      <c r="B44" t="s">
        <v>16</v>
      </c>
      <c r="C44">
        <v>10</v>
      </c>
    </row>
    <row r="45" spans="1:3" x14ac:dyDescent="0.3">
      <c r="A45">
        <v>275141</v>
      </c>
      <c r="B45" t="s">
        <v>11</v>
      </c>
      <c r="C45">
        <v>12</v>
      </c>
    </row>
    <row r="46" spans="1:3" x14ac:dyDescent="0.3">
      <c r="A46">
        <v>494397</v>
      </c>
      <c r="B46" t="s">
        <v>36</v>
      </c>
      <c r="C46">
        <v>4</v>
      </c>
    </row>
    <row r="47" spans="1:3" x14ac:dyDescent="0.3">
      <c r="A47">
        <v>328700</v>
      </c>
      <c r="B47" t="s">
        <v>14</v>
      </c>
      <c r="C47">
        <v>2</v>
      </c>
    </row>
    <row r="48" spans="1:3" x14ac:dyDescent="0.3">
      <c r="A48">
        <v>970366</v>
      </c>
      <c r="B48" t="s">
        <v>9</v>
      </c>
      <c r="C48">
        <v>20</v>
      </c>
    </row>
    <row r="49" spans="1:3" x14ac:dyDescent="0.3">
      <c r="A49">
        <v>458950</v>
      </c>
      <c r="B49" t="s">
        <v>3</v>
      </c>
      <c r="C49">
        <v>5</v>
      </c>
    </row>
    <row r="50" spans="1:3" x14ac:dyDescent="0.3">
      <c r="A50">
        <v>297522</v>
      </c>
      <c r="B50" t="s">
        <v>4</v>
      </c>
      <c r="C50">
        <v>3</v>
      </c>
    </row>
    <row r="51" spans="1:3" x14ac:dyDescent="0.3">
      <c r="A51">
        <v>895317</v>
      </c>
      <c r="B51" t="s">
        <v>12</v>
      </c>
      <c r="C51">
        <v>3</v>
      </c>
    </row>
    <row r="52" spans="1:3" x14ac:dyDescent="0.3">
      <c r="A52">
        <v>391617</v>
      </c>
      <c r="B52" t="s">
        <v>34</v>
      </c>
      <c r="C52">
        <v>1</v>
      </c>
    </row>
    <row r="53" spans="1:3" x14ac:dyDescent="0.3">
      <c r="A53">
        <v>118033</v>
      </c>
      <c r="B53" t="s">
        <v>36</v>
      </c>
      <c r="C53">
        <v>5</v>
      </c>
    </row>
    <row r="54" spans="1:3" x14ac:dyDescent="0.3">
      <c r="A54">
        <v>227446</v>
      </c>
      <c r="B54" t="s">
        <v>5</v>
      </c>
      <c r="C54">
        <v>8</v>
      </c>
    </row>
    <row r="55" spans="1:3" x14ac:dyDescent="0.3">
      <c r="A55">
        <v>189574</v>
      </c>
      <c r="B55" t="s">
        <v>16</v>
      </c>
      <c r="C55">
        <v>3</v>
      </c>
    </row>
    <row r="56" spans="1:3" x14ac:dyDescent="0.3">
      <c r="A56">
        <v>583850</v>
      </c>
      <c r="B56" t="s">
        <v>36</v>
      </c>
      <c r="C56">
        <v>4</v>
      </c>
    </row>
    <row r="57" spans="1:3" x14ac:dyDescent="0.3">
      <c r="A57">
        <v>898964</v>
      </c>
      <c r="B57" t="s">
        <v>9</v>
      </c>
      <c r="C57">
        <v>6</v>
      </c>
    </row>
    <row r="58" spans="1:3" x14ac:dyDescent="0.3">
      <c r="A58">
        <v>771990</v>
      </c>
      <c r="B58" t="s">
        <v>14</v>
      </c>
      <c r="C58">
        <v>2</v>
      </c>
    </row>
    <row r="59" spans="1:3" x14ac:dyDescent="0.3">
      <c r="A59">
        <v>687204</v>
      </c>
      <c r="B59" t="s">
        <v>9</v>
      </c>
      <c r="C59">
        <v>2</v>
      </c>
    </row>
    <row r="60" spans="1:3" x14ac:dyDescent="0.3">
      <c r="A60">
        <v>733773</v>
      </c>
      <c r="B60" t="s">
        <v>6</v>
      </c>
      <c r="C60">
        <v>2</v>
      </c>
    </row>
    <row r="61" spans="1:3" x14ac:dyDescent="0.3">
      <c r="A61">
        <v>653067</v>
      </c>
      <c r="B61" t="s">
        <v>6</v>
      </c>
      <c r="C61">
        <v>2</v>
      </c>
    </row>
    <row r="62" spans="1:3" x14ac:dyDescent="0.3">
      <c r="A62">
        <v>959871</v>
      </c>
      <c r="B62" t="s">
        <v>38</v>
      </c>
      <c r="C62">
        <v>4</v>
      </c>
    </row>
    <row r="63" spans="1:3" x14ac:dyDescent="0.3">
      <c r="A63">
        <v>556654</v>
      </c>
      <c r="B63" t="s">
        <v>6</v>
      </c>
      <c r="C63">
        <v>10</v>
      </c>
    </row>
    <row r="64" spans="1:3" x14ac:dyDescent="0.3">
      <c r="A64">
        <v>993811</v>
      </c>
      <c r="B64" t="s">
        <v>16</v>
      </c>
      <c r="C64">
        <v>3</v>
      </c>
    </row>
    <row r="65" spans="1:3" x14ac:dyDescent="0.3">
      <c r="A65">
        <v>798347</v>
      </c>
      <c r="B65" t="s">
        <v>35</v>
      </c>
      <c r="C65">
        <v>8</v>
      </c>
    </row>
    <row r="66" spans="1:3" x14ac:dyDescent="0.3">
      <c r="A66">
        <v>429718</v>
      </c>
      <c r="B66" t="s">
        <v>4</v>
      </c>
      <c r="C66">
        <v>18</v>
      </c>
    </row>
    <row r="67" spans="1:3" x14ac:dyDescent="0.3">
      <c r="A67">
        <v>936983</v>
      </c>
      <c r="B67" t="s">
        <v>38</v>
      </c>
      <c r="C67">
        <v>2</v>
      </c>
    </row>
    <row r="68" spans="1:3" x14ac:dyDescent="0.3">
      <c r="A68">
        <v>819205</v>
      </c>
      <c r="B68" t="s">
        <v>4</v>
      </c>
      <c r="C68">
        <v>1</v>
      </c>
    </row>
    <row r="69" spans="1:3" x14ac:dyDescent="0.3">
      <c r="A69">
        <v>637779</v>
      </c>
      <c r="B69" t="s">
        <v>35</v>
      </c>
      <c r="C69">
        <v>1</v>
      </c>
    </row>
    <row r="70" spans="1:3" x14ac:dyDescent="0.3">
      <c r="A70">
        <v>702809</v>
      </c>
      <c r="B70" t="s">
        <v>12</v>
      </c>
      <c r="C70">
        <v>6</v>
      </c>
    </row>
    <row r="71" spans="1:3" x14ac:dyDescent="0.3">
      <c r="A71">
        <v>959216</v>
      </c>
      <c r="B71" t="s">
        <v>10</v>
      </c>
      <c r="C71">
        <v>3</v>
      </c>
    </row>
    <row r="72" spans="1:3" x14ac:dyDescent="0.3">
      <c r="A72">
        <v>732497</v>
      </c>
      <c r="B72" t="s">
        <v>37</v>
      </c>
      <c r="C72">
        <v>1</v>
      </c>
    </row>
    <row r="73" spans="1:3" x14ac:dyDescent="0.3">
      <c r="A73">
        <v>694434</v>
      </c>
      <c r="B73" t="s">
        <v>16</v>
      </c>
      <c r="C73">
        <v>3</v>
      </c>
    </row>
    <row r="74" spans="1:3" x14ac:dyDescent="0.3">
      <c r="A74">
        <v>480061</v>
      </c>
      <c r="B74" t="s">
        <v>36</v>
      </c>
      <c r="C74">
        <v>28</v>
      </c>
    </row>
    <row r="75" spans="1:3" x14ac:dyDescent="0.3">
      <c r="A75">
        <v>331660</v>
      </c>
      <c r="B75" t="s">
        <v>13</v>
      </c>
      <c r="C75">
        <v>3</v>
      </c>
    </row>
    <row r="76" spans="1:3" x14ac:dyDescent="0.3">
      <c r="A76">
        <v>678435</v>
      </c>
      <c r="B76" t="s">
        <v>14</v>
      </c>
      <c r="C76">
        <v>4</v>
      </c>
    </row>
    <row r="77" spans="1:3" x14ac:dyDescent="0.3">
      <c r="A77">
        <v>268438</v>
      </c>
      <c r="B77" t="s">
        <v>16</v>
      </c>
      <c r="C77">
        <v>3</v>
      </c>
    </row>
    <row r="78" spans="1:3" x14ac:dyDescent="0.3">
      <c r="A78">
        <v>829662</v>
      </c>
      <c r="B78" t="s">
        <v>10</v>
      </c>
      <c r="C78">
        <v>20</v>
      </c>
    </row>
    <row r="79" spans="1:3" x14ac:dyDescent="0.3">
      <c r="A79">
        <v>437858</v>
      </c>
      <c r="B79" t="s">
        <v>14</v>
      </c>
      <c r="C79">
        <v>6</v>
      </c>
    </row>
    <row r="80" spans="1:3" x14ac:dyDescent="0.3">
      <c r="A80">
        <v>281889</v>
      </c>
      <c r="B80" t="s">
        <v>37</v>
      </c>
      <c r="C80">
        <v>1</v>
      </c>
    </row>
    <row r="81" spans="1:3" x14ac:dyDescent="0.3">
      <c r="A81">
        <v>396780</v>
      </c>
      <c r="B81" t="s">
        <v>3</v>
      </c>
      <c r="C81">
        <v>12</v>
      </c>
    </row>
    <row r="82" spans="1:3" x14ac:dyDescent="0.3">
      <c r="A82">
        <v>137392</v>
      </c>
      <c r="B82" t="s">
        <v>12</v>
      </c>
      <c r="C82">
        <v>6</v>
      </c>
    </row>
    <row r="83" spans="1:3" x14ac:dyDescent="0.3">
      <c r="A83">
        <v>182479</v>
      </c>
      <c r="B83" t="s">
        <v>5</v>
      </c>
      <c r="C83">
        <v>10</v>
      </c>
    </row>
    <row r="84" spans="1:3" x14ac:dyDescent="0.3">
      <c r="A84">
        <v>410010</v>
      </c>
      <c r="B84" t="s">
        <v>17</v>
      </c>
      <c r="C84">
        <v>32</v>
      </c>
    </row>
    <row r="85" spans="1:3" x14ac:dyDescent="0.3">
      <c r="A85">
        <v>261837</v>
      </c>
      <c r="B85" t="s">
        <v>35</v>
      </c>
      <c r="C85">
        <v>7</v>
      </c>
    </row>
    <row r="86" spans="1:3" x14ac:dyDescent="0.3">
      <c r="A86">
        <v>709921</v>
      </c>
      <c r="B86" t="s">
        <v>11</v>
      </c>
      <c r="C86">
        <v>3</v>
      </c>
    </row>
    <row r="87" spans="1:3" x14ac:dyDescent="0.3">
      <c r="A87">
        <v>315196</v>
      </c>
      <c r="B87" t="s">
        <v>2</v>
      </c>
      <c r="C87">
        <v>14</v>
      </c>
    </row>
    <row r="88" spans="1:3" x14ac:dyDescent="0.3">
      <c r="A88">
        <v>274669</v>
      </c>
      <c r="B88" t="s">
        <v>5</v>
      </c>
      <c r="C88">
        <v>6</v>
      </c>
    </row>
    <row r="89" spans="1:3" x14ac:dyDescent="0.3">
      <c r="A89">
        <v>769156</v>
      </c>
      <c r="B89" t="s">
        <v>36</v>
      </c>
      <c r="C89">
        <v>40</v>
      </c>
    </row>
    <row r="90" spans="1:3" x14ac:dyDescent="0.3">
      <c r="A90">
        <v>240997</v>
      </c>
      <c r="B90" t="s">
        <v>35</v>
      </c>
      <c r="C90">
        <v>14</v>
      </c>
    </row>
    <row r="91" spans="1:3" x14ac:dyDescent="0.3">
      <c r="A91">
        <v>645642</v>
      </c>
      <c r="B91" t="s">
        <v>16</v>
      </c>
      <c r="C91">
        <v>2</v>
      </c>
    </row>
    <row r="92" spans="1:3" x14ac:dyDescent="0.3">
      <c r="A92">
        <v>961167</v>
      </c>
      <c r="B92" t="s">
        <v>8</v>
      </c>
      <c r="C92">
        <v>2</v>
      </c>
    </row>
    <row r="93" spans="1:3" x14ac:dyDescent="0.3">
      <c r="A93">
        <v>684392</v>
      </c>
      <c r="B93" t="s">
        <v>34</v>
      </c>
      <c r="C93">
        <v>12</v>
      </c>
    </row>
    <row r="94" spans="1:3" x14ac:dyDescent="0.3">
      <c r="A94">
        <v>893137</v>
      </c>
      <c r="B94" t="s">
        <v>13</v>
      </c>
      <c r="C94">
        <v>20</v>
      </c>
    </row>
    <row r="95" spans="1:3" x14ac:dyDescent="0.3">
      <c r="A95">
        <v>477486</v>
      </c>
      <c r="B95" t="s">
        <v>16</v>
      </c>
      <c r="C95">
        <v>16</v>
      </c>
    </row>
    <row r="96" spans="1:3" x14ac:dyDescent="0.3">
      <c r="A96">
        <v>792507</v>
      </c>
      <c r="B96" t="s">
        <v>5</v>
      </c>
      <c r="C96">
        <v>18</v>
      </c>
    </row>
    <row r="97" spans="1:3" x14ac:dyDescent="0.3">
      <c r="A97">
        <v>496262</v>
      </c>
      <c r="B97" t="s">
        <v>9</v>
      </c>
      <c r="C97">
        <v>7</v>
      </c>
    </row>
    <row r="98" spans="1:3" x14ac:dyDescent="0.3">
      <c r="A98">
        <v>199014</v>
      </c>
      <c r="B98" t="s">
        <v>2</v>
      </c>
      <c r="C98">
        <v>8</v>
      </c>
    </row>
    <row r="99" spans="1:3" x14ac:dyDescent="0.3">
      <c r="A99">
        <v>601631</v>
      </c>
      <c r="B99" t="s">
        <v>7</v>
      </c>
      <c r="C99">
        <v>7</v>
      </c>
    </row>
    <row r="100" spans="1:3" x14ac:dyDescent="0.3">
      <c r="A100">
        <v>956534</v>
      </c>
      <c r="B100" t="s">
        <v>4</v>
      </c>
      <c r="C100">
        <v>3</v>
      </c>
    </row>
    <row r="101" spans="1:3" x14ac:dyDescent="0.3">
      <c r="A101">
        <v>242496</v>
      </c>
      <c r="B101" t="s">
        <v>1</v>
      </c>
      <c r="C101">
        <v>5</v>
      </c>
    </row>
    <row r="102" spans="1:3" x14ac:dyDescent="0.3">
      <c r="A102">
        <v>257252</v>
      </c>
      <c r="B102" t="s">
        <v>12</v>
      </c>
      <c r="C102">
        <v>6</v>
      </c>
    </row>
    <row r="103" spans="1:3" x14ac:dyDescent="0.3">
      <c r="A103">
        <v>256003</v>
      </c>
      <c r="B103" t="s">
        <v>2</v>
      </c>
      <c r="C103">
        <v>10</v>
      </c>
    </row>
    <row r="104" spans="1:3" x14ac:dyDescent="0.3">
      <c r="A104">
        <v>894260</v>
      </c>
      <c r="B104" t="s">
        <v>12</v>
      </c>
      <c r="C104">
        <v>4</v>
      </c>
    </row>
    <row r="105" spans="1:3" x14ac:dyDescent="0.3">
      <c r="A105">
        <v>223442</v>
      </c>
      <c r="B105" t="s">
        <v>10</v>
      </c>
      <c r="C105">
        <v>14</v>
      </c>
    </row>
    <row r="106" spans="1:3" x14ac:dyDescent="0.3">
      <c r="A106">
        <v>185996</v>
      </c>
      <c r="B106" t="s">
        <v>36</v>
      </c>
      <c r="C106">
        <v>20</v>
      </c>
    </row>
    <row r="107" spans="1:3" x14ac:dyDescent="0.3">
      <c r="A107">
        <v>519871</v>
      </c>
      <c r="B107" t="s">
        <v>0</v>
      </c>
      <c r="C107">
        <v>1</v>
      </c>
    </row>
    <row r="108" spans="1:3" x14ac:dyDescent="0.3">
      <c r="A108">
        <v>893048</v>
      </c>
      <c r="B108" t="s">
        <v>2</v>
      </c>
      <c r="C108">
        <v>3</v>
      </c>
    </row>
    <row r="109" spans="1:3" x14ac:dyDescent="0.3">
      <c r="A109">
        <v>860063</v>
      </c>
      <c r="B109" t="s">
        <v>0</v>
      </c>
      <c r="C109">
        <v>6</v>
      </c>
    </row>
    <row r="110" spans="1:3" x14ac:dyDescent="0.3">
      <c r="A110">
        <v>445438</v>
      </c>
      <c r="B110" t="s">
        <v>17</v>
      </c>
      <c r="C110">
        <v>10</v>
      </c>
    </row>
    <row r="111" spans="1:3" x14ac:dyDescent="0.3">
      <c r="A111">
        <v>860690</v>
      </c>
      <c r="B111" t="s">
        <v>10</v>
      </c>
      <c r="C111">
        <v>12</v>
      </c>
    </row>
    <row r="112" spans="1:3" x14ac:dyDescent="0.3">
      <c r="A112">
        <v>900112</v>
      </c>
      <c r="B112" t="s">
        <v>38</v>
      </c>
      <c r="C112">
        <v>3</v>
      </c>
    </row>
    <row r="113" spans="1:3" x14ac:dyDescent="0.3">
      <c r="A113">
        <v>649328</v>
      </c>
      <c r="B113" t="s">
        <v>13</v>
      </c>
      <c r="C113">
        <v>1</v>
      </c>
    </row>
    <row r="114" spans="1:3" x14ac:dyDescent="0.3">
      <c r="A114">
        <v>474558</v>
      </c>
      <c r="B114" t="s">
        <v>7</v>
      </c>
      <c r="C114">
        <v>12</v>
      </c>
    </row>
    <row r="115" spans="1:3" x14ac:dyDescent="0.3">
      <c r="A115">
        <v>999101</v>
      </c>
      <c r="B115" t="s">
        <v>34</v>
      </c>
      <c r="C115">
        <v>14</v>
      </c>
    </row>
    <row r="116" spans="1:3" x14ac:dyDescent="0.3">
      <c r="A116">
        <v>691828</v>
      </c>
      <c r="B116" t="s">
        <v>5</v>
      </c>
      <c r="C116">
        <v>4</v>
      </c>
    </row>
    <row r="117" spans="1:3" x14ac:dyDescent="0.3">
      <c r="A117">
        <v>611166</v>
      </c>
      <c r="B117" t="s">
        <v>17</v>
      </c>
      <c r="C117">
        <v>10</v>
      </c>
    </row>
    <row r="118" spans="1:3" x14ac:dyDescent="0.3">
      <c r="A118">
        <v>644331</v>
      </c>
      <c r="B118" t="s">
        <v>17</v>
      </c>
      <c r="C118">
        <v>2</v>
      </c>
    </row>
    <row r="119" spans="1:3" x14ac:dyDescent="0.3">
      <c r="A119">
        <v>586959</v>
      </c>
      <c r="B119" t="s">
        <v>14</v>
      </c>
      <c r="C119">
        <v>19</v>
      </c>
    </row>
    <row r="120" spans="1:3" x14ac:dyDescent="0.3">
      <c r="A120">
        <v>983458</v>
      </c>
      <c r="B120" t="s">
        <v>14</v>
      </c>
      <c r="C120">
        <v>1</v>
      </c>
    </row>
    <row r="121" spans="1:3" x14ac:dyDescent="0.3">
      <c r="A121">
        <v>303054</v>
      </c>
      <c r="B121" t="s">
        <v>2</v>
      </c>
      <c r="C121">
        <v>9</v>
      </c>
    </row>
    <row r="122" spans="1:3" x14ac:dyDescent="0.3">
      <c r="A122">
        <v>381721</v>
      </c>
      <c r="B122" t="s">
        <v>12</v>
      </c>
      <c r="C122">
        <v>2</v>
      </c>
    </row>
    <row r="123" spans="1:3" x14ac:dyDescent="0.3">
      <c r="A123">
        <v>680016</v>
      </c>
      <c r="B123" t="s">
        <v>11</v>
      </c>
      <c r="C123">
        <v>1</v>
      </c>
    </row>
    <row r="124" spans="1:3" x14ac:dyDescent="0.3">
      <c r="A124">
        <v>592685</v>
      </c>
      <c r="B124" t="s">
        <v>10</v>
      </c>
      <c r="C124">
        <v>1</v>
      </c>
    </row>
    <row r="125" spans="1:3" x14ac:dyDescent="0.3">
      <c r="A125">
        <v>204455</v>
      </c>
      <c r="B125" t="s">
        <v>3</v>
      </c>
      <c r="C125">
        <v>3</v>
      </c>
    </row>
    <row r="126" spans="1:3" x14ac:dyDescent="0.3">
      <c r="A126">
        <v>143794</v>
      </c>
      <c r="B126" t="s">
        <v>8</v>
      </c>
      <c r="C126">
        <v>7</v>
      </c>
    </row>
    <row r="127" spans="1:3" x14ac:dyDescent="0.3">
      <c r="A127">
        <v>966336</v>
      </c>
      <c r="B127" t="s">
        <v>4</v>
      </c>
      <c r="C127">
        <v>8</v>
      </c>
    </row>
    <row r="128" spans="1:3" x14ac:dyDescent="0.3">
      <c r="A128">
        <v>725280</v>
      </c>
      <c r="B128" t="s">
        <v>12</v>
      </c>
      <c r="C128">
        <v>1</v>
      </c>
    </row>
    <row r="129" spans="1:3" x14ac:dyDescent="0.3">
      <c r="A129">
        <v>109740</v>
      </c>
      <c r="B129" t="s">
        <v>5</v>
      </c>
      <c r="C129">
        <v>14</v>
      </c>
    </row>
    <row r="130" spans="1:3" x14ac:dyDescent="0.3">
      <c r="A130">
        <v>185965</v>
      </c>
      <c r="B130" t="s">
        <v>11</v>
      </c>
      <c r="C130">
        <v>20</v>
      </c>
    </row>
    <row r="131" spans="1:3" x14ac:dyDescent="0.3">
      <c r="A131">
        <v>967185</v>
      </c>
      <c r="B131" t="s">
        <v>11</v>
      </c>
      <c r="C131">
        <v>10</v>
      </c>
    </row>
    <row r="132" spans="1:3" x14ac:dyDescent="0.3">
      <c r="A132">
        <v>740860</v>
      </c>
      <c r="B132" t="s">
        <v>4</v>
      </c>
      <c r="C132">
        <v>1</v>
      </c>
    </row>
    <row r="133" spans="1:3" x14ac:dyDescent="0.3">
      <c r="A133">
        <v>640251</v>
      </c>
      <c r="B133" t="s">
        <v>16</v>
      </c>
      <c r="C133">
        <v>8</v>
      </c>
    </row>
    <row r="134" spans="1:3" x14ac:dyDescent="0.3">
      <c r="A134">
        <v>302420</v>
      </c>
      <c r="B134" t="s">
        <v>10</v>
      </c>
      <c r="C134">
        <v>7</v>
      </c>
    </row>
    <row r="135" spans="1:3" x14ac:dyDescent="0.3">
      <c r="A135">
        <v>249764</v>
      </c>
      <c r="B135" t="s">
        <v>2</v>
      </c>
      <c r="C135">
        <v>10</v>
      </c>
    </row>
    <row r="136" spans="1:3" x14ac:dyDescent="0.3">
      <c r="A136">
        <v>672544</v>
      </c>
      <c r="B136" t="s">
        <v>34</v>
      </c>
      <c r="C136">
        <v>10</v>
      </c>
    </row>
    <row r="137" spans="1:3" x14ac:dyDescent="0.3">
      <c r="A137">
        <v>145962</v>
      </c>
      <c r="B137" t="s">
        <v>13</v>
      </c>
      <c r="C137">
        <v>2</v>
      </c>
    </row>
    <row r="138" spans="1:3" x14ac:dyDescent="0.3">
      <c r="A138">
        <v>299254</v>
      </c>
      <c r="B138" t="s">
        <v>5</v>
      </c>
      <c r="C138">
        <v>12</v>
      </c>
    </row>
    <row r="139" spans="1:3" x14ac:dyDescent="0.3">
      <c r="A139">
        <v>303031</v>
      </c>
      <c r="B139" t="s">
        <v>4</v>
      </c>
      <c r="C139">
        <v>18</v>
      </c>
    </row>
    <row r="140" spans="1:3" x14ac:dyDescent="0.3">
      <c r="A140">
        <v>587240</v>
      </c>
      <c r="B140" t="s">
        <v>38</v>
      </c>
      <c r="C140">
        <v>2</v>
      </c>
    </row>
    <row r="141" spans="1:3" x14ac:dyDescent="0.3">
      <c r="A141">
        <v>333954</v>
      </c>
      <c r="B141" t="s">
        <v>4</v>
      </c>
      <c r="C141">
        <v>6</v>
      </c>
    </row>
    <row r="142" spans="1:3" x14ac:dyDescent="0.3">
      <c r="A142">
        <v>876310</v>
      </c>
      <c r="B142" t="s">
        <v>37</v>
      </c>
      <c r="C142">
        <v>18</v>
      </c>
    </row>
    <row r="143" spans="1:3" x14ac:dyDescent="0.3">
      <c r="A143">
        <v>570362</v>
      </c>
      <c r="B143" t="s">
        <v>4</v>
      </c>
      <c r="C143">
        <v>36</v>
      </c>
    </row>
    <row r="144" spans="1:3" x14ac:dyDescent="0.3">
      <c r="A144">
        <v>590683</v>
      </c>
      <c r="B144" t="s">
        <v>1</v>
      </c>
      <c r="C144">
        <v>8</v>
      </c>
    </row>
    <row r="145" spans="1:3" x14ac:dyDescent="0.3">
      <c r="A145">
        <v>386289</v>
      </c>
      <c r="B145" t="s">
        <v>1</v>
      </c>
      <c r="C145">
        <v>4</v>
      </c>
    </row>
    <row r="146" spans="1:3" x14ac:dyDescent="0.3">
      <c r="A146">
        <v>135225</v>
      </c>
      <c r="B146" t="s">
        <v>7</v>
      </c>
      <c r="C146">
        <v>8</v>
      </c>
    </row>
    <row r="147" spans="1:3" x14ac:dyDescent="0.3">
      <c r="A147">
        <v>334791</v>
      </c>
      <c r="B147" t="s">
        <v>2</v>
      </c>
      <c r="C147">
        <v>3</v>
      </c>
    </row>
    <row r="148" spans="1:3" x14ac:dyDescent="0.3">
      <c r="A148">
        <v>801154</v>
      </c>
      <c r="B148" t="s">
        <v>11</v>
      </c>
      <c r="C148">
        <v>7</v>
      </c>
    </row>
    <row r="149" spans="1:3" x14ac:dyDescent="0.3">
      <c r="A149">
        <v>126999</v>
      </c>
      <c r="B149" t="s">
        <v>3</v>
      </c>
      <c r="C149">
        <v>24</v>
      </c>
    </row>
    <row r="150" spans="1:3" x14ac:dyDescent="0.3">
      <c r="A150">
        <v>420184</v>
      </c>
      <c r="B150" t="s">
        <v>8</v>
      </c>
      <c r="C150">
        <v>3</v>
      </c>
    </row>
    <row r="151" spans="1:3" x14ac:dyDescent="0.3">
      <c r="A151">
        <v>314203</v>
      </c>
      <c r="B151" t="s">
        <v>1</v>
      </c>
      <c r="C151">
        <v>6</v>
      </c>
    </row>
    <row r="152" spans="1:3" x14ac:dyDescent="0.3">
      <c r="A152">
        <v>586447</v>
      </c>
      <c r="B152" t="s">
        <v>5</v>
      </c>
      <c r="C152">
        <v>3</v>
      </c>
    </row>
    <row r="153" spans="1:3" x14ac:dyDescent="0.3">
      <c r="A153">
        <v>439637</v>
      </c>
      <c r="B153" t="s">
        <v>5</v>
      </c>
      <c r="C153">
        <v>5</v>
      </c>
    </row>
    <row r="154" spans="1:3" x14ac:dyDescent="0.3">
      <c r="A154">
        <v>687788</v>
      </c>
      <c r="B154" t="s">
        <v>11</v>
      </c>
      <c r="C154">
        <v>26</v>
      </c>
    </row>
    <row r="155" spans="1:3" x14ac:dyDescent="0.3">
      <c r="A155">
        <v>868665</v>
      </c>
      <c r="B155" t="s">
        <v>11</v>
      </c>
      <c r="C155">
        <v>4</v>
      </c>
    </row>
    <row r="156" spans="1:3" x14ac:dyDescent="0.3">
      <c r="A156">
        <v>406989</v>
      </c>
      <c r="B156" t="s">
        <v>6</v>
      </c>
      <c r="C156">
        <v>10</v>
      </c>
    </row>
    <row r="157" spans="1:3" x14ac:dyDescent="0.3">
      <c r="A157">
        <v>601839</v>
      </c>
      <c r="B157" t="s">
        <v>9</v>
      </c>
      <c r="C157">
        <v>18</v>
      </c>
    </row>
    <row r="158" spans="1:3" x14ac:dyDescent="0.3">
      <c r="A158">
        <v>464354</v>
      </c>
      <c r="B158" t="s">
        <v>15</v>
      </c>
      <c r="C158">
        <v>2</v>
      </c>
    </row>
    <row r="159" spans="1:3" x14ac:dyDescent="0.3">
      <c r="A159">
        <v>723195</v>
      </c>
      <c r="B159" t="s">
        <v>12</v>
      </c>
      <c r="C159">
        <v>18</v>
      </c>
    </row>
    <row r="160" spans="1:3" x14ac:dyDescent="0.3">
      <c r="A160">
        <v>622875</v>
      </c>
      <c r="B160" t="s">
        <v>5</v>
      </c>
      <c r="C160">
        <v>1</v>
      </c>
    </row>
    <row r="161" spans="1:3" x14ac:dyDescent="0.3">
      <c r="A161">
        <v>600957</v>
      </c>
      <c r="B161" t="s">
        <v>16</v>
      </c>
      <c r="C161">
        <v>2</v>
      </c>
    </row>
    <row r="162" spans="1:3" x14ac:dyDescent="0.3">
      <c r="A162">
        <v>577805</v>
      </c>
      <c r="B162" t="s">
        <v>14</v>
      </c>
      <c r="C162">
        <v>2</v>
      </c>
    </row>
    <row r="163" spans="1:3" x14ac:dyDescent="0.3">
      <c r="A163">
        <v>546407</v>
      </c>
      <c r="B163" t="s">
        <v>8</v>
      </c>
      <c r="C163">
        <v>18</v>
      </c>
    </row>
    <row r="164" spans="1:3" x14ac:dyDescent="0.3">
      <c r="A164">
        <v>453555</v>
      </c>
      <c r="B164" t="s">
        <v>10</v>
      </c>
      <c r="C164">
        <v>2</v>
      </c>
    </row>
    <row r="165" spans="1:3" x14ac:dyDescent="0.3">
      <c r="A165">
        <v>503058</v>
      </c>
      <c r="B165" t="s">
        <v>5</v>
      </c>
      <c r="C165">
        <v>18</v>
      </c>
    </row>
    <row r="166" spans="1:3" x14ac:dyDescent="0.3">
      <c r="A166">
        <v>193884</v>
      </c>
      <c r="B166" t="s">
        <v>37</v>
      </c>
      <c r="C166">
        <v>3</v>
      </c>
    </row>
    <row r="167" spans="1:3" x14ac:dyDescent="0.3">
      <c r="A167">
        <v>112787</v>
      </c>
      <c r="B167" t="s">
        <v>7</v>
      </c>
      <c r="C167">
        <v>2</v>
      </c>
    </row>
    <row r="168" spans="1:3" x14ac:dyDescent="0.3">
      <c r="A168">
        <v>304328</v>
      </c>
      <c r="B168" t="s">
        <v>7</v>
      </c>
      <c r="C168">
        <v>3</v>
      </c>
    </row>
    <row r="169" spans="1:3" x14ac:dyDescent="0.3">
      <c r="A169">
        <v>134207</v>
      </c>
      <c r="B169" t="s">
        <v>9</v>
      </c>
      <c r="C169">
        <v>8</v>
      </c>
    </row>
    <row r="170" spans="1:3" x14ac:dyDescent="0.3">
      <c r="A170">
        <v>578774</v>
      </c>
      <c r="B170" t="s">
        <v>10</v>
      </c>
      <c r="C170">
        <v>1</v>
      </c>
    </row>
    <row r="171" spans="1:3" x14ac:dyDescent="0.3">
      <c r="A171">
        <v>475912</v>
      </c>
      <c r="B171" t="s">
        <v>10</v>
      </c>
      <c r="C171">
        <v>3</v>
      </c>
    </row>
    <row r="172" spans="1:3" x14ac:dyDescent="0.3">
      <c r="A172">
        <v>436558</v>
      </c>
      <c r="B172" t="s">
        <v>5</v>
      </c>
      <c r="C172">
        <v>6</v>
      </c>
    </row>
    <row r="173" spans="1:3" x14ac:dyDescent="0.3">
      <c r="A173">
        <v>833765</v>
      </c>
      <c r="B173" t="s">
        <v>5</v>
      </c>
      <c r="C173">
        <v>14</v>
      </c>
    </row>
    <row r="174" spans="1:3" x14ac:dyDescent="0.3">
      <c r="A174">
        <v>268303</v>
      </c>
      <c r="B174" t="s">
        <v>6</v>
      </c>
      <c r="C174">
        <v>2</v>
      </c>
    </row>
    <row r="175" spans="1:3" x14ac:dyDescent="0.3">
      <c r="A175">
        <v>817084</v>
      </c>
      <c r="B175" t="s">
        <v>16</v>
      </c>
      <c r="C175">
        <v>1</v>
      </c>
    </row>
    <row r="176" spans="1:3" x14ac:dyDescent="0.3">
      <c r="A176">
        <v>790352</v>
      </c>
      <c r="B176" t="s">
        <v>9</v>
      </c>
      <c r="C176">
        <v>18</v>
      </c>
    </row>
    <row r="177" spans="1:3" x14ac:dyDescent="0.3">
      <c r="A177">
        <v>198707</v>
      </c>
      <c r="B177" t="s">
        <v>11</v>
      </c>
      <c r="C177">
        <v>17</v>
      </c>
    </row>
    <row r="178" spans="1:3" x14ac:dyDescent="0.3">
      <c r="A178">
        <v>111892</v>
      </c>
      <c r="B178" t="s">
        <v>15</v>
      </c>
      <c r="C178">
        <v>3</v>
      </c>
    </row>
    <row r="179" spans="1:3" x14ac:dyDescent="0.3">
      <c r="A179">
        <v>676623</v>
      </c>
      <c r="B179" t="s">
        <v>36</v>
      </c>
      <c r="C179">
        <v>2</v>
      </c>
    </row>
    <row r="180" spans="1:3" x14ac:dyDescent="0.3">
      <c r="A180">
        <v>417619</v>
      </c>
      <c r="B180" t="s">
        <v>1</v>
      </c>
      <c r="C180">
        <v>2</v>
      </c>
    </row>
    <row r="181" spans="1:3" x14ac:dyDescent="0.3">
      <c r="A181">
        <v>370482</v>
      </c>
      <c r="B181" t="s">
        <v>3</v>
      </c>
      <c r="C181">
        <v>2</v>
      </c>
    </row>
    <row r="182" spans="1:3" x14ac:dyDescent="0.3">
      <c r="A182">
        <v>713188</v>
      </c>
      <c r="B182" t="s">
        <v>1</v>
      </c>
      <c r="C182">
        <v>15</v>
      </c>
    </row>
    <row r="183" spans="1:3" x14ac:dyDescent="0.3">
      <c r="A183">
        <v>839242</v>
      </c>
      <c r="B183" t="s">
        <v>17</v>
      </c>
      <c r="C183">
        <v>5</v>
      </c>
    </row>
    <row r="184" spans="1:3" x14ac:dyDescent="0.3">
      <c r="A184">
        <v>768100</v>
      </c>
      <c r="B184" t="s">
        <v>35</v>
      </c>
      <c r="C184">
        <v>7</v>
      </c>
    </row>
    <row r="185" spans="1:3" x14ac:dyDescent="0.3">
      <c r="A185">
        <v>453158</v>
      </c>
      <c r="B185" t="s">
        <v>17</v>
      </c>
      <c r="C185">
        <v>7</v>
      </c>
    </row>
    <row r="186" spans="1:3" x14ac:dyDescent="0.3">
      <c r="A186">
        <v>436265</v>
      </c>
      <c r="B186" t="s">
        <v>3</v>
      </c>
      <c r="C186">
        <v>14</v>
      </c>
    </row>
    <row r="187" spans="1:3" x14ac:dyDescent="0.3">
      <c r="A187">
        <v>730882</v>
      </c>
      <c r="B187" t="s">
        <v>0</v>
      </c>
      <c r="C187">
        <v>5</v>
      </c>
    </row>
    <row r="188" spans="1:3" x14ac:dyDescent="0.3">
      <c r="A188">
        <v>374617</v>
      </c>
      <c r="B188" t="s">
        <v>6</v>
      </c>
      <c r="C188">
        <v>9</v>
      </c>
    </row>
    <row r="189" spans="1:3" x14ac:dyDescent="0.3">
      <c r="A189">
        <v>755152</v>
      </c>
      <c r="B189" t="s">
        <v>17</v>
      </c>
      <c r="C189">
        <v>18</v>
      </c>
    </row>
    <row r="190" spans="1:3" x14ac:dyDescent="0.3">
      <c r="A190">
        <v>997317</v>
      </c>
      <c r="B190" t="s">
        <v>9</v>
      </c>
      <c r="C190">
        <v>7</v>
      </c>
    </row>
    <row r="191" spans="1:3" x14ac:dyDescent="0.3">
      <c r="A191">
        <v>794071</v>
      </c>
      <c r="B191" t="s">
        <v>0</v>
      </c>
      <c r="C191">
        <v>2</v>
      </c>
    </row>
    <row r="192" spans="1:3" x14ac:dyDescent="0.3">
      <c r="A192">
        <v>407599</v>
      </c>
      <c r="B192" t="s">
        <v>6</v>
      </c>
      <c r="C192">
        <v>8</v>
      </c>
    </row>
    <row r="193" spans="1:3" x14ac:dyDescent="0.3">
      <c r="A193">
        <v>581030</v>
      </c>
      <c r="B193" t="s">
        <v>16</v>
      </c>
      <c r="C193">
        <v>2</v>
      </c>
    </row>
    <row r="194" spans="1:3" x14ac:dyDescent="0.3">
      <c r="A194">
        <v>925225</v>
      </c>
      <c r="B194" t="s">
        <v>3</v>
      </c>
      <c r="C194">
        <v>5</v>
      </c>
    </row>
    <row r="195" spans="1:3" x14ac:dyDescent="0.3">
      <c r="A195">
        <v>846560</v>
      </c>
      <c r="B195" t="s">
        <v>11</v>
      </c>
      <c r="C195">
        <v>9</v>
      </c>
    </row>
    <row r="196" spans="1:3" x14ac:dyDescent="0.3">
      <c r="A196">
        <v>772641</v>
      </c>
      <c r="B196" t="s">
        <v>35</v>
      </c>
      <c r="C196">
        <v>12</v>
      </c>
    </row>
    <row r="197" spans="1:3" x14ac:dyDescent="0.3">
      <c r="A197">
        <v>337978</v>
      </c>
      <c r="B197" t="s">
        <v>3</v>
      </c>
      <c r="C197">
        <v>18</v>
      </c>
    </row>
    <row r="198" spans="1:3" x14ac:dyDescent="0.3">
      <c r="A198">
        <v>367563</v>
      </c>
      <c r="B198" t="s">
        <v>34</v>
      </c>
      <c r="C198">
        <v>6</v>
      </c>
    </row>
    <row r="199" spans="1:3" x14ac:dyDescent="0.3">
      <c r="A199">
        <v>477262</v>
      </c>
      <c r="B199" t="s">
        <v>11</v>
      </c>
      <c r="C199">
        <v>9</v>
      </c>
    </row>
    <row r="200" spans="1:3" x14ac:dyDescent="0.3">
      <c r="A200">
        <v>876562</v>
      </c>
      <c r="B200" t="s">
        <v>37</v>
      </c>
      <c r="C200">
        <v>10</v>
      </c>
    </row>
    <row r="201" spans="1:3" x14ac:dyDescent="0.3">
      <c r="A201">
        <v>856152</v>
      </c>
      <c r="B201" t="s">
        <v>8</v>
      </c>
      <c r="C201">
        <v>12</v>
      </c>
    </row>
    <row r="202" spans="1:3" x14ac:dyDescent="0.3">
      <c r="A202">
        <v>133824</v>
      </c>
      <c r="B202" t="s">
        <v>38</v>
      </c>
      <c r="C202">
        <v>20</v>
      </c>
    </row>
    <row r="203" spans="1:3" x14ac:dyDescent="0.3">
      <c r="A203">
        <v>540813</v>
      </c>
      <c r="B203" t="s">
        <v>8</v>
      </c>
      <c r="C203">
        <v>2</v>
      </c>
    </row>
    <row r="204" spans="1:3" x14ac:dyDescent="0.3">
      <c r="A204">
        <v>970747</v>
      </c>
      <c r="B204" t="s">
        <v>14</v>
      </c>
      <c r="C204">
        <v>24</v>
      </c>
    </row>
    <row r="205" spans="1:3" x14ac:dyDescent="0.3">
      <c r="A205">
        <v>346806</v>
      </c>
      <c r="B205" t="s">
        <v>37</v>
      </c>
      <c r="C205">
        <v>10</v>
      </c>
    </row>
    <row r="206" spans="1:3" x14ac:dyDescent="0.3">
      <c r="A206">
        <v>385404</v>
      </c>
      <c r="B206" t="s">
        <v>11</v>
      </c>
      <c r="C206">
        <v>4</v>
      </c>
    </row>
    <row r="207" spans="1:3" x14ac:dyDescent="0.3">
      <c r="A207">
        <v>755514</v>
      </c>
      <c r="B207" t="s">
        <v>1</v>
      </c>
      <c r="C207">
        <v>20</v>
      </c>
    </row>
    <row r="208" spans="1:3" x14ac:dyDescent="0.3">
      <c r="A208">
        <v>897980</v>
      </c>
      <c r="B208" t="s">
        <v>2</v>
      </c>
      <c r="C208">
        <v>6</v>
      </c>
    </row>
    <row r="209" spans="1:3" x14ac:dyDescent="0.3">
      <c r="A209">
        <v>755190</v>
      </c>
      <c r="B209" t="s">
        <v>11</v>
      </c>
      <c r="C209">
        <v>8</v>
      </c>
    </row>
    <row r="210" spans="1:3" x14ac:dyDescent="0.3">
      <c r="A210">
        <v>401542</v>
      </c>
      <c r="B210" t="s">
        <v>37</v>
      </c>
      <c r="C210">
        <v>3</v>
      </c>
    </row>
    <row r="211" spans="1:3" x14ac:dyDescent="0.3">
      <c r="A211">
        <v>795293</v>
      </c>
      <c r="B211" t="s">
        <v>36</v>
      </c>
      <c r="C211">
        <v>1</v>
      </c>
    </row>
    <row r="212" spans="1:3" x14ac:dyDescent="0.3">
      <c r="A212">
        <v>791232</v>
      </c>
      <c r="B212" t="s">
        <v>9</v>
      </c>
      <c r="C212">
        <v>4</v>
      </c>
    </row>
    <row r="213" spans="1:3" x14ac:dyDescent="0.3">
      <c r="A213">
        <v>476885</v>
      </c>
      <c r="B213" t="s">
        <v>1</v>
      </c>
      <c r="C213">
        <v>6</v>
      </c>
    </row>
    <row r="214" spans="1:3" x14ac:dyDescent="0.3">
      <c r="A214">
        <v>662503</v>
      </c>
      <c r="B214" t="s">
        <v>38</v>
      </c>
      <c r="C214">
        <v>6</v>
      </c>
    </row>
    <row r="215" spans="1:3" x14ac:dyDescent="0.3">
      <c r="A215">
        <v>217902</v>
      </c>
      <c r="B215" t="s">
        <v>4</v>
      </c>
      <c r="C215">
        <v>6</v>
      </c>
    </row>
    <row r="216" spans="1:3" x14ac:dyDescent="0.3">
      <c r="A216">
        <v>873516</v>
      </c>
      <c r="B216" t="s">
        <v>17</v>
      </c>
      <c r="C216">
        <v>2</v>
      </c>
    </row>
    <row r="217" spans="1:3" x14ac:dyDescent="0.3">
      <c r="A217">
        <v>392475</v>
      </c>
      <c r="B217" t="s">
        <v>13</v>
      </c>
      <c r="C217">
        <v>10</v>
      </c>
    </row>
    <row r="218" spans="1:3" x14ac:dyDescent="0.3">
      <c r="A218">
        <v>573921</v>
      </c>
      <c r="B218" t="s">
        <v>36</v>
      </c>
      <c r="C218">
        <v>3</v>
      </c>
    </row>
    <row r="219" spans="1:3" x14ac:dyDescent="0.3">
      <c r="A219">
        <v>639032</v>
      </c>
      <c r="B219" t="s">
        <v>38</v>
      </c>
      <c r="C219">
        <v>18</v>
      </c>
    </row>
    <row r="220" spans="1:3" x14ac:dyDescent="0.3">
      <c r="A220">
        <v>747176</v>
      </c>
      <c r="B220" t="s">
        <v>38</v>
      </c>
      <c r="C220">
        <v>12</v>
      </c>
    </row>
    <row r="221" spans="1:3" x14ac:dyDescent="0.3">
      <c r="A221">
        <v>620502</v>
      </c>
      <c r="B221" t="s">
        <v>13</v>
      </c>
      <c r="C221">
        <v>2</v>
      </c>
    </row>
    <row r="222" spans="1:3" x14ac:dyDescent="0.3">
      <c r="A222">
        <v>619951</v>
      </c>
      <c r="B222" t="s">
        <v>3</v>
      </c>
      <c r="C222">
        <v>12</v>
      </c>
    </row>
    <row r="223" spans="1:3" x14ac:dyDescent="0.3">
      <c r="A223">
        <v>300213</v>
      </c>
      <c r="B223" t="s">
        <v>6</v>
      </c>
      <c r="C223">
        <v>3</v>
      </c>
    </row>
    <row r="224" spans="1:3" x14ac:dyDescent="0.3">
      <c r="A224">
        <v>699823</v>
      </c>
      <c r="B224" t="s">
        <v>1</v>
      </c>
      <c r="C224">
        <v>2</v>
      </c>
    </row>
    <row r="225" spans="1:3" x14ac:dyDescent="0.3">
      <c r="A225">
        <v>738822</v>
      </c>
      <c r="B225" t="s">
        <v>37</v>
      </c>
      <c r="C225">
        <v>10</v>
      </c>
    </row>
    <row r="226" spans="1:3" x14ac:dyDescent="0.3">
      <c r="A226">
        <v>539730</v>
      </c>
      <c r="B226" t="s">
        <v>7</v>
      </c>
      <c r="C226">
        <v>3</v>
      </c>
    </row>
    <row r="227" spans="1:3" x14ac:dyDescent="0.3">
      <c r="A227">
        <v>982036</v>
      </c>
      <c r="B227" t="s">
        <v>5</v>
      </c>
      <c r="C227">
        <v>6</v>
      </c>
    </row>
    <row r="228" spans="1:3" x14ac:dyDescent="0.3">
      <c r="A228">
        <v>597139</v>
      </c>
      <c r="B228" t="s">
        <v>5</v>
      </c>
      <c r="C228">
        <v>24</v>
      </c>
    </row>
    <row r="229" spans="1:3" x14ac:dyDescent="0.3">
      <c r="A229">
        <v>952621</v>
      </c>
      <c r="B229" t="s">
        <v>8</v>
      </c>
      <c r="C229">
        <v>3</v>
      </c>
    </row>
    <row r="230" spans="1:3" x14ac:dyDescent="0.3">
      <c r="A230">
        <v>689312</v>
      </c>
      <c r="B230" t="s">
        <v>14</v>
      </c>
      <c r="C230">
        <v>5</v>
      </c>
    </row>
    <row r="231" spans="1:3" x14ac:dyDescent="0.3">
      <c r="A231">
        <v>662076</v>
      </c>
      <c r="B231" t="s">
        <v>9</v>
      </c>
      <c r="C231">
        <v>18</v>
      </c>
    </row>
    <row r="232" spans="1:3" x14ac:dyDescent="0.3">
      <c r="A232">
        <v>951618</v>
      </c>
      <c r="B232" t="s">
        <v>8</v>
      </c>
      <c r="C232">
        <v>20</v>
      </c>
    </row>
    <row r="233" spans="1:3" x14ac:dyDescent="0.3">
      <c r="A233">
        <v>571546</v>
      </c>
      <c r="B233" t="s">
        <v>17</v>
      </c>
      <c r="C233">
        <v>20</v>
      </c>
    </row>
    <row r="234" spans="1:3" x14ac:dyDescent="0.3">
      <c r="A234">
        <v>808491</v>
      </c>
      <c r="B234" t="s">
        <v>36</v>
      </c>
      <c r="C234">
        <v>16</v>
      </c>
    </row>
    <row r="235" spans="1:3" x14ac:dyDescent="0.3">
      <c r="A235">
        <v>820840</v>
      </c>
      <c r="B235" t="s">
        <v>5</v>
      </c>
      <c r="C235">
        <v>6</v>
      </c>
    </row>
    <row r="236" spans="1:3" x14ac:dyDescent="0.3">
      <c r="A236">
        <v>483978</v>
      </c>
      <c r="B236" t="s">
        <v>38</v>
      </c>
      <c r="C236">
        <v>2</v>
      </c>
    </row>
    <row r="237" spans="1:3" x14ac:dyDescent="0.3">
      <c r="A237">
        <v>178524</v>
      </c>
      <c r="B237" t="s">
        <v>36</v>
      </c>
      <c r="C237">
        <v>2</v>
      </c>
    </row>
    <row r="238" spans="1:3" x14ac:dyDescent="0.3">
      <c r="A238">
        <v>320460</v>
      </c>
      <c r="B238" t="s">
        <v>2</v>
      </c>
      <c r="C238">
        <v>20</v>
      </c>
    </row>
    <row r="239" spans="1:3" x14ac:dyDescent="0.3">
      <c r="A239">
        <v>764537</v>
      </c>
      <c r="B239" t="s">
        <v>6</v>
      </c>
      <c r="C239">
        <v>7</v>
      </c>
    </row>
    <row r="240" spans="1:3" x14ac:dyDescent="0.3">
      <c r="A240">
        <v>284899</v>
      </c>
      <c r="B240" t="s">
        <v>7</v>
      </c>
      <c r="C240">
        <v>8</v>
      </c>
    </row>
    <row r="241" spans="1:3" x14ac:dyDescent="0.3">
      <c r="A241">
        <v>820297</v>
      </c>
      <c r="B241" t="s">
        <v>36</v>
      </c>
      <c r="C241">
        <v>5</v>
      </c>
    </row>
    <row r="242" spans="1:3" x14ac:dyDescent="0.3">
      <c r="A242">
        <v>137408</v>
      </c>
      <c r="B242" t="s">
        <v>37</v>
      </c>
      <c r="C242">
        <v>1</v>
      </c>
    </row>
    <row r="243" spans="1:3" x14ac:dyDescent="0.3">
      <c r="A243">
        <v>350795</v>
      </c>
      <c r="B243" t="s">
        <v>14</v>
      </c>
      <c r="C243">
        <v>8</v>
      </c>
    </row>
    <row r="244" spans="1:3" x14ac:dyDescent="0.3">
      <c r="A244">
        <v>917382</v>
      </c>
      <c r="B244" t="s">
        <v>12</v>
      </c>
      <c r="C244">
        <v>12</v>
      </c>
    </row>
    <row r="245" spans="1:3" x14ac:dyDescent="0.3">
      <c r="A245">
        <v>279617</v>
      </c>
      <c r="B245" t="s">
        <v>36</v>
      </c>
      <c r="C245">
        <v>8</v>
      </c>
    </row>
    <row r="246" spans="1:3" x14ac:dyDescent="0.3">
      <c r="A246">
        <v>932815</v>
      </c>
      <c r="B246" t="s">
        <v>37</v>
      </c>
      <c r="C246">
        <v>38</v>
      </c>
    </row>
    <row r="247" spans="1:3" x14ac:dyDescent="0.3">
      <c r="A247">
        <v>857782</v>
      </c>
      <c r="B247" t="s">
        <v>11</v>
      </c>
      <c r="C247">
        <v>8</v>
      </c>
    </row>
    <row r="248" spans="1:3" x14ac:dyDescent="0.3">
      <c r="A248">
        <v>966256</v>
      </c>
      <c r="B248" t="s">
        <v>10</v>
      </c>
      <c r="C248">
        <v>2</v>
      </c>
    </row>
    <row r="249" spans="1:3" x14ac:dyDescent="0.3">
      <c r="A249">
        <v>912866</v>
      </c>
      <c r="B249" t="s">
        <v>13</v>
      </c>
      <c r="C249">
        <v>8</v>
      </c>
    </row>
    <row r="250" spans="1:3" x14ac:dyDescent="0.3">
      <c r="A250">
        <v>734488</v>
      </c>
      <c r="B250" t="s">
        <v>0</v>
      </c>
      <c r="C250">
        <v>24</v>
      </c>
    </row>
    <row r="251" spans="1:3" x14ac:dyDescent="0.3">
      <c r="A251">
        <v>367702</v>
      </c>
      <c r="B251" t="s">
        <v>2</v>
      </c>
      <c r="C251">
        <v>1</v>
      </c>
    </row>
    <row r="252" spans="1:3" x14ac:dyDescent="0.3">
      <c r="A252">
        <v>233063</v>
      </c>
      <c r="B252" t="s">
        <v>0</v>
      </c>
      <c r="C252">
        <v>16</v>
      </c>
    </row>
    <row r="253" spans="1:3" x14ac:dyDescent="0.3">
      <c r="A253">
        <v>837559</v>
      </c>
      <c r="B253" t="s">
        <v>7</v>
      </c>
      <c r="C253">
        <v>3</v>
      </c>
    </row>
    <row r="254" spans="1:3" x14ac:dyDescent="0.3">
      <c r="A254">
        <v>653071</v>
      </c>
      <c r="B254" t="s">
        <v>1</v>
      </c>
      <c r="C254">
        <v>6</v>
      </c>
    </row>
    <row r="255" spans="1:3" x14ac:dyDescent="0.3">
      <c r="A255">
        <v>368621</v>
      </c>
      <c r="B255" t="s">
        <v>34</v>
      </c>
      <c r="C255">
        <v>3</v>
      </c>
    </row>
    <row r="256" spans="1:3" x14ac:dyDescent="0.3">
      <c r="A256">
        <v>667037</v>
      </c>
      <c r="B256" t="s">
        <v>6</v>
      </c>
      <c r="C256">
        <v>6</v>
      </c>
    </row>
    <row r="257" spans="1:3" x14ac:dyDescent="0.3">
      <c r="A257">
        <v>759064</v>
      </c>
      <c r="B257" t="s">
        <v>1</v>
      </c>
      <c r="C257">
        <v>36</v>
      </c>
    </row>
    <row r="258" spans="1:3" x14ac:dyDescent="0.3">
      <c r="A258">
        <v>920744</v>
      </c>
      <c r="B258" t="s">
        <v>15</v>
      </c>
      <c r="C258">
        <v>9</v>
      </c>
    </row>
    <row r="259" spans="1:3" x14ac:dyDescent="0.3">
      <c r="A259">
        <v>796454</v>
      </c>
      <c r="B259" t="s">
        <v>9</v>
      </c>
      <c r="C259">
        <v>20</v>
      </c>
    </row>
    <row r="260" spans="1:3" x14ac:dyDescent="0.3">
      <c r="A260">
        <v>853661</v>
      </c>
      <c r="B260" t="s">
        <v>4</v>
      </c>
      <c r="C260">
        <v>6</v>
      </c>
    </row>
    <row r="261" spans="1:3" x14ac:dyDescent="0.3">
      <c r="A261">
        <v>846066</v>
      </c>
      <c r="B261" t="s">
        <v>35</v>
      </c>
      <c r="C261">
        <v>30</v>
      </c>
    </row>
    <row r="262" spans="1:3" x14ac:dyDescent="0.3">
      <c r="A262">
        <v>458289</v>
      </c>
      <c r="B262" t="s">
        <v>16</v>
      </c>
      <c r="C262">
        <v>7</v>
      </c>
    </row>
    <row r="263" spans="1:3" x14ac:dyDescent="0.3">
      <c r="A263">
        <v>753598</v>
      </c>
      <c r="B263" t="s">
        <v>11</v>
      </c>
      <c r="C263">
        <v>1</v>
      </c>
    </row>
    <row r="264" spans="1:3" x14ac:dyDescent="0.3">
      <c r="A264">
        <v>964084</v>
      </c>
      <c r="B264" t="s">
        <v>36</v>
      </c>
      <c r="C264">
        <v>3</v>
      </c>
    </row>
    <row r="265" spans="1:3" x14ac:dyDescent="0.3">
      <c r="A265">
        <v>726385</v>
      </c>
      <c r="B265" t="s">
        <v>1</v>
      </c>
      <c r="C265">
        <v>14</v>
      </c>
    </row>
    <row r="266" spans="1:3" x14ac:dyDescent="0.3">
      <c r="A266">
        <v>775441</v>
      </c>
      <c r="B266" t="s">
        <v>4</v>
      </c>
      <c r="C266">
        <v>3</v>
      </c>
    </row>
    <row r="267" spans="1:3" x14ac:dyDescent="0.3">
      <c r="A267">
        <v>689404</v>
      </c>
      <c r="B267" t="s">
        <v>5</v>
      </c>
      <c r="C267">
        <v>3</v>
      </c>
    </row>
    <row r="268" spans="1:3" x14ac:dyDescent="0.3">
      <c r="A268">
        <v>416972</v>
      </c>
      <c r="B268" t="s">
        <v>10</v>
      </c>
      <c r="C268">
        <v>1</v>
      </c>
    </row>
    <row r="269" spans="1:3" x14ac:dyDescent="0.3">
      <c r="A269">
        <v>133009</v>
      </c>
      <c r="B269" t="s">
        <v>6</v>
      </c>
      <c r="C269">
        <v>20</v>
      </c>
    </row>
    <row r="270" spans="1:3" x14ac:dyDescent="0.3">
      <c r="A270">
        <v>932045</v>
      </c>
      <c r="B270" t="s">
        <v>3</v>
      </c>
      <c r="C270">
        <v>16</v>
      </c>
    </row>
    <row r="271" spans="1:3" x14ac:dyDescent="0.3">
      <c r="A271">
        <v>569306</v>
      </c>
      <c r="B271" t="s">
        <v>9</v>
      </c>
      <c r="C271">
        <v>12</v>
      </c>
    </row>
    <row r="272" spans="1:3" x14ac:dyDescent="0.3">
      <c r="A272">
        <v>780404</v>
      </c>
      <c r="B272" t="s">
        <v>8</v>
      </c>
      <c r="C272">
        <v>2</v>
      </c>
    </row>
    <row r="273" spans="1:3" x14ac:dyDescent="0.3">
      <c r="A273">
        <v>101886</v>
      </c>
      <c r="B273" t="s">
        <v>34</v>
      </c>
      <c r="C273">
        <v>7</v>
      </c>
    </row>
    <row r="274" spans="1:3" x14ac:dyDescent="0.3">
      <c r="A274">
        <v>297184</v>
      </c>
      <c r="B274" t="s">
        <v>1</v>
      </c>
      <c r="C274">
        <v>10</v>
      </c>
    </row>
    <row r="275" spans="1:3" x14ac:dyDescent="0.3">
      <c r="A275">
        <v>536459</v>
      </c>
      <c r="B275" t="s">
        <v>11</v>
      </c>
      <c r="C275">
        <v>8</v>
      </c>
    </row>
    <row r="276" spans="1:3" x14ac:dyDescent="0.3">
      <c r="A276">
        <v>930637</v>
      </c>
      <c r="B276" t="s">
        <v>1</v>
      </c>
      <c r="C276">
        <v>1</v>
      </c>
    </row>
    <row r="277" spans="1:3" x14ac:dyDescent="0.3">
      <c r="A277">
        <v>993780</v>
      </c>
      <c r="B277" t="s">
        <v>15</v>
      </c>
      <c r="C277">
        <v>2</v>
      </c>
    </row>
    <row r="278" spans="1:3" x14ac:dyDescent="0.3">
      <c r="A278">
        <v>311406</v>
      </c>
      <c r="B278" t="s">
        <v>9</v>
      </c>
      <c r="C278">
        <v>2</v>
      </c>
    </row>
    <row r="279" spans="1:3" x14ac:dyDescent="0.3">
      <c r="A279">
        <v>808471</v>
      </c>
      <c r="B279" t="s">
        <v>2</v>
      </c>
      <c r="C279">
        <v>1</v>
      </c>
    </row>
    <row r="280" spans="1:3" x14ac:dyDescent="0.3">
      <c r="A280">
        <v>564313</v>
      </c>
      <c r="B280" t="s">
        <v>6</v>
      </c>
      <c r="C280">
        <v>26</v>
      </c>
    </row>
    <row r="281" spans="1:3" x14ac:dyDescent="0.3">
      <c r="A281">
        <v>995294</v>
      </c>
      <c r="B281" t="s">
        <v>0</v>
      </c>
      <c r="C281">
        <v>12</v>
      </c>
    </row>
    <row r="282" spans="1:3" x14ac:dyDescent="0.3">
      <c r="A282">
        <v>887431</v>
      </c>
      <c r="B282" t="s">
        <v>16</v>
      </c>
      <c r="C282">
        <v>4</v>
      </c>
    </row>
    <row r="283" spans="1:3" x14ac:dyDescent="0.3">
      <c r="A283">
        <v>132357</v>
      </c>
      <c r="B283" t="s">
        <v>1</v>
      </c>
      <c r="C283">
        <v>2</v>
      </c>
    </row>
    <row r="284" spans="1:3" x14ac:dyDescent="0.3">
      <c r="A284">
        <v>930882</v>
      </c>
      <c r="B284" t="s">
        <v>35</v>
      </c>
      <c r="C284">
        <v>20</v>
      </c>
    </row>
    <row r="285" spans="1:3" x14ac:dyDescent="0.3">
      <c r="A285">
        <v>850033</v>
      </c>
      <c r="B285" t="s">
        <v>15</v>
      </c>
      <c r="C285">
        <v>2</v>
      </c>
    </row>
    <row r="286" spans="1:3" x14ac:dyDescent="0.3">
      <c r="A286">
        <v>368537</v>
      </c>
      <c r="B286" t="s">
        <v>34</v>
      </c>
      <c r="C286">
        <v>12</v>
      </c>
    </row>
    <row r="287" spans="1:3" x14ac:dyDescent="0.3">
      <c r="A287">
        <v>484032</v>
      </c>
      <c r="B287" t="s">
        <v>35</v>
      </c>
      <c r="C287">
        <v>13</v>
      </c>
    </row>
    <row r="288" spans="1:3" x14ac:dyDescent="0.3">
      <c r="A288">
        <v>375893</v>
      </c>
      <c r="B288" t="s">
        <v>8</v>
      </c>
      <c r="C288">
        <v>9</v>
      </c>
    </row>
    <row r="289" spans="1:3" x14ac:dyDescent="0.3">
      <c r="A289">
        <v>792413</v>
      </c>
      <c r="B289" t="s">
        <v>6</v>
      </c>
      <c r="C289">
        <v>5</v>
      </c>
    </row>
    <row r="290" spans="1:3" x14ac:dyDescent="0.3">
      <c r="A290">
        <v>655906</v>
      </c>
      <c r="B290" t="s">
        <v>8</v>
      </c>
      <c r="C290">
        <v>3</v>
      </c>
    </row>
    <row r="291" spans="1:3" x14ac:dyDescent="0.3">
      <c r="A291">
        <v>900178</v>
      </c>
      <c r="B291" t="s">
        <v>7</v>
      </c>
      <c r="C291">
        <v>8</v>
      </c>
    </row>
    <row r="292" spans="1:3" x14ac:dyDescent="0.3">
      <c r="A292">
        <v>902737</v>
      </c>
      <c r="B292" t="s">
        <v>5</v>
      </c>
      <c r="C292">
        <v>3</v>
      </c>
    </row>
    <row r="293" spans="1:3" x14ac:dyDescent="0.3">
      <c r="A293">
        <v>759149</v>
      </c>
      <c r="B293" t="s">
        <v>4</v>
      </c>
      <c r="C293">
        <v>2</v>
      </c>
    </row>
    <row r="294" spans="1:3" x14ac:dyDescent="0.3">
      <c r="A294">
        <v>172303</v>
      </c>
      <c r="B294" t="s">
        <v>38</v>
      </c>
      <c r="C294">
        <v>1</v>
      </c>
    </row>
    <row r="295" spans="1:3" x14ac:dyDescent="0.3">
      <c r="A295">
        <v>904172</v>
      </c>
      <c r="B295" t="s">
        <v>7</v>
      </c>
      <c r="C295">
        <v>14</v>
      </c>
    </row>
    <row r="296" spans="1:3" x14ac:dyDescent="0.3">
      <c r="A296">
        <v>628556</v>
      </c>
      <c r="B296" t="s">
        <v>6</v>
      </c>
      <c r="C296">
        <v>20</v>
      </c>
    </row>
    <row r="297" spans="1:3" x14ac:dyDescent="0.3">
      <c r="A297">
        <v>422842</v>
      </c>
      <c r="B297" t="s">
        <v>13</v>
      </c>
      <c r="C297">
        <v>5</v>
      </c>
    </row>
    <row r="298" spans="1:3" x14ac:dyDescent="0.3">
      <c r="A298">
        <v>422658</v>
      </c>
      <c r="B298" t="s">
        <v>16</v>
      </c>
      <c r="C298">
        <v>16</v>
      </c>
    </row>
    <row r="299" spans="1:3" x14ac:dyDescent="0.3">
      <c r="A299">
        <v>523874</v>
      </c>
      <c r="B299" t="s">
        <v>4</v>
      </c>
      <c r="C299">
        <v>15</v>
      </c>
    </row>
    <row r="300" spans="1:3" x14ac:dyDescent="0.3">
      <c r="A300">
        <v>824210</v>
      </c>
      <c r="B300" t="s">
        <v>37</v>
      </c>
      <c r="C300">
        <v>9</v>
      </c>
    </row>
    <row r="301" spans="1:3" x14ac:dyDescent="0.3">
      <c r="A301">
        <v>707885</v>
      </c>
      <c r="B301" t="s">
        <v>0</v>
      </c>
      <c r="C301">
        <v>12</v>
      </c>
    </row>
    <row r="302" spans="1:3" x14ac:dyDescent="0.3">
      <c r="A302">
        <v>282355</v>
      </c>
      <c r="B302" t="s">
        <v>17</v>
      </c>
      <c r="C302">
        <v>2</v>
      </c>
    </row>
    <row r="303" spans="1:3" x14ac:dyDescent="0.3">
      <c r="A303">
        <v>239857</v>
      </c>
      <c r="B303" t="s">
        <v>1</v>
      </c>
      <c r="C303">
        <v>16</v>
      </c>
    </row>
    <row r="304" spans="1:3" x14ac:dyDescent="0.3">
      <c r="A304">
        <v>524035</v>
      </c>
      <c r="B304" t="s">
        <v>36</v>
      </c>
      <c r="C304">
        <v>6</v>
      </c>
    </row>
    <row r="305" spans="1:3" x14ac:dyDescent="0.3">
      <c r="A305">
        <v>926718</v>
      </c>
      <c r="B305" t="s">
        <v>10</v>
      </c>
      <c r="C305">
        <v>18</v>
      </c>
    </row>
    <row r="306" spans="1:3" x14ac:dyDescent="0.3">
      <c r="A306">
        <v>397134</v>
      </c>
      <c r="B306" t="s">
        <v>37</v>
      </c>
      <c r="C306">
        <v>6</v>
      </c>
    </row>
    <row r="307" spans="1:3" x14ac:dyDescent="0.3">
      <c r="A307">
        <v>602104</v>
      </c>
      <c r="B307" t="s">
        <v>34</v>
      </c>
      <c r="C307">
        <v>2</v>
      </c>
    </row>
    <row r="308" spans="1:3" x14ac:dyDescent="0.3">
      <c r="A308">
        <v>215913</v>
      </c>
      <c r="B308" t="s">
        <v>7</v>
      </c>
      <c r="C308">
        <v>2</v>
      </c>
    </row>
    <row r="309" spans="1:3" x14ac:dyDescent="0.3">
      <c r="A309">
        <v>588279</v>
      </c>
      <c r="B309" t="s">
        <v>36</v>
      </c>
      <c r="C309">
        <v>8</v>
      </c>
    </row>
    <row r="310" spans="1:3" x14ac:dyDescent="0.3">
      <c r="A310">
        <v>396164</v>
      </c>
      <c r="B310" t="s">
        <v>9</v>
      </c>
      <c r="C310">
        <v>10</v>
      </c>
    </row>
    <row r="311" spans="1:3" x14ac:dyDescent="0.3">
      <c r="A311">
        <v>165444</v>
      </c>
      <c r="B311" t="s">
        <v>13</v>
      </c>
      <c r="C311">
        <v>6</v>
      </c>
    </row>
    <row r="312" spans="1:3" x14ac:dyDescent="0.3">
      <c r="A312">
        <v>123722</v>
      </c>
      <c r="B312" t="s">
        <v>5</v>
      </c>
      <c r="C312">
        <v>6</v>
      </c>
    </row>
    <row r="313" spans="1:3" x14ac:dyDescent="0.3">
      <c r="A313">
        <v>627512</v>
      </c>
      <c r="B313" t="s">
        <v>2</v>
      </c>
      <c r="C313">
        <v>3</v>
      </c>
    </row>
    <row r="314" spans="1:3" x14ac:dyDescent="0.3">
      <c r="A314">
        <v>778740</v>
      </c>
      <c r="B314" t="s">
        <v>36</v>
      </c>
      <c r="C314">
        <v>9</v>
      </c>
    </row>
    <row r="315" spans="1:3" x14ac:dyDescent="0.3">
      <c r="A315">
        <v>468831</v>
      </c>
      <c r="B315" t="s">
        <v>37</v>
      </c>
      <c r="C315">
        <v>9</v>
      </c>
    </row>
    <row r="316" spans="1:3" x14ac:dyDescent="0.3">
      <c r="A316">
        <v>551409</v>
      </c>
      <c r="B316" t="s">
        <v>16</v>
      </c>
      <c r="C316">
        <v>6</v>
      </c>
    </row>
    <row r="317" spans="1:3" x14ac:dyDescent="0.3">
      <c r="A317">
        <v>951392</v>
      </c>
      <c r="B317" t="s">
        <v>1</v>
      </c>
      <c r="C317">
        <v>24</v>
      </c>
    </row>
    <row r="318" spans="1:3" x14ac:dyDescent="0.3">
      <c r="A318">
        <v>991652</v>
      </c>
      <c r="B318" t="s">
        <v>3</v>
      </c>
      <c r="C318">
        <v>6</v>
      </c>
    </row>
    <row r="319" spans="1:3" x14ac:dyDescent="0.3">
      <c r="A319">
        <v>747561</v>
      </c>
      <c r="B319" t="s">
        <v>16</v>
      </c>
      <c r="C319">
        <v>1</v>
      </c>
    </row>
    <row r="320" spans="1:3" x14ac:dyDescent="0.3">
      <c r="A320">
        <v>543255</v>
      </c>
      <c r="B320" t="s">
        <v>14</v>
      </c>
      <c r="C320">
        <v>2</v>
      </c>
    </row>
    <row r="321" spans="1:3" x14ac:dyDescent="0.3">
      <c r="A321">
        <v>326349</v>
      </c>
      <c r="B321" t="s">
        <v>7</v>
      </c>
      <c r="C321">
        <v>4</v>
      </c>
    </row>
    <row r="322" spans="1:3" x14ac:dyDescent="0.3">
      <c r="A322">
        <v>347914</v>
      </c>
      <c r="B322" t="s">
        <v>0</v>
      </c>
      <c r="C322">
        <v>6</v>
      </c>
    </row>
    <row r="323" spans="1:3" x14ac:dyDescent="0.3">
      <c r="A323">
        <v>753208</v>
      </c>
      <c r="B323" t="s">
        <v>12</v>
      </c>
      <c r="C323">
        <v>3</v>
      </c>
    </row>
    <row r="324" spans="1:3" x14ac:dyDescent="0.3">
      <c r="A324">
        <v>744963</v>
      </c>
      <c r="B324" t="s">
        <v>5</v>
      </c>
      <c r="C324">
        <v>6</v>
      </c>
    </row>
    <row r="325" spans="1:3" x14ac:dyDescent="0.3">
      <c r="A325">
        <v>351001</v>
      </c>
      <c r="B325" t="s">
        <v>6</v>
      </c>
      <c r="C325">
        <v>3</v>
      </c>
    </row>
    <row r="326" spans="1:3" x14ac:dyDescent="0.3">
      <c r="A326">
        <v>664282</v>
      </c>
      <c r="B326" t="s">
        <v>1</v>
      </c>
      <c r="C326">
        <v>1</v>
      </c>
    </row>
    <row r="327" spans="1:3" x14ac:dyDescent="0.3">
      <c r="A327">
        <v>255124</v>
      </c>
      <c r="B327" t="s">
        <v>10</v>
      </c>
      <c r="C327">
        <v>1</v>
      </c>
    </row>
    <row r="328" spans="1:3" x14ac:dyDescent="0.3">
      <c r="A328">
        <v>913860</v>
      </c>
      <c r="B328" t="s">
        <v>10</v>
      </c>
      <c r="C328">
        <v>8</v>
      </c>
    </row>
    <row r="329" spans="1:3" x14ac:dyDescent="0.3">
      <c r="A329">
        <v>834888</v>
      </c>
      <c r="B329" t="s">
        <v>10</v>
      </c>
      <c r="C329">
        <v>10</v>
      </c>
    </row>
    <row r="330" spans="1:3" x14ac:dyDescent="0.3">
      <c r="A330">
        <v>686523</v>
      </c>
      <c r="B330" t="s">
        <v>36</v>
      </c>
      <c r="C330">
        <v>5</v>
      </c>
    </row>
    <row r="331" spans="1:3" x14ac:dyDescent="0.3">
      <c r="A331">
        <v>240321</v>
      </c>
      <c r="B331" t="s">
        <v>0</v>
      </c>
      <c r="C331">
        <v>30</v>
      </c>
    </row>
    <row r="332" spans="1:3" x14ac:dyDescent="0.3">
      <c r="A332">
        <v>550883</v>
      </c>
      <c r="B332" t="s">
        <v>34</v>
      </c>
      <c r="C332">
        <v>12</v>
      </c>
    </row>
    <row r="333" spans="1:3" x14ac:dyDescent="0.3">
      <c r="A333">
        <v>243889</v>
      </c>
      <c r="B333" t="s">
        <v>8</v>
      </c>
      <c r="C333">
        <v>1</v>
      </c>
    </row>
    <row r="334" spans="1:3" x14ac:dyDescent="0.3">
      <c r="A334">
        <v>361030</v>
      </c>
      <c r="B334" t="s">
        <v>15</v>
      </c>
      <c r="C334">
        <v>18</v>
      </c>
    </row>
    <row r="335" spans="1:3" x14ac:dyDescent="0.3">
      <c r="A335">
        <v>551079</v>
      </c>
      <c r="B335" t="s">
        <v>36</v>
      </c>
      <c r="C335">
        <v>6</v>
      </c>
    </row>
    <row r="336" spans="1:3" x14ac:dyDescent="0.3">
      <c r="A336">
        <v>887027</v>
      </c>
      <c r="B336" t="s">
        <v>12</v>
      </c>
      <c r="C336">
        <v>12</v>
      </c>
    </row>
    <row r="337" spans="1:3" x14ac:dyDescent="0.3">
      <c r="A337">
        <v>966897</v>
      </c>
      <c r="B337" t="s">
        <v>5</v>
      </c>
      <c r="C337">
        <v>9</v>
      </c>
    </row>
    <row r="338" spans="1:3" x14ac:dyDescent="0.3">
      <c r="A338">
        <v>738153</v>
      </c>
      <c r="B338" t="s">
        <v>15</v>
      </c>
      <c r="C338">
        <v>14</v>
      </c>
    </row>
    <row r="339" spans="1:3" x14ac:dyDescent="0.3">
      <c r="A339">
        <v>973652</v>
      </c>
      <c r="B339" t="s">
        <v>15</v>
      </c>
      <c r="C339">
        <v>8</v>
      </c>
    </row>
    <row r="340" spans="1:3" x14ac:dyDescent="0.3">
      <c r="A340">
        <v>180864</v>
      </c>
      <c r="B340" t="s">
        <v>13</v>
      </c>
      <c r="C340">
        <v>16</v>
      </c>
    </row>
    <row r="341" spans="1:3" x14ac:dyDescent="0.3">
      <c r="A341">
        <v>681464</v>
      </c>
      <c r="B341" t="s">
        <v>12</v>
      </c>
      <c r="C341">
        <v>30</v>
      </c>
    </row>
    <row r="342" spans="1:3" x14ac:dyDescent="0.3">
      <c r="A342">
        <v>743670</v>
      </c>
      <c r="B342" t="s">
        <v>10</v>
      </c>
      <c r="C342">
        <v>4</v>
      </c>
    </row>
    <row r="343" spans="1:3" x14ac:dyDescent="0.3">
      <c r="A343">
        <v>717960</v>
      </c>
      <c r="B343" t="s">
        <v>10</v>
      </c>
      <c r="C343">
        <v>3</v>
      </c>
    </row>
    <row r="344" spans="1:3" x14ac:dyDescent="0.3">
      <c r="A344">
        <v>441085</v>
      </c>
      <c r="B344" t="s">
        <v>1</v>
      </c>
      <c r="C344">
        <v>11</v>
      </c>
    </row>
    <row r="345" spans="1:3" x14ac:dyDescent="0.3">
      <c r="A345">
        <v>115411</v>
      </c>
      <c r="B345" t="s">
        <v>35</v>
      </c>
      <c r="C345">
        <v>8</v>
      </c>
    </row>
    <row r="346" spans="1:3" x14ac:dyDescent="0.3">
      <c r="A346">
        <v>532249</v>
      </c>
      <c r="B346" t="s">
        <v>35</v>
      </c>
      <c r="C346">
        <v>8</v>
      </c>
    </row>
    <row r="347" spans="1:3" x14ac:dyDescent="0.3">
      <c r="A347">
        <v>893651</v>
      </c>
      <c r="B347" t="s">
        <v>36</v>
      </c>
      <c r="C347">
        <v>3</v>
      </c>
    </row>
    <row r="348" spans="1:3" x14ac:dyDescent="0.3">
      <c r="A348">
        <v>491097</v>
      </c>
      <c r="B348" t="s">
        <v>0</v>
      </c>
      <c r="C348">
        <v>1</v>
      </c>
    </row>
    <row r="349" spans="1:3" x14ac:dyDescent="0.3">
      <c r="A349">
        <v>642961</v>
      </c>
      <c r="B349" t="s">
        <v>1</v>
      </c>
      <c r="C349">
        <v>4</v>
      </c>
    </row>
    <row r="350" spans="1:3" x14ac:dyDescent="0.3">
      <c r="A350">
        <v>109034</v>
      </c>
      <c r="B350" t="s">
        <v>37</v>
      </c>
      <c r="C350">
        <v>20</v>
      </c>
    </row>
    <row r="351" spans="1:3" x14ac:dyDescent="0.3">
      <c r="A351">
        <v>717300</v>
      </c>
      <c r="B351" t="s">
        <v>0</v>
      </c>
      <c r="C351">
        <v>10</v>
      </c>
    </row>
    <row r="352" spans="1:3" x14ac:dyDescent="0.3">
      <c r="A352">
        <v>901466</v>
      </c>
      <c r="B352" t="s">
        <v>37</v>
      </c>
      <c r="C352">
        <v>14</v>
      </c>
    </row>
    <row r="353" spans="1:3" x14ac:dyDescent="0.3">
      <c r="A353">
        <v>418682</v>
      </c>
      <c r="B353" t="s">
        <v>4</v>
      </c>
      <c r="C353">
        <v>16</v>
      </c>
    </row>
    <row r="354" spans="1:3" x14ac:dyDescent="0.3">
      <c r="A354">
        <v>488099</v>
      </c>
      <c r="B354" t="s">
        <v>34</v>
      </c>
      <c r="C354">
        <v>7</v>
      </c>
    </row>
    <row r="355" spans="1:3" x14ac:dyDescent="0.3">
      <c r="A355">
        <v>973112</v>
      </c>
      <c r="B355" t="s">
        <v>36</v>
      </c>
      <c r="C355">
        <v>18</v>
      </c>
    </row>
    <row r="356" spans="1:3" x14ac:dyDescent="0.3">
      <c r="A356">
        <v>985837</v>
      </c>
      <c r="B356" t="s">
        <v>9</v>
      </c>
      <c r="C356">
        <v>10</v>
      </c>
    </row>
    <row r="357" spans="1:3" x14ac:dyDescent="0.3">
      <c r="A357">
        <v>796498</v>
      </c>
      <c r="B357" t="s">
        <v>6</v>
      </c>
      <c r="C357">
        <v>2</v>
      </c>
    </row>
    <row r="358" spans="1:3" x14ac:dyDescent="0.3">
      <c r="A358">
        <v>114450</v>
      </c>
      <c r="B358" t="s">
        <v>35</v>
      </c>
      <c r="C358">
        <v>1</v>
      </c>
    </row>
    <row r="359" spans="1:3" x14ac:dyDescent="0.3">
      <c r="A359">
        <v>808853</v>
      </c>
      <c r="B359" t="s">
        <v>37</v>
      </c>
      <c r="C359">
        <v>8</v>
      </c>
    </row>
    <row r="360" spans="1:3" x14ac:dyDescent="0.3">
      <c r="A360">
        <v>605744</v>
      </c>
      <c r="B360" t="s">
        <v>0</v>
      </c>
      <c r="C360">
        <v>11</v>
      </c>
    </row>
    <row r="361" spans="1:3" x14ac:dyDescent="0.3">
      <c r="A361">
        <v>820828</v>
      </c>
      <c r="B361" t="s">
        <v>8</v>
      </c>
      <c r="C361">
        <v>1</v>
      </c>
    </row>
    <row r="362" spans="1:3" x14ac:dyDescent="0.3">
      <c r="A362">
        <v>505718</v>
      </c>
      <c r="B362" t="s">
        <v>7</v>
      </c>
      <c r="C362">
        <v>9</v>
      </c>
    </row>
    <row r="363" spans="1:3" x14ac:dyDescent="0.3">
      <c r="A363">
        <v>804631</v>
      </c>
      <c r="B363" t="s">
        <v>0</v>
      </c>
      <c r="C363">
        <v>3</v>
      </c>
    </row>
    <row r="364" spans="1:3" x14ac:dyDescent="0.3">
      <c r="A364">
        <v>327884</v>
      </c>
      <c r="B364" t="s">
        <v>16</v>
      </c>
      <c r="C364">
        <v>3</v>
      </c>
    </row>
    <row r="365" spans="1:3" x14ac:dyDescent="0.3">
      <c r="A365">
        <v>950393</v>
      </c>
      <c r="B365" t="s">
        <v>12</v>
      </c>
      <c r="C365">
        <v>2</v>
      </c>
    </row>
    <row r="366" spans="1:3" x14ac:dyDescent="0.3">
      <c r="A366">
        <v>229814</v>
      </c>
      <c r="B366" t="s">
        <v>11</v>
      </c>
      <c r="C366">
        <v>1</v>
      </c>
    </row>
    <row r="367" spans="1:3" x14ac:dyDescent="0.3">
      <c r="A367">
        <v>488230</v>
      </c>
      <c r="B367" t="s">
        <v>9</v>
      </c>
      <c r="C367">
        <v>8</v>
      </c>
    </row>
    <row r="368" spans="1:3" x14ac:dyDescent="0.3">
      <c r="A368">
        <v>968035</v>
      </c>
      <c r="B368" t="s">
        <v>9</v>
      </c>
      <c r="C368">
        <v>8</v>
      </c>
    </row>
    <row r="369" spans="1:3" x14ac:dyDescent="0.3">
      <c r="A369">
        <v>685137</v>
      </c>
      <c r="B369" t="s">
        <v>13</v>
      </c>
      <c r="C369">
        <v>2</v>
      </c>
    </row>
    <row r="370" spans="1:3" x14ac:dyDescent="0.3">
      <c r="A370">
        <v>435160</v>
      </c>
      <c r="B370" t="s">
        <v>17</v>
      </c>
      <c r="C370">
        <v>3</v>
      </c>
    </row>
    <row r="371" spans="1:3" x14ac:dyDescent="0.3">
      <c r="A371">
        <v>264526</v>
      </c>
      <c r="B371" t="s">
        <v>1</v>
      </c>
      <c r="C371">
        <v>3</v>
      </c>
    </row>
    <row r="372" spans="1:3" x14ac:dyDescent="0.3">
      <c r="A372">
        <v>509973</v>
      </c>
      <c r="B372" t="s">
        <v>2</v>
      </c>
      <c r="C372">
        <v>14</v>
      </c>
    </row>
    <row r="373" spans="1:3" x14ac:dyDescent="0.3">
      <c r="A373">
        <v>357698</v>
      </c>
      <c r="B373" t="s">
        <v>13</v>
      </c>
      <c r="C373">
        <v>1</v>
      </c>
    </row>
    <row r="374" spans="1:3" x14ac:dyDescent="0.3">
      <c r="A374">
        <v>138641</v>
      </c>
      <c r="B374" t="s">
        <v>8</v>
      </c>
      <c r="C374">
        <v>4</v>
      </c>
    </row>
    <row r="375" spans="1:3" x14ac:dyDescent="0.3">
      <c r="A375">
        <v>467118</v>
      </c>
      <c r="B375" t="s">
        <v>0</v>
      </c>
      <c r="C375">
        <v>16</v>
      </c>
    </row>
    <row r="376" spans="1:3" x14ac:dyDescent="0.3">
      <c r="A376">
        <v>999708</v>
      </c>
      <c r="B376" t="s">
        <v>5</v>
      </c>
      <c r="C376">
        <v>3</v>
      </c>
    </row>
    <row r="377" spans="1:3" x14ac:dyDescent="0.3">
      <c r="A377">
        <v>926366</v>
      </c>
      <c r="B377" t="s">
        <v>6</v>
      </c>
      <c r="C377">
        <v>11</v>
      </c>
    </row>
    <row r="378" spans="1:3" x14ac:dyDescent="0.3">
      <c r="A378">
        <v>481440</v>
      </c>
      <c r="B378" t="s">
        <v>3</v>
      </c>
      <c r="C378">
        <v>16</v>
      </c>
    </row>
    <row r="379" spans="1:3" x14ac:dyDescent="0.3">
      <c r="A379">
        <v>580883</v>
      </c>
      <c r="B379" t="s">
        <v>38</v>
      </c>
      <c r="C379">
        <v>3</v>
      </c>
    </row>
    <row r="380" spans="1:3" x14ac:dyDescent="0.3">
      <c r="A380">
        <v>204942</v>
      </c>
      <c r="B380" t="s">
        <v>7</v>
      </c>
      <c r="C380">
        <v>7</v>
      </c>
    </row>
    <row r="381" spans="1:3" x14ac:dyDescent="0.3">
      <c r="A381">
        <v>334856</v>
      </c>
      <c r="B381" t="s">
        <v>36</v>
      </c>
      <c r="C381">
        <v>1</v>
      </c>
    </row>
    <row r="382" spans="1:3" x14ac:dyDescent="0.3">
      <c r="A382">
        <v>665305</v>
      </c>
      <c r="B382" t="s">
        <v>14</v>
      </c>
      <c r="C382">
        <v>20</v>
      </c>
    </row>
    <row r="383" spans="1:3" x14ac:dyDescent="0.3">
      <c r="A383">
        <v>836633</v>
      </c>
      <c r="B383" t="s">
        <v>11</v>
      </c>
      <c r="C383">
        <v>1</v>
      </c>
    </row>
    <row r="384" spans="1:3" x14ac:dyDescent="0.3">
      <c r="A384">
        <v>399144</v>
      </c>
      <c r="B384" t="s">
        <v>38</v>
      </c>
      <c r="C384">
        <v>6</v>
      </c>
    </row>
    <row r="385" spans="1:3" x14ac:dyDescent="0.3">
      <c r="A385">
        <v>259360</v>
      </c>
      <c r="B385" t="s">
        <v>34</v>
      </c>
      <c r="C385">
        <v>3</v>
      </c>
    </row>
    <row r="386" spans="1:3" x14ac:dyDescent="0.3">
      <c r="A386">
        <v>346649</v>
      </c>
      <c r="B386" t="s">
        <v>37</v>
      </c>
      <c r="C386">
        <v>16</v>
      </c>
    </row>
    <row r="387" spans="1:3" x14ac:dyDescent="0.3">
      <c r="A387">
        <v>413198</v>
      </c>
      <c r="B387" t="s">
        <v>10</v>
      </c>
      <c r="C387">
        <v>6</v>
      </c>
    </row>
    <row r="388" spans="1:3" x14ac:dyDescent="0.3">
      <c r="A388">
        <v>125067</v>
      </c>
      <c r="B388" t="s">
        <v>12</v>
      </c>
      <c r="C388">
        <v>8</v>
      </c>
    </row>
    <row r="389" spans="1:3" x14ac:dyDescent="0.3">
      <c r="A389">
        <v>545195</v>
      </c>
      <c r="B389" t="s">
        <v>5</v>
      </c>
      <c r="C389">
        <v>3</v>
      </c>
    </row>
    <row r="390" spans="1:3" x14ac:dyDescent="0.3">
      <c r="A390">
        <v>214688</v>
      </c>
      <c r="B390" t="s">
        <v>10</v>
      </c>
      <c r="C390">
        <v>1</v>
      </c>
    </row>
    <row r="391" spans="1:3" x14ac:dyDescent="0.3">
      <c r="A391">
        <v>793133</v>
      </c>
      <c r="B391" t="s">
        <v>1</v>
      </c>
      <c r="C391">
        <v>12</v>
      </c>
    </row>
    <row r="392" spans="1:3" x14ac:dyDescent="0.3">
      <c r="A392">
        <v>294396</v>
      </c>
      <c r="B392" t="s">
        <v>3</v>
      </c>
      <c r="C392">
        <v>6</v>
      </c>
    </row>
    <row r="393" spans="1:3" x14ac:dyDescent="0.3">
      <c r="A393">
        <v>357583</v>
      </c>
      <c r="B393" t="s">
        <v>13</v>
      </c>
      <c r="C393">
        <v>4</v>
      </c>
    </row>
    <row r="394" spans="1:3" x14ac:dyDescent="0.3">
      <c r="A394">
        <v>113713</v>
      </c>
      <c r="B394" t="s">
        <v>34</v>
      </c>
      <c r="C394">
        <v>5</v>
      </c>
    </row>
    <row r="395" spans="1:3" x14ac:dyDescent="0.3">
      <c r="A395">
        <v>229489</v>
      </c>
      <c r="B395" t="s">
        <v>6</v>
      </c>
      <c r="C395">
        <v>7</v>
      </c>
    </row>
    <row r="396" spans="1:3" x14ac:dyDescent="0.3">
      <c r="A396">
        <v>755899</v>
      </c>
      <c r="B396" t="s">
        <v>34</v>
      </c>
      <c r="C396">
        <v>14</v>
      </c>
    </row>
    <row r="397" spans="1:3" x14ac:dyDescent="0.3">
      <c r="A397">
        <v>435130</v>
      </c>
      <c r="B397" t="s">
        <v>38</v>
      </c>
      <c r="C397">
        <v>2</v>
      </c>
    </row>
    <row r="398" spans="1:3" x14ac:dyDescent="0.3">
      <c r="A398">
        <v>287174</v>
      </c>
      <c r="B398" t="s">
        <v>15</v>
      </c>
      <c r="C398">
        <v>14</v>
      </c>
    </row>
    <row r="399" spans="1:3" x14ac:dyDescent="0.3">
      <c r="A399">
        <v>194955</v>
      </c>
      <c r="B399" t="s">
        <v>38</v>
      </c>
      <c r="C399">
        <v>24</v>
      </c>
    </row>
    <row r="400" spans="1:3" x14ac:dyDescent="0.3">
      <c r="A400">
        <v>918409</v>
      </c>
      <c r="B400" t="s">
        <v>16</v>
      </c>
      <c r="C400">
        <v>10</v>
      </c>
    </row>
    <row r="401" spans="1:3" x14ac:dyDescent="0.3">
      <c r="A401">
        <v>913453</v>
      </c>
      <c r="B401" t="s">
        <v>15</v>
      </c>
      <c r="C401">
        <v>24</v>
      </c>
    </row>
    <row r="402" spans="1:3" x14ac:dyDescent="0.3">
      <c r="A402">
        <v>306033</v>
      </c>
      <c r="B402" t="s">
        <v>13</v>
      </c>
      <c r="C402">
        <v>3</v>
      </c>
    </row>
    <row r="403" spans="1:3" x14ac:dyDescent="0.3">
      <c r="A403">
        <v>329245</v>
      </c>
      <c r="B403" t="s">
        <v>11</v>
      </c>
      <c r="C403">
        <v>3</v>
      </c>
    </row>
    <row r="404" spans="1:3" x14ac:dyDescent="0.3">
      <c r="A404">
        <v>197298</v>
      </c>
      <c r="B404" t="s">
        <v>16</v>
      </c>
      <c r="C404">
        <v>8</v>
      </c>
    </row>
    <row r="405" spans="1:3" x14ac:dyDescent="0.3">
      <c r="A405">
        <v>650644</v>
      </c>
      <c r="B405" t="s">
        <v>4</v>
      </c>
      <c r="C405">
        <v>20</v>
      </c>
    </row>
    <row r="406" spans="1:3" x14ac:dyDescent="0.3">
      <c r="A406">
        <v>631039</v>
      </c>
      <c r="B406" t="s">
        <v>11</v>
      </c>
      <c r="C406">
        <v>2</v>
      </c>
    </row>
    <row r="407" spans="1:3" x14ac:dyDescent="0.3">
      <c r="A407">
        <v>445865</v>
      </c>
      <c r="B407" t="s">
        <v>1</v>
      </c>
      <c r="C407">
        <v>13</v>
      </c>
    </row>
    <row r="408" spans="1:3" x14ac:dyDescent="0.3">
      <c r="A408">
        <v>133421</v>
      </c>
      <c r="B408" t="s">
        <v>3</v>
      </c>
      <c r="C408">
        <v>8</v>
      </c>
    </row>
    <row r="409" spans="1:3" x14ac:dyDescent="0.3">
      <c r="A409">
        <v>266404</v>
      </c>
      <c r="B409" t="s">
        <v>1</v>
      </c>
      <c r="C409">
        <v>1</v>
      </c>
    </row>
    <row r="410" spans="1:3" x14ac:dyDescent="0.3">
      <c r="A410">
        <v>363492</v>
      </c>
      <c r="B410" t="s">
        <v>15</v>
      </c>
      <c r="C410">
        <v>3</v>
      </c>
    </row>
    <row r="411" spans="1:3" x14ac:dyDescent="0.3">
      <c r="A411">
        <v>705420</v>
      </c>
      <c r="B411" t="s">
        <v>5</v>
      </c>
      <c r="C411">
        <v>6</v>
      </c>
    </row>
    <row r="412" spans="1:3" x14ac:dyDescent="0.3">
      <c r="A412">
        <v>336045</v>
      </c>
      <c r="B412" t="s">
        <v>17</v>
      </c>
      <c r="C412">
        <v>1</v>
      </c>
    </row>
    <row r="413" spans="1:3" x14ac:dyDescent="0.3">
      <c r="A413">
        <v>756424</v>
      </c>
      <c r="B413" t="s">
        <v>11</v>
      </c>
      <c r="C413">
        <v>12</v>
      </c>
    </row>
    <row r="414" spans="1:3" x14ac:dyDescent="0.3">
      <c r="A414">
        <v>200842</v>
      </c>
      <c r="B414" t="s">
        <v>7</v>
      </c>
      <c r="C414">
        <v>2</v>
      </c>
    </row>
    <row r="415" spans="1:3" x14ac:dyDescent="0.3">
      <c r="A415">
        <v>544197</v>
      </c>
      <c r="B415" t="s">
        <v>12</v>
      </c>
      <c r="C415">
        <v>16</v>
      </c>
    </row>
    <row r="416" spans="1:3" x14ac:dyDescent="0.3">
      <c r="A416">
        <v>342296</v>
      </c>
      <c r="B416" t="s">
        <v>35</v>
      </c>
      <c r="C416">
        <v>12</v>
      </c>
    </row>
    <row r="417" spans="1:3" x14ac:dyDescent="0.3">
      <c r="A417">
        <v>543966</v>
      </c>
      <c r="B417" t="s">
        <v>16</v>
      </c>
      <c r="C417">
        <v>4</v>
      </c>
    </row>
    <row r="418" spans="1:3" x14ac:dyDescent="0.3">
      <c r="A418">
        <v>290267</v>
      </c>
      <c r="B418" t="s">
        <v>1</v>
      </c>
      <c r="C418">
        <v>3</v>
      </c>
    </row>
    <row r="419" spans="1:3" x14ac:dyDescent="0.3">
      <c r="A419">
        <v>600706</v>
      </c>
      <c r="B419" t="s">
        <v>10</v>
      </c>
      <c r="C419">
        <v>4</v>
      </c>
    </row>
    <row r="420" spans="1:3" x14ac:dyDescent="0.3">
      <c r="A420">
        <v>748126</v>
      </c>
      <c r="B420" t="s">
        <v>11</v>
      </c>
      <c r="C420">
        <v>2</v>
      </c>
    </row>
    <row r="421" spans="1:3" x14ac:dyDescent="0.3">
      <c r="A421">
        <v>778936</v>
      </c>
      <c r="B421" t="s">
        <v>12</v>
      </c>
      <c r="C421">
        <v>8</v>
      </c>
    </row>
    <row r="422" spans="1:3" x14ac:dyDescent="0.3">
      <c r="A422">
        <v>444441</v>
      </c>
      <c r="B422" t="s">
        <v>13</v>
      </c>
      <c r="C422">
        <v>1</v>
      </c>
    </row>
    <row r="423" spans="1:3" x14ac:dyDescent="0.3">
      <c r="A423">
        <v>473670</v>
      </c>
      <c r="B423" t="s">
        <v>5</v>
      </c>
      <c r="C423">
        <v>3</v>
      </c>
    </row>
    <row r="424" spans="1:3" x14ac:dyDescent="0.3">
      <c r="A424">
        <v>959907</v>
      </c>
      <c r="B424" t="s">
        <v>3</v>
      </c>
      <c r="C424">
        <v>2</v>
      </c>
    </row>
    <row r="425" spans="1:3" x14ac:dyDescent="0.3">
      <c r="A425">
        <v>464562</v>
      </c>
      <c r="B425" t="s">
        <v>10</v>
      </c>
      <c r="C425">
        <v>12</v>
      </c>
    </row>
    <row r="426" spans="1:3" x14ac:dyDescent="0.3">
      <c r="A426">
        <v>414524</v>
      </c>
      <c r="B426" t="s">
        <v>7</v>
      </c>
      <c r="C426">
        <v>14</v>
      </c>
    </row>
    <row r="427" spans="1:3" x14ac:dyDescent="0.3">
      <c r="A427">
        <v>728151</v>
      </c>
      <c r="B427" t="s">
        <v>38</v>
      </c>
      <c r="C427">
        <v>2</v>
      </c>
    </row>
    <row r="428" spans="1:3" x14ac:dyDescent="0.3">
      <c r="A428">
        <v>632642</v>
      </c>
      <c r="B428" t="s">
        <v>38</v>
      </c>
      <c r="C428">
        <v>24</v>
      </c>
    </row>
    <row r="429" spans="1:3" x14ac:dyDescent="0.3">
      <c r="A429">
        <v>861158</v>
      </c>
      <c r="B429" t="s">
        <v>35</v>
      </c>
      <c r="C429">
        <v>20</v>
      </c>
    </row>
    <row r="430" spans="1:3" x14ac:dyDescent="0.3">
      <c r="A430">
        <v>447601</v>
      </c>
      <c r="B430" t="s">
        <v>10</v>
      </c>
      <c r="C430">
        <v>6</v>
      </c>
    </row>
    <row r="431" spans="1:3" x14ac:dyDescent="0.3">
      <c r="A431">
        <v>619016</v>
      </c>
      <c r="B431" t="s">
        <v>13</v>
      </c>
      <c r="C431">
        <v>3</v>
      </c>
    </row>
    <row r="432" spans="1:3" x14ac:dyDescent="0.3">
      <c r="A432">
        <v>142605</v>
      </c>
      <c r="B432" t="s">
        <v>9</v>
      </c>
      <c r="C432">
        <v>4</v>
      </c>
    </row>
    <row r="433" spans="1:3" x14ac:dyDescent="0.3">
      <c r="A433">
        <v>696659</v>
      </c>
      <c r="B433" t="s">
        <v>17</v>
      </c>
      <c r="C433">
        <v>16</v>
      </c>
    </row>
    <row r="434" spans="1:3" x14ac:dyDescent="0.3">
      <c r="A434">
        <v>889317</v>
      </c>
      <c r="B434" t="s">
        <v>16</v>
      </c>
      <c r="C434">
        <v>12</v>
      </c>
    </row>
    <row r="435" spans="1:3" x14ac:dyDescent="0.3">
      <c r="A435">
        <v>462834</v>
      </c>
      <c r="B435" t="s">
        <v>37</v>
      </c>
      <c r="C435">
        <v>6</v>
      </c>
    </row>
    <row r="436" spans="1:3" x14ac:dyDescent="0.3">
      <c r="A436">
        <v>464576</v>
      </c>
      <c r="B436" t="s">
        <v>15</v>
      </c>
      <c r="C436">
        <v>2</v>
      </c>
    </row>
    <row r="437" spans="1:3" x14ac:dyDescent="0.3">
      <c r="A437">
        <v>616622</v>
      </c>
      <c r="B437" t="s">
        <v>6</v>
      </c>
      <c r="C437">
        <v>16</v>
      </c>
    </row>
    <row r="438" spans="1:3" x14ac:dyDescent="0.3">
      <c r="A438">
        <v>311178</v>
      </c>
      <c r="B438" t="s">
        <v>17</v>
      </c>
      <c r="C438">
        <v>12</v>
      </c>
    </row>
    <row r="439" spans="1:3" x14ac:dyDescent="0.3">
      <c r="A439">
        <v>681163</v>
      </c>
      <c r="B439" t="s">
        <v>14</v>
      </c>
      <c r="C439">
        <v>7</v>
      </c>
    </row>
    <row r="440" spans="1:3" x14ac:dyDescent="0.3">
      <c r="A440">
        <v>477233</v>
      </c>
      <c r="B440" t="s">
        <v>7</v>
      </c>
      <c r="C440">
        <v>1</v>
      </c>
    </row>
    <row r="441" spans="1:3" x14ac:dyDescent="0.3">
      <c r="A441">
        <v>524096</v>
      </c>
      <c r="B441" t="s">
        <v>9</v>
      </c>
      <c r="C441">
        <v>15</v>
      </c>
    </row>
    <row r="442" spans="1:3" x14ac:dyDescent="0.3">
      <c r="A442">
        <v>288904</v>
      </c>
      <c r="B442" t="s">
        <v>6</v>
      </c>
      <c r="C442">
        <v>2</v>
      </c>
    </row>
    <row r="443" spans="1:3" x14ac:dyDescent="0.3">
      <c r="A443">
        <v>192755</v>
      </c>
      <c r="B443" t="s">
        <v>5</v>
      </c>
      <c r="C443">
        <v>8</v>
      </c>
    </row>
    <row r="444" spans="1:3" x14ac:dyDescent="0.3">
      <c r="A444">
        <v>227273</v>
      </c>
      <c r="B444" t="s">
        <v>12</v>
      </c>
      <c r="C444">
        <v>38</v>
      </c>
    </row>
    <row r="445" spans="1:3" x14ac:dyDescent="0.3">
      <c r="A445">
        <v>420318</v>
      </c>
      <c r="B445" t="s">
        <v>6</v>
      </c>
      <c r="C445">
        <v>4</v>
      </c>
    </row>
    <row r="446" spans="1:3" x14ac:dyDescent="0.3">
      <c r="A446">
        <v>142403</v>
      </c>
      <c r="B446" t="s">
        <v>0</v>
      </c>
      <c r="C446">
        <v>9</v>
      </c>
    </row>
    <row r="447" spans="1:3" x14ac:dyDescent="0.3">
      <c r="A447">
        <v>684348</v>
      </c>
      <c r="B447" t="s">
        <v>13</v>
      </c>
      <c r="C447">
        <v>2</v>
      </c>
    </row>
    <row r="448" spans="1:3" x14ac:dyDescent="0.3">
      <c r="A448">
        <v>820300</v>
      </c>
      <c r="B448" t="s">
        <v>0</v>
      </c>
      <c r="C448">
        <v>18</v>
      </c>
    </row>
    <row r="449" spans="1:3" x14ac:dyDescent="0.3">
      <c r="A449">
        <v>838579</v>
      </c>
      <c r="B449" t="s">
        <v>8</v>
      </c>
      <c r="C449">
        <v>10</v>
      </c>
    </row>
    <row r="450" spans="1:3" x14ac:dyDescent="0.3">
      <c r="A450">
        <v>571843</v>
      </c>
      <c r="B450" t="s">
        <v>3</v>
      </c>
      <c r="C450">
        <v>4</v>
      </c>
    </row>
    <row r="451" spans="1:3" x14ac:dyDescent="0.3">
      <c r="A451">
        <v>576280</v>
      </c>
      <c r="B451" t="s">
        <v>5</v>
      </c>
      <c r="C451">
        <v>8</v>
      </c>
    </row>
    <row r="452" spans="1:3" x14ac:dyDescent="0.3">
      <c r="A452">
        <v>457983</v>
      </c>
      <c r="B452" t="s">
        <v>2</v>
      </c>
      <c r="C452">
        <v>3</v>
      </c>
    </row>
    <row r="453" spans="1:3" x14ac:dyDescent="0.3">
      <c r="A453">
        <v>507998</v>
      </c>
      <c r="B453" t="s">
        <v>3</v>
      </c>
      <c r="C453">
        <v>7</v>
      </c>
    </row>
    <row r="454" spans="1:3" x14ac:dyDescent="0.3">
      <c r="A454">
        <v>306466</v>
      </c>
      <c r="B454" t="s">
        <v>16</v>
      </c>
      <c r="C454">
        <v>12</v>
      </c>
    </row>
    <row r="455" spans="1:3" x14ac:dyDescent="0.3">
      <c r="A455">
        <v>334496</v>
      </c>
      <c r="B455" t="s">
        <v>4</v>
      </c>
      <c r="C455">
        <v>18</v>
      </c>
    </row>
    <row r="456" spans="1:3" x14ac:dyDescent="0.3">
      <c r="A456">
        <v>933112</v>
      </c>
      <c r="B456" t="s">
        <v>35</v>
      </c>
      <c r="C456">
        <v>6</v>
      </c>
    </row>
    <row r="457" spans="1:3" x14ac:dyDescent="0.3">
      <c r="A457">
        <v>237442</v>
      </c>
      <c r="B457" t="s">
        <v>35</v>
      </c>
      <c r="C457">
        <v>1</v>
      </c>
    </row>
    <row r="458" spans="1:3" x14ac:dyDescent="0.3">
      <c r="A458">
        <v>936633</v>
      </c>
      <c r="B458" t="s">
        <v>12</v>
      </c>
      <c r="C458">
        <v>9</v>
      </c>
    </row>
    <row r="459" spans="1:3" x14ac:dyDescent="0.3">
      <c r="A459">
        <v>866670</v>
      </c>
      <c r="B459" t="s">
        <v>14</v>
      </c>
      <c r="C459">
        <v>6</v>
      </c>
    </row>
    <row r="460" spans="1:3" x14ac:dyDescent="0.3">
      <c r="A460">
        <v>562200</v>
      </c>
      <c r="B460" t="s">
        <v>3</v>
      </c>
      <c r="C460">
        <v>20</v>
      </c>
    </row>
    <row r="461" spans="1:3" x14ac:dyDescent="0.3">
      <c r="A461">
        <v>167493</v>
      </c>
      <c r="B461" t="s">
        <v>4</v>
      </c>
      <c r="C461">
        <v>10</v>
      </c>
    </row>
    <row r="462" spans="1:3" x14ac:dyDescent="0.3">
      <c r="A462">
        <v>558983</v>
      </c>
      <c r="B462" t="s">
        <v>6</v>
      </c>
      <c r="C462">
        <v>2</v>
      </c>
    </row>
    <row r="463" spans="1:3" x14ac:dyDescent="0.3">
      <c r="A463">
        <v>207154</v>
      </c>
      <c r="B463" t="s">
        <v>5</v>
      </c>
      <c r="C463">
        <v>3</v>
      </c>
    </row>
    <row r="464" spans="1:3" x14ac:dyDescent="0.3">
      <c r="A464">
        <v>746840</v>
      </c>
      <c r="B464" t="s">
        <v>11</v>
      </c>
      <c r="C464">
        <v>5</v>
      </c>
    </row>
    <row r="465" spans="1:3" x14ac:dyDescent="0.3">
      <c r="A465">
        <v>637888</v>
      </c>
      <c r="B465" t="s">
        <v>15</v>
      </c>
      <c r="C465">
        <v>8</v>
      </c>
    </row>
    <row r="466" spans="1:3" x14ac:dyDescent="0.3">
      <c r="A466">
        <v>542538</v>
      </c>
      <c r="B466" t="s">
        <v>9</v>
      </c>
      <c r="C466">
        <v>20</v>
      </c>
    </row>
    <row r="467" spans="1:3" x14ac:dyDescent="0.3">
      <c r="A467">
        <v>218517</v>
      </c>
      <c r="B467" t="s">
        <v>9</v>
      </c>
      <c r="C467">
        <v>1</v>
      </c>
    </row>
    <row r="468" spans="1:3" x14ac:dyDescent="0.3">
      <c r="A468">
        <v>713803</v>
      </c>
      <c r="B468" t="s">
        <v>9</v>
      </c>
      <c r="C468">
        <v>16</v>
      </c>
    </row>
    <row r="469" spans="1:3" x14ac:dyDescent="0.3">
      <c r="A469">
        <v>764448</v>
      </c>
      <c r="B469" t="s">
        <v>7</v>
      </c>
      <c r="C469">
        <v>7</v>
      </c>
    </row>
    <row r="470" spans="1:3" x14ac:dyDescent="0.3">
      <c r="A470">
        <v>832088</v>
      </c>
      <c r="B470" t="s">
        <v>37</v>
      </c>
      <c r="C470">
        <v>9</v>
      </c>
    </row>
    <row r="471" spans="1:3" x14ac:dyDescent="0.3">
      <c r="A471">
        <v>326816</v>
      </c>
      <c r="B471" t="s">
        <v>36</v>
      </c>
      <c r="C471">
        <v>10</v>
      </c>
    </row>
    <row r="472" spans="1:3" x14ac:dyDescent="0.3">
      <c r="A472">
        <v>771861</v>
      </c>
      <c r="B472" t="s">
        <v>38</v>
      </c>
      <c r="C472">
        <v>3</v>
      </c>
    </row>
    <row r="473" spans="1:3" x14ac:dyDescent="0.3">
      <c r="A473">
        <v>587370</v>
      </c>
      <c r="B473" t="s">
        <v>2</v>
      </c>
      <c r="C473">
        <v>10</v>
      </c>
    </row>
    <row r="474" spans="1:3" x14ac:dyDescent="0.3">
      <c r="A474">
        <v>353878</v>
      </c>
      <c r="B474" t="s">
        <v>3</v>
      </c>
      <c r="C474">
        <v>1</v>
      </c>
    </row>
    <row r="475" spans="1:3" x14ac:dyDescent="0.3">
      <c r="A475">
        <v>247389</v>
      </c>
      <c r="B475" t="s">
        <v>1</v>
      </c>
      <c r="C475">
        <v>12</v>
      </c>
    </row>
    <row r="476" spans="1:3" x14ac:dyDescent="0.3">
      <c r="A476">
        <v>324956</v>
      </c>
      <c r="B476" t="s">
        <v>2</v>
      </c>
      <c r="C476">
        <v>6</v>
      </c>
    </row>
    <row r="477" spans="1:3" x14ac:dyDescent="0.3">
      <c r="A477">
        <v>766525</v>
      </c>
      <c r="B477" t="s">
        <v>38</v>
      </c>
      <c r="C477">
        <v>2</v>
      </c>
    </row>
    <row r="478" spans="1:3" x14ac:dyDescent="0.3">
      <c r="A478">
        <v>519388</v>
      </c>
      <c r="B478" t="s">
        <v>2</v>
      </c>
      <c r="C478">
        <v>18</v>
      </c>
    </row>
    <row r="479" spans="1:3" x14ac:dyDescent="0.3">
      <c r="A479">
        <v>625728</v>
      </c>
      <c r="B479" t="s">
        <v>4</v>
      </c>
      <c r="C479">
        <v>2</v>
      </c>
    </row>
    <row r="480" spans="1:3" x14ac:dyDescent="0.3">
      <c r="A480">
        <v>372256</v>
      </c>
      <c r="B480" t="s">
        <v>10</v>
      </c>
      <c r="C480">
        <v>1</v>
      </c>
    </row>
    <row r="481" spans="1:3" x14ac:dyDescent="0.3">
      <c r="A481">
        <v>762279</v>
      </c>
      <c r="B481" t="s">
        <v>3</v>
      </c>
      <c r="C481">
        <v>14</v>
      </c>
    </row>
    <row r="482" spans="1:3" x14ac:dyDescent="0.3">
      <c r="A482">
        <v>168983</v>
      </c>
      <c r="B482" t="s">
        <v>36</v>
      </c>
      <c r="C482">
        <v>20</v>
      </c>
    </row>
    <row r="483" spans="1:3" x14ac:dyDescent="0.3">
      <c r="A483">
        <v>520968</v>
      </c>
      <c r="B483" t="s">
        <v>14</v>
      </c>
      <c r="C483">
        <v>9</v>
      </c>
    </row>
    <row r="484" spans="1:3" x14ac:dyDescent="0.3">
      <c r="A484">
        <v>929049</v>
      </c>
      <c r="B484" t="s">
        <v>9</v>
      </c>
      <c r="C484">
        <v>6</v>
      </c>
    </row>
    <row r="485" spans="1:3" x14ac:dyDescent="0.3">
      <c r="A485">
        <v>258991</v>
      </c>
      <c r="B485" t="s">
        <v>6</v>
      </c>
      <c r="C485">
        <v>6</v>
      </c>
    </row>
    <row r="486" spans="1:3" x14ac:dyDescent="0.3">
      <c r="A486">
        <v>947450</v>
      </c>
      <c r="B486" t="s">
        <v>10</v>
      </c>
      <c r="C486">
        <v>12</v>
      </c>
    </row>
    <row r="487" spans="1:3" x14ac:dyDescent="0.3">
      <c r="A487">
        <v>232190</v>
      </c>
      <c r="B487" t="s">
        <v>38</v>
      </c>
      <c r="C487">
        <v>9</v>
      </c>
    </row>
    <row r="488" spans="1:3" x14ac:dyDescent="0.3">
      <c r="A488">
        <v>363048</v>
      </c>
      <c r="B488" t="s">
        <v>17</v>
      </c>
      <c r="C488">
        <v>3</v>
      </c>
    </row>
    <row r="489" spans="1:3" x14ac:dyDescent="0.3">
      <c r="A489">
        <v>509223</v>
      </c>
      <c r="B489" t="s">
        <v>9</v>
      </c>
      <c r="C489">
        <v>2</v>
      </c>
    </row>
    <row r="490" spans="1:3" x14ac:dyDescent="0.3">
      <c r="A490">
        <v>511777</v>
      </c>
      <c r="B490" t="s">
        <v>34</v>
      </c>
      <c r="C490">
        <v>2</v>
      </c>
    </row>
    <row r="491" spans="1:3" x14ac:dyDescent="0.3">
      <c r="A491">
        <v>182076</v>
      </c>
      <c r="B491" t="s">
        <v>14</v>
      </c>
      <c r="C491">
        <v>10</v>
      </c>
    </row>
    <row r="492" spans="1:3" x14ac:dyDescent="0.3">
      <c r="A492">
        <v>712881</v>
      </c>
      <c r="B492" t="s">
        <v>6</v>
      </c>
      <c r="C492">
        <v>10</v>
      </c>
    </row>
    <row r="493" spans="1:3" x14ac:dyDescent="0.3">
      <c r="A493">
        <v>275797</v>
      </c>
      <c r="B493" t="s">
        <v>7</v>
      </c>
      <c r="C493">
        <v>8</v>
      </c>
    </row>
    <row r="494" spans="1:3" x14ac:dyDescent="0.3">
      <c r="A494">
        <v>178272</v>
      </c>
      <c r="B494" t="s">
        <v>7</v>
      </c>
      <c r="C494">
        <v>2</v>
      </c>
    </row>
    <row r="495" spans="1:3" x14ac:dyDescent="0.3">
      <c r="A495">
        <v>779533</v>
      </c>
      <c r="B495" t="s">
        <v>7</v>
      </c>
      <c r="C495">
        <v>1</v>
      </c>
    </row>
    <row r="496" spans="1:3" x14ac:dyDescent="0.3">
      <c r="A496">
        <v>611432</v>
      </c>
      <c r="B496" t="s">
        <v>16</v>
      </c>
      <c r="C496">
        <v>6</v>
      </c>
    </row>
    <row r="497" spans="1:3" x14ac:dyDescent="0.3">
      <c r="A497">
        <v>162169</v>
      </c>
      <c r="B497" t="s">
        <v>34</v>
      </c>
      <c r="C497">
        <v>4</v>
      </c>
    </row>
    <row r="498" spans="1:3" x14ac:dyDescent="0.3">
      <c r="A498">
        <v>298430</v>
      </c>
      <c r="B498" t="s">
        <v>4</v>
      </c>
      <c r="C498">
        <v>2</v>
      </c>
    </row>
    <row r="499" spans="1:3" x14ac:dyDescent="0.3">
      <c r="A499">
        <v>502317</v>
      </c>
      <c r="B499" t="s">
        <v>38</v>
      </c>
      <c r="C499">
        <v>2</v>
      </c>
    </row>
    <row r="500" spans="1:3" x14ac:dyDescent="0.3">
      <c r="A500">
        <v>676137</v>
      </c>
      <c r="B500" t="s">
        <v>7</v>
      </c>
      <c r="C500">
        <v>18</v>
      </c>
    </row>
    <row r="501" spans="1:3" x14ac:dyDescent="0.3">
      <c r="A501">
        <v>614234</v>
      </c>
      <c r="B501" t="s">
        <v>1</v>
      </c>
      <c r="C501">
        <v>16</v>
      </c>
    </row>
    <row r="502" spans="1:3" x14ac:dyDescent="0.3">
      <c r="A502">
        <v>920717</v>
      </c>
      <c r="B502" t="s">
        <v>0</v>
      </c>
      <c r="C502">
        <v>12</v>
      </c>
    </row>
    <row r="503" spans="1:3" x14ac:dyDescent="0.3">
      <c r="A503">
        <v>815535</v>
      </c>
      <c r="B503" t="s">
        <v>16</v>
      </c>
      <c r="C503">
        <v>18</v>
      </c>
    </row>
    <row r="504" spans="1:3" x14ac:dyDescent="0.3">
      <c r="A504">
        <v>582289</v>
      </c>
      <c r="B504" t="s">
        <v>7</v>
      </c>
      <c r="C504">
        <v>12</v>
      </c>
    </row>
    <row r="505" spans="1:3" x14ac:dyDescent="0.3">
      <c r="A505">
        <v>171304</v>
      </c>
      <c r="B505" t="s">
        <v>3</v>
      </c>
      <c r="C505">
        <v>28</v>
      </c>
    </row>
    <row r="506" spans="1:3" x14ac:dyDescent="0.3">
      <c r="A506">
        <v>813881</v>
      </c>
      <c r="B506" t="s">
        <v>5</v>
      </c>
      <c r="C506">
        <v>8</v>
      </c>
    </row>
    <row r="507" spans="1:3" x14ac:dyDescent="0.3">
      <c r="A507">
        <v>198513</v>
      </c>
      <c r="B507" t="s">
        <v>3</v>
      </c>
      <c r="C507">
        <v>3</v>
      </c>
    </row>
    <row r="508" spans="1:3" x14ac:dyDescent="0.3">
      <c r="A508">
        <v>189610</v>
      </c>
      <c r="B508" t="s">
        <v>36</v>
      </c>
      <c r="C508">
        <v>20</v>
      </c>
    </row>
    <row r="509" spans="1:3" x14ac:dyDescent="0.3">
      <c r="A509">
        <v>449925</v>
      </c>
      <c r="B509" t="s">
        <v>2</v>
      </c>
      <c r="C509">
        <v>12</v>
      </c>
    </row>
    <row r="510" spans="1:3" x14ac:dyDescent="0.3">
      <c r="A510">
        <v>331898</v>
      </c>
      <c r="B510" t="s">
        <v>2</v>
      </c>
      <c r="C510">
        <v>2</v>
      </c>
    </row>
    <row r="511" spans="1:3" x14ac:dyDescent="0.3">
      <c r="A511">
        <v>484885</v>
      </c>
      <c r="B511" t="s">
        <v>38</v>
      </c>
      <c r="C511">
        <v>14</v>
      </c>
    </row>
    <row r="512" spans="1:3" x14ac:dyDescent="0.3">
      <c r="A512">
        <v>618535</v>
      </c>
      <c r="B512" t="s">
        <v>7</v>
      </c>
      <c r="C512">
        <v>4</v>
      </c>
    </row>
    <row r="513" spans="1:3" x14ac:dyDescent="0.3">
      <c r="A513">
        <v>943028</v>
      </c>
      <c r="B513" t="s">
        <v>9</v>
      </c>
      <c r="C513">
        <v>5</v>
      </c>
    </row>
    <row r="514" spans="1:3" x14ac:dyDescent="0.3">
      <c r="A514">
        <v>549149</v>
      </c>
      <c r="B514" t="s">
        <v>12</v>
      </c>
      <c r="C514">
        <v>3</v>
      </c>
    </row>
    <row r="515" spans="1:3" x14ac:dyDescent="0.3">
      <c r="A515">
        <v>338299</v>
      </c>
      <c r="B515" t="s">
        <v>8</v>
      </c>
      <c r="C515">
        <v>20</v>
      </c>
    </row>
    <row r="516" spans="1:3" x14ac:dyDescent="0.3">
      <c r="A516">
        <v>671995</v>
      </c>
      <c r="B516" t="s">
        <v>2</v>
      </c>
      <c r="C516">
        <v>8</v>
      </c>
    </row>
    <row r="517" spans="1:3" x14ac:dyDescent="0.3">
      <c r="A517">
        <v>112922</v>
      </c>
      <c r="B517" t="s">
        <v>7</v>
      </c>
      <c r="C517">
        <v>3</v>
      </c>
    </row>
    <row r="518" spans="1:3" x14ac:dyDescent="0.3">
      <c r="A518">
        <v>619118</v>
      </c>
      <c r="B518" t="s">
        <v>34</v>
      </c>
      <c r="C518">
        <v>14</v>
      </c>
    </row>
    <row r="519" spans="1:3" x14ac:dyDescent="0.3">
      <c r="A519">
        <v>330190</v>
      </c>
      <c r="B519" t="s">
        <v>37</v>
      </c>
      <c r="C519">
        <v>1</v>
      </c>
    </row>
    <row r="520" spans="1:3" x14ac:dyDescent="0.3">
      <c r="A520">
        <v>746720</v>
      </c>
      <c r="B520" t="s">
        <v>14</v>
      </c>
      <c r="C520">
        <v>1</v>
      </c>
    </row>
    <row r="521" spans="1:3" x14ac:dyDescent="0.3">
      <c r="A521">
        <v>977740</v>
      </c>
      <c r="B521" t="s">
        <v>11</v>
      </c>
      <c r="C521">
        <v>8</v>
      </c>
    </row>
    <row r="522" spans="1:3" x14ac:dyDescent="0.3">
      <c r="A522">
        <v>765905</v>
      </c>
      <c r="B522" t="s">
        <v>0</v>
      </c>
      <c r="C522">
        <v>3</v>
      </c>
    </row>
    <row r="523" spans="1:3" x14ac:dyDescent="0.3">
      <c r="A523">
        <v>797850</v>
      </c>
      <c r="B523" t="s">
        <v>8</v>
      </c>
      <c r="C523">
        <v>4</v>
      </c>
    </row>
    <row r="524" spans="1:3" x14ac:dyDescent="0.3">
      <c r="A524">
        <v>456006</v>
      </c>
      <c r="B524" t="s">
        <v>12</v>
      </c>
      <c r="C524">
        <v>7</v>
      </c>
    </row>
    <row r="525" spans="1:3" x14ac:dyDescent="0.3">
      <c r="A525">
        <v>454922</v>
      </c>
      <c r="B525" t="s">
        <v>36</v>
      </c>
      <c r="C525">
        <v>3</v>
      </c>
    </row>
    <row r="526" spans="1:3" x14ac:dyDescent="0.3">
      <c r="A526">
        <v>559076</v>
      </c>
      <c r="B526" t="s">
        <v>6</v>
      </c>
      <c r="C526">
        <v>2</v>
      </c>
    </row>
    <row r="527" spans="1:3" x14ac:dyDescent="0.3">
      <c r="A527">
        <v>807457</v>
      </c>
      <c r="B527" t="s">
        <v>11</v>
      </c>
      <c r="C527">
        <v>8</v>
      </c>
    </row>
    <row r="528" spans="1:3" x14ac:dyDescent="0.3">
      <c r="A528">
        <v>814902</v>
      </c>
      <c r="B528" t="s">
        <v>34</v>
      </c>
      <c r="C528">
        <v>6</v>
      </c>
    </row>
    <row r="529" spans="1:3" x14ac:dyDescent="0.3">
      <c r="A529">
        <v>796915</v>
      </c>
      <c r="B529" t="s">
        <v>36</v>
      </c>
      <c r="C529">
        <v>6</v>
      </c>
    </row>
    <row r="530" spans="1:3" x14ac:dyDescent="0.3">
      <c r="A530">
        <v>819996</v>
      </c>
      <c r="B530" t="s">
        <v>14</v>
      </c>
      <c r="C530">
        <v>6</v>
      </c>
    </row>
    <row r="531" spans="1:3" x14ac:dyDescent="0.3">
      <c r="A531">
        <v>417971</v>
      </c>
      <c r="B531" t="s">
        <v>4</v>
      </c>
      <c r="C531">
        <v>5</v>
      </c>
    </row>
    <row r="532" spans="1:3" x14ac:dyDescent="0.3">
      <c r="A532">
        <v>818360</v>
      </c>
      <c r="B532" t="s">
        <v>5</v>
      </c>
      <c r="C532">
        <v>3</v>
      </c>
    </row>
    <row r="533" spans="1:3" x14ac:dyDescent="0.3">
      <c r="A533">
        <v>670886</v>
      </c>
      <c r="B533" t="s">
        <v>38</v>
      </c>
      <c r="C533">
        <v>2</v>
      </c>
    </row>
    <row r="534" spans="1:3" x14ac:dyDescent="0.3">
      <c r="A534">
        <v>779833</v>
      </c>
      <c r="B534" t="s">
        <v>5</v>
      </c>
      <c r="C534">
        <v>3</v>
      </c>
    </row>
    <row r="535" spans="1:3" x14ac:dyDescent="0.3">
      <c r="A535">
        <v>660162</v>
      </c>
      <c r="B535" t="s">
        <v>5</v>
      </c>
      <c r="C535">
        <v>5</v>
      </c>
    </row>
    <row r="536" spans="1:3" x14ac:dyDescent="0.3">
      <c r="A536">
        <v>231041</v>
      </c>
      <c r="B536" t="s">
        <v>2</v>
      </c>
      <c r="C536">
        <v>12</v>
      </c>
    </row>
    <row r="537" spans="1:3" x14ac:dyDescent="0.3">
      <c r="A537">
        <v>668729</v>
      </c>
      <c r="B537" t="s">
        <v>13</v>
      </c>
      <c r="C537">
        <v>12</v>
      </c>
    </row>
    <row r="538" spans="1:3" x14ac:dyDescent="0.3">
      <c r="A538">
        <v>120216</v>
      </c>
      <c r="B538" t="s">
        <v>6</v>
      </c>
      <c r="C538">
        <v>2</v>
      </c>
    </row>
    <row r="539" spans="1:3" x14ac:dyDescent="0.3">
      <c r="A539">
        <v>432708</v>
      </c>
      <c r="B539" t="s">
        <v>3</v>
      </c>
      <c r="C539">
        <v>9</v>
      </c>
    </row>
    <row r="540" spans="1:3" x14ac:dyDescent="0.3">
      <c r="A540">
        <v>855713</v>
      </c>
      <c r="B540" t="s">
        <v>16</v>
      </c>
      <c r="C540">
        <v>3</v>
      </c>
    </row>
    <row r="541" spans="1:3" x14ac:dyDescent="0.3">
      <c r="A541">
        <v>561222</v>
      </c>
      <c r="B541" t="s">
        <v>14</v>
      </c>
      <c r="C541">
        <v>10</v>
      </c>
    </row>
    <row r="542" spans="1:3" x14ac:dyDescent="0.3">
      <c r="A542">
        <v>150124</v>
      </c>
      <c r="B542" t="s">
        <v>8</v>
      </c>
      <c r="C542">
        <v>6</v>
      </c>
    </row>
    <row r="543" spans="1:3" x14ac:dyDescent="0.3">
      <c r="A543">
        <v>458808</v>
      </c>
      <c r="B543" t="s">
        <v>13</v>
      </c>
      <c r="C543">
        <v>3</v>
      </c>
    </row>
    <row r="544" spans="1:3" x14ac:dyDescent="0.3">
      <c r="A544">
        <v>474164</v>
      </c>
      <c r="B544" t="s">
        <v>34</v>
      </c>
      <c r="C544">
        <v>2</v>
      </c>
    </row>
    <row r="545" spans="1:3" x14ac:dyDescent="0.3">
      <c r="A545">
        <v>516495</v>
      </c>
      <c r="B545" t="s">
        <v>17</v>
      </c>
      <c r="C545">
        <v>9</v>
      </c>
    </row>
    <row r="546" spans="1:3" x14ac:dyDescent="0.3">
      <c r="A546">
        <v>996448</v>
      </c>
      <c r="B546" t="s">
        <v>17</v>
      </c>
      <c r="C546">
        <v>1</v>
      </c>
    </row>
    <row r="547" spans="1:3" x14ac:dyDescent="0.3">
      <c r="A547">
        <v>317724</v>
      </c>
      <c r="B547" t="s">
        <v>5</v>
      </c>
      <c r="C547">
        <v>3</v>
      </c>
    </row>
    <row r="548" spans="1:3" x14ac:dyDescent="0.3">
      <c r="A548">
        <v>776692</v>
      </c>
      <c r="B548" t="s">
        <v>15</v>
      </c>
      <c r="C548">
        <v>12</v>
      </c>
    </row>
    <row r="549" spans="1:3" x14ac:dyDescent="0.3">
      <c r="A549">
        <v>394056</v>
      </c>
      <c r="B549" t="s">
        <v>5</v>
      </c>
      <c r="C549">
        <v>3</v>
      </c>
    </row>
    <row r="550" spans="1:3" x14ac:dyDescent="0.3">
      <c r="A550">
        <v>260999</v>
      </c>
      <c r="B550" t="s">
        <v>2</v>
      </c>
      <c r="C550">
        <v>3</v>
      </c>
    </row>
    <row r="551" spans="1:3" x14ac:dyDescent="0.3">
      <c r="A551">
        <v>519418</v>
      </c>
      <c r="B551" t="s">
        <v>14</v>
      </c>
      <c r="C551">
        <v>18</v>
      </c>
    </row>
    <row r="552" spans="1:3" x14ac:dyDescent="0.3">
      <c r="A552">
        <v>822215</v>
      </c>
      <c r="B552" t="s">
        <v>8</v>
      </c>
      <c r="C552">
        <v>9</v>
      </c>
    </row>
    <row r="553" spans="1:3" x14ac:dyDescent="0.3">
      <c r="A553">
        <v>979482</v>
      </c>
      <c r="B553" t="s">
        <v>3</v>
      </c>
      <c r="C553">
        <v>8</v>
      </c>
    </row>
    <row r="554" spans="1:3" x14ac:dyDescent="0.3">
      <c r="A554">
        <v>883861</v>
      </c>
      <c r="B554" t="s">
        <v>38</v>
      </c>
      <c r="C554">
        <v>12</v>
      </c>
    </row>
    <row r="555" spans="1:3" x14ac:dyDescent="0.3">
      <c r="A555">
        <v>698559</v>
      </c>
      <c r="B555" t="s">
        <v>36</v>
      </c>
      <c r="C555">
        <v>10</v>
      </c>
    </row>
    <row r="556" spans="1:3" x14ac:dyDescent="0.3">
      <c r="A556">
        <v>627692</v>
      </c>
      <c r="B556" t="s">
        <v>37</v>
      </c>
      <c r="C556">
        <v>8</v>
      </c>
    </row>
    <row r="557" spans="1:3" x14ac:dyDescent="0.3">
      <c r="A557">
        <v>543767</v>
      </c>
      <c r="B557" t="s">
        <v>38</v>
      </c>
      <c r="C557">
        <v>12</v>
      </c>
    </row>
    <row r="558" spans="1:3" x14ac:dyDescent="0.3">
      <c r="A558">
        <v>549720</v>
      </c>
      <c r="B558" t="s">
        <v>11</v>
      </c>
      <c r="C558">
        <v>3</v>
      </c>
    </row>
    <row r="559" spans="1:3" x14ac:dyDescent="0.3">
      <c r="A559">
        <v>318886</v>
      </c>
      <c r="B559" t="s">
        <v>14</v>
      </c>
      <c r="C559">
        <v>6</v>
      </c>
    </row>
    <row r="560" spans="1:3" x14ac:dyDescent="0.3">
      <c r="A560">
        <v>340414</v>
      </c>
      <c r="B560" t="s">
        <v>3</v>
      </c>
      <c r="C560">
        <v>1</v>
      </c>
    </row>
    <row r="561" spans="1:3" x14ac:dyDescent="0.3">
      <c r="A561">
        <v>721556</v>
      </c>
      <c r="B561" t="s">
        <v>35</v>
      </c>
      <c r="C561">
        <v>7</v>
      </c>
    </row>
    <row r="562" spans="1:3" x14ac:dyDescent="0.3">
      <c r="A562">
        <v>434614</v>
      </c>
      <c r="B562" t="s">
        <v>38</v>
      </c>
      <c r="C562">
        <v>10</v>
      </c>
    </row>
    <row r="563" spans="1:3" x14ac:dyDescent="0.3">
      <c r="A563">
        <v>689880</v>
      </c>
      <c r="B563" t="s">
        <v>9</v>
      </c>
      <c r="C563">
        <v>9</v>
      </c>
    </row>
    <row r="564" spans="1:3" x14ac:dyDescent="0.3">
      <c r="A564">
        <v>505545</v>
      </c>
      <c r="B564" t="s">
        <v>0</v>
      </c>
      <c r="C564">
        <v>7</v>
      </c>
    </row>
    <row r="565" spans="1:3" x14ac:dyDescent="0.3">
      <c r="A565">
        <v>657495</v>
      </c>
      <c r="B565" t="s">
        <v>17</v>
      </c>
      <c r="C565">
        <v>19</v>
      </c>
    </row>
    <row r="566" spans="1:3" x14ac:dyDescent="0.3">
      <c r="A566">
        <v>639803</v>
      </c>
      <c r="B566" t="s">
        <v>3</v>
      </c>
      <c r="C566">
        <v>2</v>
      </c>
    </row>
    <row r="567" spans="1:3" x14ac:dyDescent="0.3">
      <c r="A567">
        <v>580027</v>
      </c>
      <c r="B567" t="s">
        <v>34</v>
      </c>
      <c r="C567">
        <v>10</v>
      </c>
    </row>
    <row r="568" spans="1:3" x14ac:dyDescent="0.3">
      <c r="A568">
        <v>925219</v>
      </c>
      <c r="B568" t="s">
        <v>5</v>
      </c>
      <c r="C568">
        <v>2</v>
      </c>
    </row>
    <row r="569" spans="1:3" x14ac:dyDescent="0.3">
      <c r="A569">
        <v>259692</v>
      </c>
      <c r="B569" t="s">
        <v>35</v>
      </c>
      <c r="C569">
        <v>12</v>
      </c>
    </row>
    <row r="570" spans="1:3" x14ac:dyDescent="0.3">
      <c r="A570">
        <v>936702</v>
      </c>
      <c r="B570" t="s">
        <v>2</v>
      </c>
      <c r="C570">
        <v>18</v>
      </c>
    </row>
    <row r="571" spans="1:3" x14ac:dyDescent="0.3">
      <c r="A571">
        <v>986361</v>
      </c>
      <c r="B571" t="s">
        <v>13</v>
      </c>
      <c r="C571">
        <v>3</v>
      </c>
    </row>
    <row r="572" spans="1:3" x14ac:dyDescent="0.3">
      <c r="A572">
        <v>190123</v>
      </c>
      <c r="B572" t="s">
        <v>2</v>
      </c>
      <c r="C572">
        <v>2</v>
      </c>
    </row>
    <row r="573" spans="1:3" x14ac:dyDescent="0.3">
      <c r="A573">
        <v>767793</v>
      </c>
      <c r="B573" t="s">
        <v>38</v>
      </c>
      <c r="C573">
        <v>8</v>
      </c>
    </row>
    <row r="574" spans="1:3" x14ac:dyDescent="0.3">
      <c r="A574">
        <v>625850</v>
      </c>
      <c r="B574" t="s">
        <v>1</v>
      </c>
      <c r="C574">
        <v>14</v>
      </c>
    </row>
    <row r="575" spans="1:3" x14ac:dyDescent="0.3">
      <c r="A575">
        <v>542670</v>
      </c>
      <c r="B575" t="s">
        <v>1</v>
      </c>
      <c r="C575">
        <v>14</v>
      </c>
    </row>
    <row r="576" spans="1:3" x14ac:dyDescent="0.3">
      <c r="A576">
        <v>898364</v>
      </c>
      <c r="B576" t="s">
        <v>2</v>
      </c>
      <c r="C576">
        <v>4</v>
      </c>
    </row>
    <row r="577" spans="1:3" x14ac:dyDescent="0.3">
      <c r="A577">
        <v>781668</v>
      </c>
      <c r="B577" t="s">
        <v>3</v>
      </c>
      <c r="C577">
        <v>4</v>
      </c>
    </row>
    <row r="578" spans="1:3" x14ac:dyDescent="0.3">
      <c r="A578">
        <v>132176</v>
      </c>
      <c r="B578" t="s">
        <v>6</v>
      </c>
      <c r="C578">
        <v>6</v>
      </c>
    </row>
    <row r="579" spans="1:3" x14ac:dyDescent="0.3">
      <c r="A579">
        <v>875118</v>
      </c>
      <c r="B579" t="s">
        <v>37</v>
      </c>
      <c r="C579">
        <v>9</v>
      </c>
    </row>
    <row r="580" spans="1:3" x14ac:dyDescent="0.3">
      <c r="A580">
        <v>914592</v>
      </c>
      <c r="B580" t="s">
        <v>37</v>
      </c>
      <c r="C580">
        <v>2</v>
      </c>
    </row>
    <row r="581" spans="1:3" x14ac:dyDescent="0.3">
      <c r="A581">
        <v>217426</v>
      </c>
      <c r="B581" t="s">
        <v>38</v>
      </c>
      <c r="C581">
        <v>12</v>
      </c>
    </row>
    <row r="582" spans="1:3" x14ac:dyDescent="0.3">
      <c r="A582">
        <v>130008</v>
      </c>
      <c r="B582" t="s">
        <v>38</v>
      </c>
      <c r="C582">
        <v>6</v>
      </c>
    </row>
    <row r="583" spans="1:3" x14ac:dyDescent="0.3">
      <c r="A583">
        <v>944021</v>
      </c>
      <c r="B583" t="s">
        <v>7</v>
      </c>
      <c r="C583">
        <v>12</v>
      </c>
    </row>
    <row r="584" spans="1:3" x14ac:dyDescent="0.3">
      <c r="A584">
        <v>232262</v>
      </c>
      <c r="B584" t="s">
        <v>0</v>
      </c>
      <c r="C584">
        <v>12</v>
      </c>
    </row>
    <row r="585" spans="1:3" x14ac:dyDescent="0.3">
      <c r="A585">
        <v>483556</v>
      </c>
      <c r="B585" t="s">
        <v>38</v>
      </c>
      <c r="C585">
        <v>20</v>
      </c>
    </row>
    <row r="586" spans="1:3" x14ac:dyDescent="0.3">
      <c r="A586">
        <v>444305</v>
      </c>
      <c r="B586" t="s">
        <v>6</v>
      </c>
      <c r="C586">
        <v>1</v>
      </c>
    </row>
    <row r="587" spans="1:3" x14ac:dyDescent="0.3">
      <c r="A587">
        <v>307211</v>
      </c>
      <c r="B587" t="s">
        <v>1</v>
      </c>
      <c r="C587">
        <v>3</v>
      </c>
    </row>
    <row r="588" spans="1:3" x14ac:dyDescent="0.3">
      <c r="A588">
        <v>592421</v>
      </c>
      <c r="B588" t="s">
        <v>8</v>
      </c>
      <c r="C588">
        <v>16</v>
      </c>
    </row>
    <row r="589" spans="1:3" x14ac:dyDescent="0.3">
      <c r="A589">
        <v>570019</v>
      </c>
      <c r="B589" t="s">
        <v>38</v>
      </c>
      <c r="C589">
        <v>6</v>
      </c>
    </row>
    <row r="590" spans="1:3" x14ac:dyDescent="0.3">
      <c r="A590">
        <v>342840</v>
      </c>
      <c r="B590" t="s">
        <v>7</v>
      </c>
      <c r="C590">
        <v>6</v>
      </c>
    </row>
    <row r="591" spans="1:3" x14ac:dyDescent="0.3">
      <c r="A591">
        <v>301027</v>
      </c>
      <c r="B591" t="s">
        <v>6</v>
      </c>
      <c r="C591">
        <v>2</v>
      </c>
    </row>
    <row r="592" spans="1:3" x14ac:dyDescent="0.3">
      <c r="A592">
        <v>789155</v>
      </c>
      <c r="B592" t="s">
        <v>1</v>
      </c>
      <c r="C592">
        <v>3</v>
      </c>
    </row>
    <row r="593" spans="1:3" x14ac:dyDescent="0.3">
      <c r="A593">
        <v>784891</v>
      </c>
      <c r="B593" t="s">
        <v>36</v>
      </c>
      <c r="C593">
        <v>2</v>
      </c>
    </row>
    <row r="594" spans="1:3" x14ac:dyDescent="0.3">
      <c r="A594">
        <v>472874</v>
      </c>
      <c r="B594" t="s">
        <v>36</v>
      </c>
      <c r="C594">
        <v>5</v>
      </c>
    </row>
    <row r="595" spans="1:3" x14ac:dyDescent="0.3">
      <c r="A595">
        <v>139223</v>
      </c>
      <c r="B595" t="s">
        <v>36</v>
      </c>
      <c r="C595">
        <v>12</v>
      </c>
    </row>
    <row r="596" spans="1:3" x14ac:dyDescent="0.3">
      <c r="A596">
        <v>956024</v>
      </c>
      <c r="B596" t="s">
        <v>2</v>
      </c>
      <c r="C596">
        <v>6</v>
      </c>
    </row>
    <row r="597" spans="1:3" x14ac:dyDescent="0.3">
      <c r="A597">
        <v>855036</v>
      </c>
      <c r="B597" t="s">
        <v>6</v>
      </c>
      <c r="C597">
        <v>10</v>
      </c>
    </row>
    <row r="598" spans="1:3" x14ac:dyDescent="0.3">
      <c r="A598">
        <v>149903</v>
      </c>
      <c r="B598" t="s">
        <v>3</v>
      </c>
      <c r="C598">
        <v>18</v>
      </c>
    </row>
    <row r="599" spans="1:3" x14ac:dyDescent="0.3">
      <c r="A599">
        <v>600436</v>
      </c>
      <c r="B599" t="s">
        <v>0</v>
      </c>
      <c r="C599">
        <v>8</v>
      </c>
    </row>
    <row r="600" spans="1:3" x14ac:dyDescent="0.3">
      <c r="A600">
        <v>647237</v>
      </c>
      <c r="B600" t="s">
        <v>4</v>
      </c>
      <c r="C600">
        <v>3</v>
      </c>
    </row>
    <row r="601" spans="1:3" x14ac:dyDescent="0.3">
      <c r="A601">
        <v>895305</v>
      </c>
      <c r="B601" t="s">
        <v>34</v>
      </c>
      <c r="C601">
        <v>14</v>
      </c>
    </row>
    <row r="602" spans="1:3" x14ac:dyDescent="0.3">
      <c r="A602">
        <v>634508</v>
      </c>
      <c r="B602" t="s">
        <v>34</v>
      </c>
      <c r="C602">
        <v>14</v>
      </c>
    </row>
    <row r="603" spans="1:3" x14ac:dyDescent="0.3">
      <c r="A603">
        <v>815193</v>
      </c>
      <c r="B603" t="s">
        <v>8</v>
      </c>
      <c r="C603">
        <v>6</v>
      </c>
    </row>
    <row r="604" spans="1:3" x14ac:dyDescent="0.3">
      <c r="A604">
        <v>333397</v>
      </c>
      <c r="B604" t="s">
        <v>5</v>
      </c>
      <c r="C604">
        <v>20</v>
      </c>
    </row>
    <row r="605" spans="1:3" x14ac:dyDescent="0.3">
      <c r="A605">
        <v>957556</v>
      </c>
      <c r="B605" t="s">
        <v>4</v>
      </c>
      <c r="C605">
        <v>9</v>
      </c>
    </row>
    <row r="606" spans="1:3" x14ac:dyDescent="0.3">
      <c r="A606">
        <v>204404</v>
      </c>
      <c r="B606" t="s">
        <v>15</v>
      </c>
      <c r="C606">
        <v>7</v>
      </c>
    </row>
    <row r="607" spans="1:3" x14ac:dyDescent="0.3">
      <c r="A607">
        <v>978920</v>
      </c>
      <c r="B607" t="s">
        <v>3</v>
      </c>
      <c r="C607">
        <v>4</v>
      </c>
    </row>
    <row r="608" spans="1:3" x14ac:dyDescent="0.3">
      <c r="A608">
        <v>522385</v>
      </c>
      <c r="B608" t="s">
        <v>15</v>
      </c>
      <c r="C608">
        <v>2</v>
      </c>
    </row>
    <row r="609" spans="1:3" x14ac:dyDescent="0.3">
      <c r="A609">
        <v>588385</v>
      </c>
      <c r="B609" t="s">
        <v>9</v>
      </c>
      <c r="C609">
        <v>1</v>
      </c>
    </row>
    <row r="610" spans="1:3" x14ac:dyDescent="0.3">
      <c r="A610">
        <v>320436</v>
      </c>
      <c r="B610" t="s">
        <v>2</v>
      </c>
      <c r="C610">
        <v>1</v>
      </c>
    </row>
    <row r="611" spans="1:3" x14ac:dyDescent="0.3">
      <c r="A611">
        <v>182413</v>
      </c>
      <c r="B611" t="s">
        <v>8</v>
      </c>
      <c r="C611">
        <v>4</v>
      </c>
    </row>
    <row r="612" spans="1:3" x14ac:dyDescent="0.3">
      <c r="A612">
        <v>802073</v>
      </c>
      <c r="B612" t="s">
        <v>11</v>
      </c>
      <c r="C612">
        <v>3</v>
      </c>
    </row>
    <row r="613" spans="1:3" x14ac:dyDescent="0.3">
      <c r="A613">
        <v>512389</v>
      </c>
      <c r="B613" t="s">
        <v>36</v>
      </c>
      <c r="C613">
        <v>4</v>
      </c>
    </row>
    <row r="614" spans="1:3" x14ac:dyDescent="0.3">
      <c r="A614">
        <v>720079</v>
      </c>
      <c r="B614" t="s">
        <v>37</v>
      </c>
      <c r="C614">
        <v>1</v>
      </c>
    </row>
    <row r="615" spans="1:3" x14ac:dyDescent="0.3">
      <c r="A615">
        <v>290923</v>
      </c>
      <c r="B615" t="s">
        <v>17</v>
      </c>
      <c r="C615">
        <v>20</v>
      </c>
    </row>
    <row r="616" spans="1:3" x14ac:dyDescent="0.3">
      <c r="A616">
        <v>187792</v>
      </c>
      <c r="B616" t="s">
        <v>3</v>
      </c>
      <c r="C616">
        <v>10</v>
      </c>
    </row>
    <row r="617" spans="1:3" x14ac:dyDescent="0.3">
      <c r="A617">
        <v>363876</v>
      </c>
      <c r="B617" t="s">
        <v>37</v>
      </c>
      <c r="C617">
        <v>2</v>
      </c>
    </row>
    <row r="618" spans="1:3" x14ac:dyDescent="0.3">
      <c r="A618">
        <v>323131</v>
      </c>
      <c r="B618" t="s">
        <v>2</v>
      </c>
      <c r="C618">
        <v>12</v>
      </c>
    </row>
    <row r="619" spans="1:3" x14ac:dyDescent="0.3">
      <c r="A619">
        <v>636455</v>
      </c>
      <c r="B619" t="s">
        <v>15</v>
      </c>
      <c r="C619">
        <v>3</v>
      </c>
    </row>
    <row r="620" spans="1:3" x14ac:dyDescent="0.3">
      <c r="A620">
        <v>272521</v>
      </c>
      <c r="B620" t="s">
        <v>5</v>
      </c>
      <c r="C620">
        <v>12</v>
      </c>
    </row>
    <row r="621" spans="1:3" x14ac:dyDescent="0.3">
      <c r="A621">
        <v>392303</v>
      </c>
      <c r="B621" t="s">
        <v>17</v>
      </c>
      <c r="C621">
        <v>10</v>
      </c>
    </row>
    <row r="622" spans="1:3" x14ac:dyDescent="0.3">
      <c r="A622">
        <v>712996</v>
      </c>
      <c r="B622" t="s">
        <v>12</v>
      </c>
      <c r="C622">
        <v>10</v>
      </c>
    </row>
    <row r="623" spans="1:3" x14ac:dyDescent="0.3">
      <c r="A623">
        <v>274812</v>
      </c>
      <c r="B623" t="s">
        <v>8</v>
      </c>
      <c r="C623">
        <v>1</v>
      </c>
    </row>
    <row r="624" spans="1:3" x14ac:dyDescent="0.3">
      <c r="A624">
        <v>559133</v>
      </c>
      <c r="B624" t="s">
        <v>36</v>
      </c>
      <c r="C624">
        <v>2</v>
      </c>
    </row>
    <row r="625" spans="1:3" x14ac:dyDescent="0.3">
      <c r="A625">
        <v>417891</v>
      </c>
      <c r="B625" t="s">
        <v>37</v>
      </c>
      <c r="C625">
        <v>9</v>
      </c>
    </row>
    <row r="626" spans="1:3" x14ac:dyDescent="0.3">
      <c r="A626">
        <v>710691</v>
      </c>
      <c r="B626" t="s">
        <v>36</v>
      </c>
      <c r="C626">
        <v>10</v>
      </c>
    </row>
    <row r="627" spans="1:3" x14ac:dyDescent="0.3">
      <c r="A627">
        <v>825377</v>
      </c>
      <c r="B627" t="s">
        <v>0</v>
      </c>
      <c r="C627">
        <v>8</v>
      </c>
    </row>
    <row r="628" spans="1:3" x14ac:dyDescent="0.3">
      <c r="A628">
        <v>192487</v>
      </c>
      <c r="B628" t="s">
        <v>6</v>
      </c>
      <c r="C628">
        <v>1</v>
      </c>
    </row>
    <row r="629" spans="1:3" x14ac:dyDescent="0.3">
      <c r="A629">
        <v>721807</v>
      </c>
      <c r="B629" t="s">
        <v>12</v>
      </c>
      <c r="C629">
        <v>30</v>
      </c>
    </row>
    <row r="630" spans="1:3" x14ac:dyDescent="0.3">
      <c r="A630">
        <v>483761</v>
      </c>
      <c r="B630" t="s">
        <v>5</v>
      </c>
      <c r="C630">
        <v>1</v>
      </c>
    </row>
    <row r="631" spans="1:3" x14ac:dyDescent="0.3">
      <c r="A631">
        <v>964836</v>
      </c>
      <c r="B631" t="s">
        <v>10</v>
      </c>
      <c r="C631">
        <v>2</v>
      </c>
    </row>
    <row r="632" spans="1:3" x14ac:dyDescent="0.3">
      <c r="A632">
        <v>304590</v>
      </c>
      <c r="B632" t="s">
        <v>36</v>
      </c>
      <c r="C632">
        <v>1</v>
      </c>
    </row>
    <row r="633" spans="1:3" x14ac:dyDescent="0.3">
      <c r="A633">
        <v>894644</v>
      </c>
      <c r="B633" t="s">
        <v>13</v>
      </c>
      <c r="C633">
        <v>3</v>
      </c>
    </row>
    <row r="634" spans="1:3" x14ac:dyDescent="0.3">
      <c r="A634">
        <v>531552</v>
      </c>
      <c r="B634" t="s">
        <v>16</v>
      </c>
      <c r="C634">
        <v>3</v>
      </c>
    </row>
    <row r="635" spans="1:3" x14ac:dyDescent="0.3">
      <c r="A635">
        <v>537164</v>
      </c>
      <c r="B635" t="s">
        <v>10</v>
      </c>
      <c r="C635">
        <v>8</v>
      </c>
    </row>
    <row r="636" spans="1:3" x14ac:dyDescent="0.3">
      <c r="A636">
        <v>348461</v>
      </c>
      <c r="B636" t="s">
        <v>8</v>
      </c>
      <c r="C636">
        <v>6</v>
      </c>
    </row>
    <row r="637" spans="1:3" x14ac:dyDescent="0.3">
      <c r="A637">
        <v>558190</v>
      </c>
      <c r="B637" t="s">
        <v>8</v>
      </c>
      <c r="C637">
        <v>9</v>
      </c>
    </row>
    <row r="638" spans="1:3" x14ac:dyDescent="0.3">
      <c r="A638">
        <v>439602</v>
      </c>
      <c r="B638" t="s">
        <v>13</v>
      </c>
      <c r="C638">
        <v>4</v>
      </c>
    </row>
    <row r="639" spans="1:3" x14ac:dyDescent="0.3">
      <c r="A639">
        <v>356272</v>
      </c>
      <c r="B639" t="s">
        <v>36</v>
      </c>
      <c r="C639">
        <v>6</v>
      </c>
    </row>
    <row r="640" spans="1:3" x14ac:dyDescent="0.3">
      <c r="A640">
        <v>566214</v>
      </c>
      <c r="B640" t="s">
        <v>1</v>
      </c>
      <c r="C640">
        <v>14</v>
      </c>
    </row>
    <row r="641" spans="1:3" x14ac:dyDescent="0.3">
      <c r="A641">
        <v>368079</v>
      </c>
      <c r="B641" t="s">
        <v>8</v>
      </c>
      <c r="C641">
        <v>12</v>
      </c>
    </row>
    <row r="642" spans="1:3" x14ac:dyDescent="0.3">
      <c r="A642">
        <v>995418</v>
      </c>
      <c r="B642" t="s">
        <v>2</v>
      </c>
      <c r="C642">
        <v>3</v>
      </c>
    </row>
    <row r="643" spans="1:3" x14ac:dyDescent="0.3">
      <c r="A643">
        <v>476896</v>
      </c>
      <c r="B643" t="s">
        <v>9</v>
      </c>
      <c r="C643">
        <v>4</v>
      </c>
    </row>
    <row r="644" spans="1:3" x14ac:dyDescent="0.3">
      <c r="A644">
        <v>682947</v>
      </c>
      <c r="B644" t="s">
        <v>3</v>
      </c>
      <c r="C644">
        <v>8</v>
      </c>
    </row>
    <row r="645" spans="1:3" x14ac:dyDescent="0.3">
      <c r="A645">
        <v>884575</v>
      </c>
      <c r="B645" t="s">
        <v>7</v>
      </c>
      <c r="C645">
        <v>10</v>
      </c>
    </row>
    <row r="646" spans="1:3" x14ac:dyDescent="0.3">
      <c r="A646">
        <v>257501</v>
      </c>
      <c r="B646" t="s">
        <v>34</v>
      </c>
      <c r="C646">
        <v>16</v>
      </c>
    </row>
    <row r="647" spans="1:3" x14ac:dyDescent="0.3">
      <c r="A647">
        <v>418404</v>
      </c>
      <c r="B647" t="s">
        <v>5</v>
      </c>
      <c r="C647">
        <v>20</v>
      </c>
    </row>
    <row r="648" spans="1:3" x14ac:dyDescent="0.3">
      <c r="A648">
        <v>971586</v>
      </c>
      <c r="B648" t="s">
        <v>7</v>
      </c>
      <c r="C648">
        <v>28</v>
      </c>
    </row>
    <row r="649" spans="1:3" x14ac:dyDescent="0.3">
      <c r="A649">
        <v>787148</v>
      </c>
      <c r="B649" t="s">
        <v>11</v>
      </c>
      <c r="C649">
        <v>16</v>
      </c>
    </row>
    <row r="650" spans="1:3" x14ac:dyDescent="0.3">
      <c r="A650">
        <v>647327</v>
      </c>
      <c r="B650" t="s">
        <v>6</v>
      </c>
      <c r="C650">
        <v>6</v>
      </c>
    </row>
    <row r="651" spans="1:3" x14ac:dyDescent="0.3">
      <c r="A651">
        <v>200589</v>
      </c>
      <c r="B651" t="s">
        <v>15</v>
      </c>
      <c r="C651">
        <v>6</v>
      </c>
    </row>
    <row r="652" spans="1:3" x14ac:dyDescent="0.3">
      <c r="A652">
        <v>461048</v>
      </c>
      <c r="B652" t="s">
        <v>10</v>
      </c>
      <c r="C652">
        <v>1</v>
      </c>
    </row>
    <row r="653" spans="1:3" x14ac:dyDescent="0.3">
      <c r="A653">
        <v>582552</v>
      </c>
      <c r="B653" t="s">
        <v>38</v>
      </c>
      <c r="C653">
        <v>10</v>
      </c>
    </row>
    <row r="654" spans="1:3" x14ac:dyDescent="0.3">
      <c r="A654">
        <v>396648</v>
      </c>
      <c r="B654" t="s">
        <v>17</v>
      </c>
      <c r="C654">
        <v>10</v>
      </c>
    </row>
    <row r="655" spans="1:3" x14ac:dyDescent="0.3">
      <c r="A655">
        <v>410725</v>
      </c>
      <c r="B655" t="s">
        <v>36</v>
      </c>
      <c r="C655">
        <v>14</v>
      </c>
    </row>
    <row r="656" spans="1:3" x14ac:dyDescent="0.3">
      <c r="A656">
        <v>801987</v>
      </c>
      <c r="B656" t="s">
        <v>38</v>
      </c>
      <c r="C656">
        <v>6</v>
      </c>
    </row>
    <row r="657" spans="1:3" x14ac:dyDescent="0.3">
      <c r="A657">
        <v>706434</v>
      </c>
      <c r="B657" t="s">
        <v>6</v>
      </c>
      <c r="C657">
        <v>8</v>
      </c>
    </row>
    <row r="658" spans="1:3" x14ac:dyDescent="0.3">
      <c r="A658">
        <v>582086</v>
      </c>
      <c r="B658" t="s">
        <v>8</v>
      </c>
      <c r="C658">
        <v>7</v>
      </c>
    </row>
    <row r="659" spans="1:3" x14ac:dyDescent="0.3">
      <c r="A659">
        <v>664687</v>
      </c>
      <c r="B659" t="s">
        <v>17</v>
      </c>
      <c r="C659">
        <v>1</v>
      </c>
    </row>
    <row r="660" spans="1:3" x14ac:dyDescent="0.3">
      <c r="A660">
        <v>509994</v>
      </c>
      <c r="B660" t="s">
        <v>4</v>
      </c>
      <c r="C660">
        <v>1</v>
      </c>
    </row>
    <row r="661" spans="1:3" x14ac:dyDescent="0.3">
      <c r="A661">
        <v>430959</v>
      </c>
      <c r="B661" t="s">
        <v>15</v>
      </c>
      <c r="C661">
        <v>22</v>
      </c>
    </row>
    <row r="662" spans="1:3" x14ac:dyDescent="0.3">
      <c r="A662">
        <v>287805</v>
      </c>
      <c r="B662" t="s">
        <v>4</v>
      </c>
      <c r="C662">
        <v>3</v>
      </c>
    </row>
    <row r="663" spans="1:3" x14ac:dyDescent="0.3">
      <c r="A663">
        <v>661956</v>
      </c>
      <c r="B663" t="s">
        <v>14</v>
      </c>
      <c r="C663">
        <v>16</v>
      </c>
    </row>
    <row r="664" spans="1:3" x14ac:dyDescent="0.3">
      <c r="A664">
        <v>968754</v>
      </c>
      <c r="B664" t="s">
        <v>2</v>
      </c>
      <c r="C664">
        <v>18</v>
      </c>
    </row>
    <row r="665" spans="1:3" x14ac:dyDescent="0.3">
      <c r="A665">
        <v>453278</v>
      </c>
      <c r="B665" t="s">
        <v>34</v>
      </c>
      <c r="C665">
        <v>12</v>
      </c>
    </row>
    <row r="666" spans="1:3" x14ac:dyDescent="0.3">
      <c r="A666">
        <v>321561</v>
      </c>
      <c r="B666" t="s">
        <v>17</v>
      </c>
      <c r="C666">
        <v>1</v>
      </c>
    </row>
    <row r="667" spans="1:3" x14ac:dyDescent="0.3">
      <c r="A667">
        <v>323166</v>
      </c>
      <c r="B667" t="s">
        <v>5</v>
      </c>
      <c r="C667">
        <v>8</v>
      </c>
    </row>
    <row r="668" spans="1:3" x14ac:dyDescent="0.3">
      <c r="A668">
        <v>725654</v>
      </c>
      <c r="B668" t="s">
        <v>10</v>
      </c>
      <c r="C668">
        <v>12</v>
      </c>
    </row>
    <row r="669" spans="1:3" x14ac:dyDescent="0.3">
      <c r="A669">
        <v>352084</v>
      </c>
      <c r="B669" t="s">
        <v>37</v>
      </c>
      <c r="C669">
        <v>9</v>
      </c>
    </row>
    <row r="670" spans="1:3" x14ac:dyDescent="0.3">
      <c r="A670">
        <v>981396</v>
      </c>
      <c r="B670" t="s">
        <v>6</v>
      </c>
      <c r="C670">
        <v>14</v>
      </c>
    </row>
    <row r="671" spans="1:3" x14ac:dyDescent="0.3">
      <c r="A671">
        <v>250561</v>
      </c>
      <c r="B671" t="s">
        <v>38</v>
      </c>
      <c r="C671">
        <v>2</v>
      </c>
    </row>
    <row r="672" spans="1:3" x14ac:dyDescent="0.3">
      <c r="A672">
        <v>431469</v>
      </c>
      <c r="B672" t="s">
        <v>4</v>
      </c>
      <c r="C672">
        <v>3</v>
      </c>
    </row>
    <row r="673" spans="1:3" x14ac:dyDescent="0.3">
      <c r="A673">
        <v>465023</v>
      </c>
      <c r="B673" t="s">
        <v>16</v>
      </c>
      <c r="C673">
        <v>12</v>
      </c>
    </row>
    <row r="674" spans="1:3" x14ac:dyDescent="0.3">
      <c r="A674">
        <v>910683</v>
      </c>
      <c r="B674" t="s">
        <v>7</v>
      </c>
      <c r="C674">
        <v>28</v>
      </c>
    </row>
    <row r="675" spans="1:3" x14ac:dyDescent="0.3">
      <c r="A675">
        <v>983218</v>
      </c>
      <c r="B675" t="s">
        <v>9</v>
      </c>
      <c r="C675">
        <v>8</v>
      </c>
    </row>
    <row r="676" spans="1:3" x14ac:dyDescent="0.3">
      <c r="A676">
        <v>877204</v>
      </c>
      <c r="B676" t="s">
        <v>36</v>
      </c>
      <c r="C676">
        <v>3</v>
      </c>
    </row>
    <row r="677" spans="1:3" x14ac:dyDescent="0.3">
      <c r="A677">
        <v>755633</v>
      </c>
      <c r="B677" t="s">
        <v>34</v>
      </c>
      <c r="C677">
        <v>8</v>
      </c>
    </row>
    <row r="678" spans="1:3" x14ac:dyDescent="0.3">
      <c r="A678">
        <v>472752</v>
      </c>
      <c r="B678" t="s">
        <v>0</v>
      </c>
      <c r="C678">
        <v>3</v>
      </c>
    </row>
    <row r="679" spans="1:3" x14ac:dyDescent="0.3">
      <c r="A679">
        <v>868119</v>
      </c>
      <c r="B679" t="s">
        <v>13</v>
      </c>
      <c r="C679">
        <v>14</v>
      </c>
    </row>
    <row r="680" spans="1:3" x14ac:dyDescent="0.3">
      <c r="A680">
        <v>772455</v>
      </c>
      <c r="B680" t="s">
        <v>7</v>
      </c>
      <c r="C680">
        <v>10</v>
      </c>
    </row>
    <row r="681" spans="1:3" x14ac:dyDescent="0.3">
      <c r="A681">
        <v>497167</v>
      </c>
      <c r="B681" t="s">
        <v>0</v>
      </c>
      <c r="C681">
        <v>22</v>
      </c>
    </row>
    <row r="682" spans="1:3" x14ac:dyDescent="0.3">
      <c r="A682">
        <v>542949</v>
      </c>
      <c r="B682" t="s">
        <v>13</v>
      </c>
      <c r="C682">
        <v>3</v>
      </c>
    </row>
    <row r="683" spans="1:3" x14ac:dyDescent="0.3">
      <c r="A683">
        <v>160512</v>
      </c>
      <c r="B683" t="s">
        <v>34</v>
      </c>
      <c r="C683">
        <v>2</v>
      </c>
    </row>
    <row r="684" spans="1:3" x14ac:dyDescent="0.3">
      <c r="A684">
        <v>822661</v>
      </c>
      <c r="B684" t="s">
        <v>8</v>
      </c>
      <c r="C684">
        <v>9</v>
      </c>
    </row>
    <row r="685" spans="1:3" x14ac:dyDescent="0.3">
      <c r="A685">
        <v>278805</v>
      </c>
      <c r="B685" t="s">
        <v>17</v>
      </c>
      <c r="C685">
        <v>9</v>
      </c>
    </row>
    <row r="686" spans="1:3" x14ac:dyDescent="0.3">
      <c r="A686">
        <v>719289</v>
      </c>
      <c r="B686" t="s">
        <v>7</v>
      </c>
      <c r="C686">
        <v>14</v>
      </c>
    </row>
    <row r="687" spans="1:3" x14ac:dyDescent="0.3">
      <c r="A687">
        <v>100857</v>
      </c>
      <c r="B687" t="s">
        <v>0</v>
      </c>
      <c r="C687">
        <v>12</v>
      </c>
    </row>
    <row r="688" spans="1:3" x14ac:dyDescent="0.3">
      <c r="A688">
        <v>999386</v>
      </c>
      <c r="B688" t="s">
        <v>34</v>
      </c>
      <c r="C688">
        <v>12</v>
      </c>
    </row>
    <row r="689" spans="1:3" x14ac:dyDescent="0.3">
      <c r="A689">
        <v>688869</v>
      </c>
      <c r="B689" t="s">
        <v>38</v>
      </c>
      <c r="C689">
        <v>1</v>
      </c>
    </row>
    <row r="690" spans="1:3" x14ac:dyDescent="0.3">
      <c r="A690">
        <v>588054</v>
      </c>
      <c r="B690" t="s">
        <v>35</v>
      </c>
      <c r="C690">
        <v>2</v>
      </c>
    </row>
    <row r="691" spans="1:3" x14ac:dyDescent="0.3">
      <c r="A691">
        <v>762964</v>
      </c>
      <c r="B691" t="s">
        <v>10</v>
      </c>
      <c r="C691">
        <v>14</v>
      </c>
    </row>
    <row r="692" spans="1:3" x14ac:dyDescent="0.3">
      <c r="A692">
        <v>966878</v>
      </c>
      <c r="B692" t="s">
        <v>5</v>
      </c>
      <c r="C692">
        <v>16</v>
      </c>
    </row>
    <row r="693" spans="1:3" x14ac:dyDescent="0.3">
      <c r="A693">
        <v>677607</v>
      </c>
      <c r="B693" t="s">
        <v>1</v>
      </c>
      <c r="C693">
        <v>3</v>
      </c>
    </row>
    <row r="694" spans="1:3" x14ac:dyDescent="0.3">
      <c r="A694">
        <v>464348</v>
      </c>
      <c r="B694" t="s">
        <v>3</v>
      </c>
      <c r="C694">
        <v>36</v>
      </c>
    </row>
    <row r="695" spans="1:3" x14ac:dyDescent="0.3">
      <c r="A695">
        <v>885813</v>
      </c>
      <c r="B695" t="s">
        <v>0</v>
      </c>
      <c r="C695">
        <v>1</v>
      </c>
    </row>
    <row r="696" spans="1:3" x14ac:dyDescent="0.3">
      <c r="A696">
        <v>201033</v>
      </c>
      <c r="B696" t="s">
        <v>13</v>
      </c>
      <c r="C696">
        <v>12</v>
      </c>
    </row>
    <row r="697" spans="1:3" x14ac:dyDescent="0.3">
      <c r="A697">
        <v>965293</v>
      </c>
      <c r="B697" t="s">
        <v>5</v>
      </c>
      <c r="C697">
        <v>6</v>
      </c>
    </row>
    <row r="698" spans="1:3" x14ac:dyDescent="0.3">
      <c r="A698">
        <v>681218</v>
      </c>
      <c r="B698" t="s">
        <v>38</v>
      </c>
      <c r="C698">
        <v>3</v>
      </c>
    </row>
    <row r="699" spans="1:3" x14ac:dyDescent="0.3">
      <c r="A699">
        <v>931791</v>
      </c>
      <c r="B699" t="s">
        <v>5</v>
      </c>
      <c r="C699">
        <v>14</v>
      </c>
    </row>
    <row r="700" spans="1:3" x14ac:dyDescent="0.3">
      <c r="A700">
        <v>851518</v>
      </c>
      <c r="B700" t="s">
        <v>2</v>
      </c>
      <c r="C700">
        <v>1</v>
      </c>
    </row>
    <row r="701" spans="1:3" x14ac:dyDescent="0.3">
      <c r="A701">
        <v>661357</v>
      </c>
      <c r="B701" t="s">
        <v>10</v>
      </c>
      <c r="C701">
        <v>9</v>
      </c>
    </row>
    <row r="702" spans="1:3" x14ac:dyDescent="0.3">
      <c r="A702">
        <v>291349</v>
      </c>
      <c r="B702" t="s">
        <v>16</v>
      </c>
      <c r="C702">
        <v>6</v>
      </c>
    </row>
    <row r="703" spans="1:3" x14ac:dyDescent="0.3">
      <c r="A703">
        <v>844463</v>
      </c>
      <c r="B703" t="s">
        <v>10</v>
      </c>
      <c r="C703">
        <v>8</v>
      </c>
    </row>
    <row r="704" spans="1:3" x14ac:dyDescent="0.3">
      <c r="A704">
        <v>355839</v>
      </c>
      <c r="B704" t="s">
        <v>12</v>
      </c>
      <c r="C704">
        <v>6</v>
      </c>
    </row>
    <row r="705" spans="1:3" x14ac:dyDescent="0.3">
      <c r="A705">
        <v>630637</v>
      </c>
      <c r="B705" t="s">
        <v>34</v>
      </c>
      <c r="C705">
        <v>7</v>
      </c>
    </row>
    <row r="706" spans="1:3" x14ac:dyDescent="0.3">
      <c r="A706">
        <v>329254</v>
      </c>
      <c r="B706" t="s">
        <v>1</v>
      </c>
      <c r="C706">
        <v>12</v>
      </c>
    </row>
    <row r="707" spans="1:3" x14ac:dyDescent="0.3">
      <c r="A707">
        <v>239314</v>
      </c>
      <c r="B707" t="s">
        <v>36</v>
      </c>
      <c r="C707">
        <v>6</v>
      </c>
    </row>
    <row r="708" spans="1:3" x14ac:dyDescent="0.3">
      <c r="A708">
        <v>502637</v>
      </c>
      <c r="B708" t="s">
        <v>17</v>
      </c>
      <c r="C708">
        <v>10</v>
      </c>
    </row>
    <row r="709" spans="1:3" x14ac:dyDescent="0.3">
      <c r="A709">
        <v>594965</v>
      </c>
      <c r="B709" t="s">
        <v>12</v>
      </c>
      <c r="C709">
        <v>3</v>
      </c>
    </row>
    <row r="710" spans="1:3" x14ac:dyDescent="0.3">
      <c r="A710">
        <v>809360</v>
      </c>
      <c r="B710" t="s">
        <v>4</v>
      </c>
      <c r="C710">
        <v>7</v>
      </c>
    </row>
    <row r="711" spans="1:3" x14ac:dyDescent="0.3">
      <c r="A711">
        <v>412884</v>
      </c>
      <c r="B711" t="s">
        <v>5</v>
      </c>
      <c r="C711">
        <v>18</v>
      </c>
    </row>
    <row r="712" spans="1:3" x14ac:dyDescent="0.3">
      <c r="A712">
        <v>543076</v>
      </c>
      <c r="B712" t="s">
        <v>3</v>
      </c>
      <c r="C712">
        <v>3</v>
      </c>
    </row>
    <row r="713" spans="1:3" x14ac:dyDescent="0.3">
      <c r="A713">
        <v>834370</v>
      </c>
      <c r="B713" t="s">
        <v>17</v>
      </c>
      <c r="C713">
        <v>2</v>
      </c>
    </row>
    <row r="714" spans="1:3" x14ac:dyDescent="0.3">
      <c r="A714">
        <v>621632</v>
      </c>
      <c r="B714" t="s">
        <v>12</v>
      </c>
      <c r="C714">
        <v>5</v>
      </c>
    </row>
    <row r="715" spans="1:3" x14ac:dyDescent="0.3">
      <c r="A715">
        <v>595751</v>
      </c>
      <c r="B715" t="s">
        <v>17</v>
      </c>
      <c r="C715">
        <v>14</v>
      </c>
    </row>
    <row r="716" spans="1:3" x14ac:dyDescent="0.3">
      <c r="A716">
        <v>307434</v>
      </c>
      <c r="B716" t="s">
        <v>12</v>
      </c>
      <c r="C716">
        <v>12</v>
      </c>
    </row>
    <row r="717" spans="1:3" x14ac:dyDescent="0.3">
      <c r="A717">
        <v>933351</v>
      </c>
      <c r="B717" t="s">
        <v>12</v>
      </c>
      <c r="C717">
        <v>8</v>
      </c>
    </row>
    <row r="718" spans="1:3" x14ac:dyDescent="0.3">
      <c r="A718">
        <v>522883</v>
      </c>
      <c r="B718" t="s">
        <v>0</v>
      </c>
      <c r="C718">
        <v>8</v>
      </c>
    </row>
    <row r="719" spans="1:3" x14ac:dyDescent="0.3">
      <c r="A719">
        <v>517643</v>
      </c>
      <c r="B719" t="s">
        <v>37</v>
      </c>
      <c r="C719">
        <v>12</v>
      </c>
    </row>
    <row r="720" spans="1:3" x14ac:dyDescent="0.3">
      <c r="A720">
        <v>227585</v>
      </c>
      <c r="B720" t="s">
        <v>5</v>
      </c>
      <c r="C720">
        <v>6</v>
      </c>
    </row>
    <row r="721" spans="1:3" x14ac:dyDescent="0.3">
      <c r="A721">
        <v>510944</v>
      </c>
      <c r="B721" t="s">
        <v>38</v>
      </c>
      <c r="C721">
        <v>3</v>
      </c>
    </row>
    <row r="722" spans="1:3" x14ac:dyDescent="0.3">
      <c r="A722">
        <v>449391</v>
      </c>
      <c r="B722" t="s">
        <v>7</v>
      </c>
      <c r="C722">
        <v>14</v>
      </c>
    </row>
    <row r="723" spans="1:3" x14ac:dyDescent="0.3">
      <c r="A723">
        <v>798148</v>
      </c>
      <c r="B723" t="s">
        <v>8</v>
      </c>
      <c r="C723">
        <v>4</v>
      </c>
    </row>
    <row r="724" spans="1:3" x14ac:dyDescent="0.3">
      <c r="A724">
        <v>186324</v>
      </c>
      <c r="B724" t="s">
        <v>5</v>
      </c>
      <c r="C724">
        <v>6</v>
      </c>
    </row>
    <row r="725" spans="1:3" x14ac:dyDescent="0.3">
      <c r="A725">
        <v>591116</v>
      </c>
      <c r="B725" t="s">
        <v>0</v>
      </c>
      <c r="C725">
        <v>8</v>
      </c>
    </row>
    <row r="726" spans="1:3" x14ac:dyDescent="0.3">
      <c r="A726">
        <v>898644</v>
      </c>
      <c r="B726" t="s">
        <v>4</v>
      </c>
      <c r="C726">
        <v>9</v>
      </c>
    </row>
    <row r="727" spans="1:3" x14ac:dyDescent="0.3">
      <c r="A727">
        <v>233785</v>
      </c>
      <c r="B727" t="s">
        <v>17</v>
      </c>
      <c r="C727">
        <v>6</v>
      </c>
    </row>
    <row r="728" spans="1:3" x14ac:dyDescent="0.3">
      <c r="A728">
        <v>727679</v>
      </c>
      <c r="B728" t="s">
        <v>13</v>
      </c>
      <c r="C728">
        <v>1</v>
      </c>
    </row>
    <row r="729" spans="1:3" x14ac:dyDescent="0.3">
      <c r="A729">
        <v>949899</v>
      </c>
      <c r="B729" t="s">
        <v>5</v>
      </c>
      <c r="C729">
        <v>8</v>
      </c>
    </row>
    <row r="730" spans="1:3" x14ac:dyDescent="0.3">
      <c r="A730">
        <v>733953</v>
      </c>
      <c r="B730" t="s">
        <v>9</v>
      </c>
      <c r="C730">
        <v>5</v>
      </c>
    </row>
    <row r="731" spans="1:3" x14ac:dyDescent="0.3">
      <c r="A731">
        <v>414081</v>
      </c>
      <c r="B731" t="s">
        <v>37</v>
      </c>
      <c r="C731">
        <v>12</v>
      </c>
    </row>
    <row r="732" spans="1:3" x14ac:dyDescent="0.3">
      <c r="A732">
        <v>883247</v>
      </c>
      <c r="B732" t="s">
        <v>14</v>
      </c>
      <c r="C732">
        <v>7</v>
      </c>
    </row>
    <row r="733" spans="1:3" x14ac:dyDescent="0.3">
      <c r="A733">
        <v>431400</v>
      </c>
      <c r="B733" t="s">
        <v>34</v>
      </c>
      <c r="C733">
        <v>1</v>
      </c>
    </row>
    <row r="734" spans="1:3" x14ac:dyDescent="0.3">
      <c r="A734">
        <v>927125</v>
      </c>
      <c r="B734" t="s">
        <v>37</v>
      </c>
      <c r="C734">
        <v>1</v>
      </c>
    </row>
    <row r="735" spans="1:3" x14ac:dyDescent="0.3">
      <c r="A735">
        <v>310072</v>
      </c>
      <c r="B735" t="s">
        <v>5</v>
      </c>
      <c r="C735">
        <v>6</v>
      </c>
    </row>
    <row r="736" spans="1:3" x14ac:dyDescent="0.3">
      <c r="A736">
        <v>404159</v>
      </c>
      <c r="B736" t="s">
        <v>16</v>
      </c>
      <c r="C736">
        <v>12</v>
      </c>
    </row>
    <row r="737" spans="1:3" x14ac:dyDescent="0.3">
      <c r="A737">
        <v>840112</v>
      </c>
      <c r="B737" t="s">
        <v>7</v>
      </c>
      <c r="C737">
        <v>4</v>
      </c>
    </row>
    <row r="738" spans="1:3" x14ac:dyDescent="0.3">
      <c r="A738">
        <v>721195</v>
      </c>
      <c r="B738" t="s">
        <v>35</v>
      </c>
      <c r="C738">
        <v>1</v>
      </c>
    </row>
    <row r="739" spans="1:3" x14ac:dyDescent="0.3">
      <c r="A739">
        <v>479639</v>
      </c>
      <c r="B739" t="s">
        <v>10</v>
      </c>
      <c r="C739">
        <v>8</v>
      </c>
    </row>
    <row r="740" spans="1:3" x14ac:dyDescent="0.3">
      <c r="A740">
        <v>149197</v>
      </c>
      <c r="B740" t="s">
        <v>7</v>
      </c>
      <c r="C740">
        <v>10</v>
      </c>
    </row>
    <row r="741" spans="1:3" x14ac:dyDescent="0.3">
      <c r="A741">
        <v>912318</v>
      </c>
      <c r="B741" t="s">
        <v>13</v>
      </c>
      <c r="C741">
        <v>6</v>
      </c>
    </row>
    <row r="742" spans="1:3" x14ac:dyDescent="0.3">
      <c r="A742">
        <v>927544</v>
      </c>
      <c r="B742" t="s">
        <v>14</v>
      </c>
      <c r="C742">
        <v>28</v>
      </c>
    </row>
    <row r="743" spans="1:3" x14ac:dyDescent="0.3">
      <c r="A743">
        <v>491986</v>
      </c>
      <c r="B743" t="s">
        <v>36</v>
      </c>
      <c r="C743">
        <v>1</v>
      </c>
    </row>
    <row r="744" spans="1:3" x14ac:dyDescent="0.3">
      <c r="A744">
        <v>609594</v>
      </c>
      <c r="B744" t="s">
        <v>17</v>
      </c>
      <c r="C744">
        <v>6</v>
      </c>
    </row>
    <row r="745" spans="1:3" x14ac:dyDescent="0.3">
      <c r="A745">
        <v>467844</v>
      </c>
      <c r="B745" t="s">
        <v>8</v>
      </c>
      <c r="C745">
        <v>6</v>
      </c>
    </row>
    <row r="746" spans="1:3" x14ac:dyDescent="0.3">
      <c r="A746">
        <v>873090</v>
      </c>
      <c r="B746" t="s">
        <v>0</v>
      </c>
      <c r="C746">
        <v>18</v>
      </c>
    </row>
    <row r="747" spans="1:3" x14ac:dyDescent="0.3">
      <c r="A747">
        <v>630801</v>
      </c>
      <c r="B747" t="s">
        <v>3</v>
      </c>
      <c r="C747">
        <v>1</v>
      </c>
    </row>
    <row r="748" spans="1:3" x14ac:dyDescent="0.3">
      <c r="A748">
        <v>592432</v>
      </c>
      <c r="B748" t="s">
        <v>2</v>
      </c>
      <c r="C748">
        <v>20</v>
      </c>
    </row>
    <row r="749" spans="1:3" x14ac:dyDescent="0.3">
      <c r="A749">
        <v>828551</v>
      </c>
      <c r="B749" t="s">
        <v>17</v>
      </c>
      <c r="C749">
        <v>15</v>
      </c>
    </row>
    <row r="750" spans="1:3" x14ac:dyDescent="0.3">
      <c r="A750">
        <v>241644</v>
      </c>
      <c r="B750" t="s">
        <v>10</v>
      </c>
      <c r="C750">
        <v>20</v>
      </c>
    </row>
    <row r="751" spans="1:3" x14ac:dyDescent="0.3">
      <c r="A751">
        <v>864544</v>
      </c>
      <c r="B751" t="s">
        <v>1</v>
      </c>
      <c r="C751">
        <v>5</v>
      </c>
    </row>
    <row r="752" spans="1:3" x14ac:dyDescent="0.3">
      <c r="A752">
        <v>298017</v>
      </c>
      <c r="B752" t="s">
        <v>9</v>
      </c>
      <c r="C752">
        <v>1</v>
      </c>
    </row>
    <row r="753" spans="1:3" x14ac:dyDescent="0.3">
      <c r="A753">
        <v>844942</v>
      </c>
      <c r="B753" t="s">
        <v>11</v>
      </c>
      <c r="C753">
        <v>16</v>
      </c>
    </row>
    <row r="754" spans="1:3" x14ac:dyDescent="0.3">
      <c r="A754">
        <v>532955</v>
      </c>
      <c r="B754" t="s">
        <v>10</v>
      </c>
      <c r="C754">
        <v>2</v>
      </c>
    </row>
    <row r="755" spans="1:3" x14ac:dyDescent="0.3">
      <c r="A755">
        <v>863619</v>
      </c>
      <c r="B755" t="s">
        <v>3</v>
      </c>
      <c r="C755">
        <v>2</v>
      </c>
    </row>
    <row r="756" spans="1:3" x14ac:dyDescent="0.3">
      <c r="A756">
        <v>560994</v>
      </c>
      <c r="B756" t="s">
        <v>2</v>
      </c>
      <c r="C756">
        <v>3</v>
      </c>
    </row>
    <row r="757" spans="1:3" x14ac:dyDescent="0.3">
      <c r="A757">
        <v>424249</v>
      </c>
      <c r="B757" t="s">
        <v>34</v>
      </c>
      <c r="C757">
        <v>6</v>
      </c>
    </row>
    <row r="758" spans="1:3" x14ac:dyDescent="0.3">
      <c r="A758">
        <v>172673</v>
      </c>
      <c r="B758" t="s">
        <v>6</v>
      </c>
      <c r="C758">
        <v>19</v>
      </c>
    </row>
    <row r="759" spans="1:3" x14ac:dyDescent="0.3">
      <c r="A759">
        <v>982822</v>
      </c>
      <c r="B759" t="s">
        <v>12</v>
      </c>
      <c r="C759">
        <v>17</v>
      </c>
    </row>
    <row r="760" spans="1:3" x14ac:dyDescent="0.3">
      <c r="A760">
        <v>225887</v>
      </c>
      <c r="B760" t="s">
        <v>5</v>
      </c>
      <c r="C760">
        <v>20</v>
      </c>
    </row>
    <row r="761" spans="1:3" x14ac:dyDescent="0.3">
      <c r="A761">
        <v>401698</v>
      </c>
      <c r="B761" t="s">
        <v>12</v>
      </c>
      <c r="C761">
        <v>4</v>
      </c>
    </row>
    <row r="762" spans="1:3" x14ac:dyDescent="0.3">
      <c r="A762">
        <v>411154</v>
      </c>
      <c r="B762" t="s">
        <v>17</v>
      </c>
      <c r="C762">
        <v>3</v>
      </c>
    </row>
    <row r="763" spans="1:3" x14ac:dyDescent="0.3">
      <c r="A763">
        <v>957786</v>
      </c>
      <c r="B763" t="s">
        <v>38</v>
      </c>
      <c r="C763">
        <v>1</v>
      </c>
    </row>
    <row r="764" spans="1:3" x14ac:dyDescent="0.3">
      <c r="A764">
        <v>138687</v>
      </c>
      <c r="B764" t="s">
        <v>12</v>
      </c>
      <c r="C764">
        <v>8</v>
      </c>
    </row>
    <row r="765" spans="1:3" x14ac:dyDescent="0.3">
      <c r="A765">
        <v>451416</v>
      </c>
      <c r="B765" t="s">
        <v>13</v>
      </c>
      <c r="C765">
        <v>2</v>
      </c>
    </row>
    <row r="766" spans="1:3" x14ac:dyDescent="0.3">
      <c r="A766">
        <v>856544</v>
      </c>
      <c r="B766" t="s">
        <v>7</v>
      </c>
      <c r="C766">
        <v>2</v>
      </c>
    </row>
    <row r="767" spans="1:3" x14ac:dyDescent="0.3">
      <c r="A767">
        <v>695306</v>
      </c>
      <c r="B767" t="s">
        <v>10</v>
      </c>
      <c r="C767">
        <v>10</v>
      </c>
    </row>
    <row r="768" spans="1:3" x14ac:dyDescent="0.3">
      <c r="A768">
        <v>564268</v>
      </c>
      <c r="B768" t="s">
        <v>8</v>
      </c>
      <c r="C768">
        <v>6</v>
      </c>
    </row>
    <row r="769" spans="1:3" x14ac:dyDescent="0.3">
      <c r="A769">
        <v>492409</v>
      </c>
      <c r="B769" t="s">
        <v>37</v>
      </c>
      <c r="C769">
        <v>1</v>
      </c>
    </row>
    <row r="770" spans="1:3" x14ac:dyDescent="0.3">
      <c r="A770">
        <v>113951</v>
      </c>
      <c r="B770" t="s">
        <v>37</v>
      </c>
      <c r="C770">
        <v>7</v>
      </c>
    </row>
    <row r="771" spans="1:3" x14ac:dyDescent="0.3">
      <c r="A771">
        <v>381888</v>
      </c>
      <c r="B771" t="s">
        <v>34</v>
      </c>
      <c r="C771">
        <v>12</v>
      </c>
    </row>
    <row r="772" spans="1:3" x14ac:dyDescent="0.3">
      <c r="A772">
        <v>569929</v>
      </c>
      <c r="B772" t="s">
        <v>7</v>
      </c>
      <c r="C772">
        <v>3</v>
      </c>
    </row>
    <row r="773" spans="1:3" x14ac:dyDescent="0.3">
      <c r="A773">
        <v>521094</v>
      </c>
      <c r="B773" t="s">
        <v>16</v>
      </c>
      <c r="C773">
        <v>1</v>
      </c>
    </row>
    <row r="774" spans="1:3" x14ac:dyDescent="0.3">
      <c r="A774">
        <v>604142</v>
      </c>
      <c r="B774" t="s">
        <v>11</v>
      </c>
      <c r="C774">
        <v>5</v>
      </c>
    </row>
    <row r="775" spans="1:3" x14ac:dyDescent="0.3">
      <c r="A775">
        <v>736122</v>
      </c>
      <c r="B775" t="s">
        <v>38</v>
      </c>
      <c r="C775">
        <v>12</v>
      </c>
    </row>
    <row r="776" spans="1:3" x14ac:dyDescent="0.3">
      <c r="A776">
        <v>504976</v>
      </c>
      <c r="B776" t="s">
        <v>4</v>
      </c>
      <c r="C776">
        <v>3</v>
      </c>
    </row>
    <row r="777" spans="1:3" x14ac:dyDescent="0.3">
      <c r="A777">
        <v>617023</v>
      </c>
      <c r="B777" t="s">
        <v>38</v>
      </c>
      <c r="C777">
        <v>4</v>
      </c>
    </row>
    <row r="778" spans="1:3" x14ac:dyDescent="0.3">
      <c r="A778">
        <v>659666</v>
      </c>
      <c r="B778" t="s">
        <v>16</v>
      </c>
      <c r="C778">
        <v>19</v>
      </c>
    </row>
    <row r="779" spans="1:3" x14ac:dyDescent="0.3">
      <c r="A779">
        <v>385646</v>
      </c>
      <c r="B779" t="s">
        <v>10</v>
      </c>
      <c r="C779">
        <v>3</v>
      </c>
    </row>
    <row r="780" spans="1:3" x14ac:dyDescent="0.3">
      <c r="A780">
        <v>112642</v>
      </c>
      <c r="B780" t="s">
        <v>1</v>
      </c>
      <c r="C780">
        <v>4</v>
      </c>
    </row>
    <row r="781" spans="1:3" x14ac:dyDescent="0.3">
      <c r="A781">
        <v>801083</v>
      </c>
      <c r="B781" t="s">
        <v>1</v>
      </c>
      <c r="C781">
        <v>3</v>
      </c>
    </row>
    <row r="782" spans="1:3" x14ac:dyDescent="0.3">
      <c r="A782">
        <v>339099</v>
      </c>
      <c r="B782" t="s">
        <v>15</v>
      </c>
      <c r="C782">
        <v>1</v>
      </c>
    </row>
    <row r="783" spans="1:3" x14ac:dyDescent="0.3">
      <c r="A783">
        <v>917066</v>
      </c>
      <c r="B783" t="s">
        <v>11</v>
      </c>
      <c r="C783">
        <v>6</v>
      </c>
    </row>
    <row r="784" spans="1:3" x14ac:dyDescent="0.3">
      <c r="A784">
        <v>371656</v>
      </c>
      <c r="B784" t="s">
        <v>7</v>
      </c>
      <c r="C784">
        <v>32</v>
      </c>
    </row>
    <row r="785" spans="1:3" x14ac:dyDescent="0.3">
      <c r="A785">
        <v>935686</v>
      </c>
      <c r="B785" t="s">
        <v>16</v>
      </c>
      <c r="C785">
        <v>15</v>
      </c>
    </row>
    <row r="786" spans="1:3" x14ac:dyDescent="0.3">
      <c r="A786">
        <v>407136</v>
      </c>
      <c r="B786" t="s">
        <v>3</v>
      </c>
      <c r="C786">
        <v>13</v>
      </c>
    </row>
    <row r="787" spans="1:3" x14ac:dyDescent="0.3">
      <c r="A787">
        <v>340725</v>
      </c>
      <c r="B787" t="s">
        <v>12</v>
      </c>
      <c r="C787">
        <v>6</v>
      </c>
    </row>
    <row r="788" spans="1:3" x14ac:dyDescent="0.3">
      <c r="A788">
        <v>695002</v>
      </c>
      <c r="B788" t="s">
        <v>14</v>
      </c>
      <c r="C788">
        <v>6</v>
      </c>
    </row>
    <row r="789" spans="1:3" x14ac:dyDescent="0.3">
      <c r="A789">
        <v>944436</v>
      </c>
      <c r="B789" t="s">
        <v>34</v>
      </c>
      <c r="C789">
        <v>3</v>
      </c>
    </row>
    <row r="790" spans="1:3" x14ac:dyDescent="0.3">
      <c r="A790">
        <v>764366</v>
      </c>
      <c r="B790" t="s">
        <v>1</v>
      </c>
      <c r="C790">
        <v>16</v>
      </c>
    </row>
    <row r="791" spans="1:3" x14ac:dyDescent="0.3">
      <c r="A791">
        <v>934322</v>
      </c>
      <c r="B791" t="s">
        <v>38</v>
      </c>
      <c r="C791">
        <v>18</v>
      </c>
    </row>
    <row r="792" spans="1:3" x14ac:dyDescent="0.3">
      <c r="A792">
        <v>576965</v>
      </c>
      <c r="B792" t="s">
        <v>7</v>
      </c>
      <c r="C792">
        <v>5</v>
      </c>
    </row>
    <row r="793" spans="1:3" x14ac:dyDescent="0.3">
      <c r="A793">
        <v>127834</v>
      </c>
      <c r="B793" t="s">
        <v>9</v>
      </c>
      <c r="C793">
        <v>6</v>
      </c>
    </row>
    <row r="794" spans="1:3" x14ac:dyDescent="0.3">
      <c r="A794">
        <v>839327</v>
      </c>
      <c r="B794" t="s">
        <v>12</v>
      </c>
      <c r="C794">
        <v>6</v>
      </c>
    </row>
    <row r="795" spans="1:3" x14ac:dyDescent="0.3">
      <c r="A795">
        <v>613697</v>
      </c>
      <c r="B795" t="s">
        <v>4</v>
      </c>
      <c r="C795">
        <v>40</v>
      </c>
    </row>
    <row r="796" spans="1:3" x14ac:dyDescent="0.3">
      <c r="A796">
        <v>787748</v>
      </c>
      <c r="B796" t="s">
        <v>9</v>
      </c>
      <c r="C796">
        <v>3</v>
      </c>
    </row>
    <row r="797" spans="1:3" x14ac:dyDescent="0.3">
      <c r="A797">
        <v>894753</v>
      </c>
      <c r="B797" t="s">
        <v>0</v>
      </c>
      <c r="C797">
        <v>6</v>
      </c>
    </row>
    <row r="798" spans="1:3" x14ac:dyDescent="0.3">
      <c r="A798">
        <v>683974</v>
      </c>
      <c r="B798" t="s">
        <v>9</v>
      </c>
      <c r="C798">
        <v>8</v>
      </c>
    </row>
    <row r="799" spans="1:3" x14ac:dyDescent="0.3">
      <c r="A799">
        <v>711968</v>
      </c>
      <c r="B799" t="s">
        <v>12</v>
      </c>
      <c r="C799">
        <v>8</v>
      </c>
    </row>
    <row r="800" spans="1:3" x14ac:dyDescent="0.3">
      <c r="A800">
        <v>173947</v>
      </c>
      <c r="B800" t="s">
        <v>13</v>
      </c>
      <c r="C800">
        <v>40</v>
      </c>
    </row>
    <row r="801" spans="1:3" x14ac:dyDescent="0.3">
      <c r="A801">
        <v>766089</v>
      </c>
      <c r="B801" t="s">
        <v>38</v>
      </c>
      <c r="C801">
        <v>2</v>
      </c>
    </row>
    <row r="802" spans="1:3" x14ac:dyDescent="0.3">
      <c r="A802">
        <v>602035</v>
      </c>
      <c r="B802" t="s">
        <v>37</v>
      </c>
      <c r="C802">
        <v>3</v>
      </c>
    </row>
    <row r="803" spans="1:3" x14ac:dyDescent="0.3">
      <c r="A803">
        <v>538797</v>
      </c>
      <c r="B803" t="s">
        <v>35</v>
      </c>
      <c r="C803">
        <v>6</v>
      </c>
    </row>
    <row r="804" spans="1:3" x14ac:dyDescent="0.3">
      <c r="A804">
        <v>378243</v>
      </c>
      <c r="B804" t="s">
        <v>14</v>
      </c>
      <c r="C804">
        <v>12</v>
      </c>
    </row>
    <row r="805" spans="1:3" x14ac:dyDescent="0.3">
      <c r="A805">
        <v>418653</v>
      </c>
      <c r="B805" t="s">
        <v>12</v>
      </c>
      <c r="C805">
        <v>7</v>
      </c>
    </row>
    <row r="806" spans="1:3" x14ac:dyDescent="0.3">
      <c r="A806">
        <v>750699</v>
      </c>
      <c r="B806" t="s">
        <v>37</v>
      </c>
      <c r="C806">
        <v>4</v>
      </c>
    </row>
    <row r="807" spans="1:3" x14ac:dyDescent="0.3">
      <c r="A807">
        <v>442816</v>
      </c>
      <c r="B807" t="s">
        <v>9</v>
      </c>
      <c r="C807">
        <v>5</v>
      </c>
    </row>
    <row r="808" spans="1:3" x14ac:dyDescent="0.3">
      <c r="A808">
        <v>461163</v>
      </c>
      <c r="B808" t="s">
        <v>15</v>
      </c>
      <c r="C808">
        <v>1</v>
      </c>
    </row>
    <row r="809" spans="1:3" x14ac:dyDescent="0.3">
      <c r="A809">
        <v>468753</v>
      </c>
      <c r="B809" t="s">
        <v>4</v>
      </c>
      <c r="C809">
        <v>2</v>
      </c>
    </row>
    <row r="810" spans="1:3" x14ac:dyDescent="0.3">
      <c r="A810">
        <v>162286</v>
      </c>
      <c r="B810" t="s">
        <v>5</v>
      </c>
      <c r="C810">
        <v>20</v>
      </c>
    </row>
    <row r="811" spans="1:3" x14ac:dyDescent="0.3">
      <c r="A811">
        <v>319548</v>
      </c>
      <c r="B811" t="s">
        <v>6</v>
      </c>
      <c r="C811">
        <v>10</v>
      </c>
    </row>
    <row r="812" spans="1:3" x14ac:dyDescent="0.3">
      <c r="A812">
        <v>962832</v>
      </c>
      <c r="B812" t="s">
        <v>13</v>
      </c>
      <c r="C812">
        <v>8</v>
      </c>
    </row>
    <row r="813" spans="1:3" x14ac:dyDescent="0.3">
      <c r="A813">
        <v>102579</v>
      </c>
      <c r="B813" t="s">
        <v>12</v>
      </c>
      <c r="C813">
        <v>3</v>
      </c>
    </row>
    <row r="814" spans="1:3" x14ac:dyDescent="0.3">
      <c r="A814">
        <v>127685</v>
      </c>
      <c r="B814" t="s">
        <v>36</v>
      </c>
      <c r="C814">
        <v>36</v>
      </c>
    </row>
    <row r="815" spans="1:3" x14ac:dyDescent="0.3">
      <c r="A815">
        <v>152344</v>
      </c>
      <c r="B815" t="s">
        <v>38</v>
      </c>
      <c r="C815">
        <v>1</v>
      </c>
    </row>
    <row r="816" spans="1:3" x14ac:dyDescent="0.3">
      <c r="A816">
        <v>662661</v>
      </c>
      <c r="B816" t="s">
        <v>6</v>
      </c>
      <c r="C816">
        <v>18</v>
      </c>
    </row>
    <row r="817" spans="1:3" x14ac:dyDescent="0.3">
      <c r="A817">
        <v>671875</v>
      </c>
      <c r="B817" t="s">
        <v>7</v>
      </c>
      <c r="C817">
        <v>9</v>
      </c>
    </row>
    <row r="818" spans="1:3" x14ac:dyDescent="0.3">
      <c r="A818">
        <v>104279</v>
      </c>
      <c r="B818" t="s">
        <v>3</v>
      </c>
      <c r="C818">
        <v>1</v>
      </c>
    </row>
    <row r="819" spans="1:3" x14ac:dyDescent="0.3">
      <c r="A819">
        <v>714505</v>
      </c>
      <c r="B819" t="s">
        <v>6</v>
      </c>
      <c r="C819">
        <v>18</v>
      </c>
    </row>
    <row r="820" spans="1:3" x14ac:dyDescent="0.3">
      <c r="A820">
        <v>572467</v>
      </c>
      <c r="B820" t="s">
        <v>36</v>
      </c>
      <c r="C820">
        <v>4</v>
      </c>
    </row>
    <row r="821" spans="1:3" x14ac:dyDescent="0.3">
      <c r="A821">
        <v>257001</v>
      </c>
      <c r="B821" t="s">
        <v>13</v>
      </c>
      <c r="C821">
        <v>16</v>
      </c>
    </row>
    <row r="822" spans="1:3" x14ac:dyDescent="0.3">
      <c r="A822">
        <v>779854</v>
      </c>
      <c r="B822" t="s">
        <v>1</v>
      </c>
      <c r="C822">
        <v>12</v>
      </c>
    </row>
    <row r="823" spans="1:3" x14ac:dyDescent="0.3">
      <c r="A823">
        <v>427682</v>
      </c>
      <c r="B823" t="s">
        <v>12</v>
      </c>
      <c r="C823">
        <v>4</v>
      </c>
    </row>
    <row r="824" spans="1:3" x14ac:dyDescent="0.3">
      <c r="A824">
        <v>324335</v>
      </c>
      <c r="B824" t="s">
        <v>38</v>
      </c>
      <c r="C824">
        <v>18</v>
      </c>
    </row>
    <row r="825" spans="1:3" x14ac:dyDescent="0.3">
      <c r="A825">
        <v>387143</v>
      </c>
      <c r="B825" t="s">
        <v>17</v>
      </c>
      <c r="C825">
        <v>24</v>
      </c>
    </row>
    <row r="826" spans="1:3" x14ac:dyDescent="0.3">
      <c r="A826">
        <v>133360</v>
      </c>
      <c r="B826" t="s">
        <v>8</v>
      </c>
      <c r="C826">
        <v>1</v>
      </c>
    </row>
    <row r="827" spans="1:3" x14ac:dyDescent="0.3">
      <c r="A827">
        <v>291701</v>
      </c>
      <c r="B827" t="s">
        <v>3</v>
      </c>
      <c r="C827">
        <v>2</v>
      </c>
    </row>
    <row r="828" spans="1:3" x14ac:dyDescent="0.3">
      <c r="A828">
        <v>573663</v>
      </c>
      <c r="B828" t="s">
        <v>10</v>
      </c>
      <c r="C828">
        <v>1</v>
      </c>
    </row>
    <row r="829" spans="1:3" x14ac:dyDescent="0.3">
      <c r="A829">
        <v>424577</v>
      </c>
      <c r="B829" t="s">
        <v>12</v>
      </c>
      <c r="C829">
        <v>6</v>
      </c>
    </row>
    <row r="830" spans="1:3" x14ac:dyDescent="0.3">
      <c r="A830">
        <v>910027</v>
      </c>
      <c r="B830" t="s">
        <v>36</v>
      </c>
      <c r="C830">
        <v>12</v>
      </c>
    </row>
    <row r="831" spans="1:3" x14ac:dyDescent="0.3">
      <c r="A831">
        <v>422465</v>
      </c>
      <c r="B831" t="s">
        <v>35</v>
      </c>
      <c r="C831">
        <v>18</v>
      </c>
    </row>
    <row r="832" spans="1:3" x14ac:dyDescent="0.3">
      <c r="A832">
        <v>306406</v>
      </c>
      <c r="B832" t="s">
        <v>16</v>
      </c>
      <c r="C832">
        <v>6</v>
      </c>
    </row>
    <row r="833" spans="1:3" x14ac:dyDescent="0.3">
      <c r="A833">
        <v>215488</v>
      </c>
      <c r="B833" t="s">
        <v>16</v>
      </c>
      <c r="C833">
        <v>1</v>
      </c>
    </row>
    <row r="834" spans="1:3" x14ac:dyDescent="0.3">
      <c r="A834">
        <v>712875</v>
      </c>
      <c r="B834" t="s">
        <v>5</v>
      </c>
      <c r="C834">
        <v>15</v>
      </c>
    </row>
    <row r="835" spans="1:3" x14ac:dyDescent="0.3">
      <c r="A835">
        <v>964095</v>
      </c>
      <c r="B835" t="s">
        <v>14</v>
      </c>
      <c r="C835">
        <v>36</v>
      </c>
    </row>
    <row r="836" spans="1:3" x14ac:dyDescent="0.3">
      <c r="A836">
        <v>126279</v>
      </c>
      <c r="B836" t="s">
        <v>9</v>
      </c>
      <c r="C836">
        <v>12</v>
      </c>
    </row>
    <row r="837" spans="1:3" x14ac:dyDescent="0.3">
      <c r="A837">
        <v>953089</v>
      </c>
      <c r="B837" t="s">
        <v>5</v>
      </c>
      <c r="C837">
        <v>40</v>
      </c>
    </row>
    <row r="838" spans="1:3" x14ac:dyDescent="0.3">
      <c r="A838">
        <v>603290</v>
      </c>
      <c r="B838" t="s">
        <v>38</v>
      </c>
      <c r="C838">
        <v>3</v>
      </c>
    </row>
    <row r="839" spans="1:3" x14ac:dyDescent="0.3">
      <c r="A839">
        <v>533835</v>
      </c>
      <c r="B839" t="s">
        <v>37</v>
      </c>
      <c r="C839">
        <v>8</v>
      </c>
    </row>
    <row r="840" spans="1:3" x14ac:dyDescent="0.3">
      <c r="A840">
        <v>711207</v>
      </c>
      <c r="B840" t="s">
        <v>1</v>
      </c>
      <c r="C840">
        <v>14</v>
      </c>
    </row>
    <row r="841" spans="1:3" x14ac:dyDescent="0.3">
      <c r="A841">
        <v>310353</v>
      </c>
      <c r="B841" t="s">
        <v>15</v>
      </c>
      <c r="C841">
        <v>3</v>
      </c>
    </row>
    <row r="842" spans="1:3" x14ac:dyDescent="0.3">
      <c r="A842">
        <v>752191</v>
      </c>
      <c r="B842" t="s">
        <v>16</v>
      </c>
      <c r="C842">
        <v>20</v>
      </c>
    </row>
    <row r="843" spans="1:3" x14ac:dyDescent="0.3">
      <c r="A843">
        <v>456891</v>
      </c>
      <c r="B843" t="s">
        <v>3</v>
      </c>
      <c r="C843">
        <v>6</v>
      </c>
    </row>
    <row r="844" spans="1:3" x14ac:dyDescent="0.3">
      <c r="A844">
        <v>847958</v>
      </c>
      <c r="B844" t="s">
        <v>16</v>
      </c>
      <c r="C844">
        <v>12</v>
      </c>
    </row>
    <row r="845" spans="1:3" x14ac:dyDescent="0.3">
      <c r="A845">
        <v>675945</v>
      </c>
      <c r="B845" t="s">
        <v>8</v>
      </c>
      <c r="C845">
        <v>1</v>
      </c>
    </row>
    <row r="846" spans="1:3" x14ac:dyDescent="0.3">
      <c r="A846">
        <v>293029</v>
      </c>
      <c r="B846" t="s">
        <v>4</v>
      </c>
      <c r="C846">
        <v>4</v>
      </c>
    </row>
    <row r="847" spans="1:3" x14ac:dyDescent="0.3">
      <c r="A847">
        <v>798595</v>
      </c>
      <c r="B847" t="s">
        <v>2</v>
      </c>
      <c r="C847">
        <v>6</v>
      </c>
    </row>
    <row r="848" spans="1:3" x14ac:dyDescent="0.3">
      <c r="A848">
        <v>473405</v>
      </c>
      <c r="B848" t="s">
        <v>38</v>
      </c>
      <c r="C848">
        <v>4</v>
      </c>
    </row>
    <row r="849" spans="1:3" x14ac:dyDescent="0.3">
      <c r="A849">
        <v>679900</v>
      </c>
      <c r="B849" t="s">
        <v>1</v>
      </c>
      <c r="C849">
        <v>1</v>
      </c>
    </row>
    <row r="850" spans="1:3" x14ac:dyDescent="0.3">
      <c r="A850">
        <v>996858</v>
      </c>
      <c r="B850" t="s">
        <v>11</v>
      </c>
      <c r="C850">
        <v>3</v>
      </c>
    </row>
    <row r="851" spans="1:3" x14ac:dyDescent="0.3">
      <c r="A851">
        <v>595156</v>
      </c>
      <c r="B851" t="s">
        <v>16</v>
      </c>
      <c r="C851">
        <v>17</v>
      </c>
    </row>
    <row r="852" spans="1:3" x14ac:dyDescent="0.3">
      <c r="A852">
        <v>501678</v>
      </c>
      <c r="B852" t="s">
        <v>16</v>
      </c>
      <c r="C852">
        <v>11</v>
      </c>
    </row>
    <row r="853" spans="1:3" x14ac:dyDescent="0.3">
      <c r="A853">
        <v>605435</v>
      </c>
      <c r="B853" t="s">
        <v>11</v>
      </c>
      <c r="C853">
        <v>10</v>
      </c>
    </row>
    <row r="854" spans="1:3" x14ac:dyDescent="0.3">
      <c r="A854">
        <v>823339</v>
      </c>
      <c r="B854" t="s">
        <v>10</v>
      </c>
      <c r="C854">
        <v>7</v>
      </c>
    </row>
    <row r="855" spans="1:3" x14ac:dyDescent="0.3">
      <c r="A855">
        <v>371373</v>
      </c>
      <c r="B855" t="s">
        <v>17</v>
      </c>
      <c r="C855">
        <v>3</v>
      </c>
    </row>
    <row r="856" spans="1:3" x14ac:dyDescent="0.3">
      <c r="A856">
        <v>965827</v>
      </c>
      <c r="B856" t="s">
        <v>34</v>
      </c>
      <c r="C856">
        <v>8</v>
      </c>
    </row>
    <row r="857" spans="1:3" x14ac:dyDescent="0.3">
      <c r="A857">
        <v>948510</v>
      </c>
      <c r="B857" t="s">
        <v>1</v>
      </c>
      <c r="C857">
        <v>8</v>
      </c>
    </row>
    <row r="858" spans="1:3" x14ac:dyDescent="0.3">
      <c r="A858">
        <v>421337</v>
      </c>
      <c r="B858" t="s">
        <v>8</v>
      </c>
      <c r="C858">
        <v>3</v>
      </c>
    </row>
    <row r="859" spans="1:3" x14ac:dyDescent="0.3">
      <c r="A859">
        <v>862392</v>
      </c>
      <c r="B859" t="s">
        <v>10</v>
      </c>
      <c r="C859">
        <v>6</v>
      </c>
    </row>
    <row r="860" spans="1:3" x14ac:dyDescent="0.3">
      <c r="A860">
        <v>183245</v>
      </c>
      <c r="B860" t="s">
        <v>4</v>
      </c>
      <c r="C860">
        <v>6</v>
      </c>
    </row>
    <row r="861" spans="1:3" x14ac:dyDescent="0.3">
      <c r="A861">
        <v>482564</v>
      </c>
      <c r="B861" t="s">
        <v>7</v>
      </c>
      <c r="C861">
        <v>9</v>
      </c>
    </row>
    <row r="862" spans="1:3" x14ac:dyDescent="0.3">
      <c r="A862">
        <v>324325</v>
      </c>
      <c r="B862" t="s">
        <v>16</v>
      </c>
      <c r="C862">
        <v>2</v>
      </c>
    </row>
    <row r="863" spans="1:3" x14ac:dyDescent="0.3">
      <c r="A863">
        <v>594882</v>
      </c>
      <c r="B863" t="s">
        <v>0</v>
      </c>
      <c r="C863">
        <v>6</v>
      </c>
    </row>
    <row r="864" spans="1:3" x14ac:dyDescent="0.3">
      <c r="A864">
        <v>730548</v>
      </c>
      <c r="B864" t="s">
        <v>16</v>
      </c>
      <c r="C864">
        <v>18</v>
      </c>
    </row>
    <row r="865" spans="1:3" x14ac:dyDescent="0.3">
      <c r="A865">
        <v>567442</v>
      </c>
      <c r="B865" t="s">
        <v>4</v>
      </c>
      <c r="C865">
        <v>1</v>
      </c>
    </row>
    <row r="866" spans="1:3" x14ac:dyDescent="0.3">
      <c r="A866">
        <v>937231</v>
      </c>
      <c r="B866" t="s">
        <v>11</v>
      </c>
      <c r="C866">
        <v>10</v>
      </c>
    </row>
    <row r="867" spans="1:3" x14ac:dyDescent="0.3">
      <c r="A867">
        <v>912453</v>
      </c>
      <c r="B867" t="s">
        <v>1</v>
      </c>
      <c r="C867">
        <v>10</v>
      </c>
    </row>
    <row r="868" spans="1:3" x14ac:dyDescent="0.3">
      <c r="A868">
        <v>907150</v>
      </c>
      <c r="B868" t="s">
        <v>17</v>
      </c>
      <c r="C868">
        <v>7</v>
      </c>
    </row>
    <row r="869" spans="1:3" x14ac:dyDescent="0.3">
      <c r="A869">
        <v>625108</v>
      </c>
      <c r="B869" t="s">
        <v>11</v>
      </c>
      <c r="C869">
        <v>8</v>
      </c>
    </row>
    <row r="870" spans="1:3" x14ac:dyDescent="0.3">
      <c r="A870">
        <v>615098</v>
      </c>
      <c r="B870" t="s">
        <v>35</v>
      </c>
      <c r="C870">
        <v>12</v>
      </c>
    </row>
    <row r="871" spans="1:3" x14ac:dyDescent="0.3">
      <c r="A871">
        <v>284329</v>
      </c>
      <c r="B871" t="s">
        <v>11</v>
      </c>
      <c r="C871">
        <v>3</v>
      </c>
    </row>
    <row r="872" spans="1:3" x14ac:dyDescent="0.3">
      <c r="A872">
        <v>918802</v>
      </c>
      <c r="B872" t="s">
        <v>2</v>
      </c>
      <c r="C872">
        <v>3</v>
      </c>
    </row>
    <row r="873" spans="1:3" x14ac:dyDescent="0.3">
      <c r="A873">
        <v>245708</v>
      </c>
      <c r="B873" t="s">
        <v>13</v>
      </c>
      <c r="C873">
        <v>1</v>
      </c>
    </row>
    <row r="874" spans="1:3" x14ac:dyDescent="0.3">
      <c r="A874">
        <v>224386</v>
      </c>
      <c r="B874" t="s">
        <v>14</v>
      </c>
      <c r="C874">
        <v>4</v>
      </c>
    </row>
    <row r="875" spans="1:3" x14ac:dyDescent="0.3">
      <c r="A875">
        <v>694558</v>
      </c>
      <c r="B875" t="s">
        <v>11</v>
      </c>
      <c r="C875">
        <v>1</v>
      </c>
    </row>
    <row r="876" spans="1:3" x14ac:dyDescent="0.3">
      <c r="A876">
        <v>937722</v>
      </c>
      <c r="B876" t="s">
        <v>4</v>
      </c>
      <c r="C876">
        <v>3</v>
      </c>
    </row>
    <row r="877" spans="1:3" x14ac:dyDescent="0.3">
      <c r="A877">
        <v>687407</v>
      </c>
      <c r="B877" t="s">
        <v>7</v>
      </c>
      <c r="C877">
        <v>3</v>
      </c>
    </row>
    <row r="878" spans="1:3" x14ac:dyDescent="0.3">
      <c r="A878">
        <v>936607</v>
      </c>
      <c r="B878" t="s">
        <v>2</v>
      </c>
      <c r="C878">
        <v>12</v>
      </c>
    </row>
    <row r="879" spans="1:3" x14ac:dyDescent="0.3">
      <c r="A879">
        <v>771077</v>
      </c>
      <c r="B879" t="s">
        <v>13</v>
      </c>
      <c r="C879">
        <v>2</v>
      </c>
    </row>
    <row r="880" spans="1:3" x14ac:dyDescent="0.3">
      <c r="A880">
        <v>912550</v>
      </c>
      <c r="B880" t="s">
        <v>6</v>
      </c>
      <c r="C880">
        <v>3</v>
      </c>
    </row>
    <row r="881" spans="1:3" x14ac:dyDescent="0.3">
      <c r="A881">
        <v>894337</v>
      </c>
      <c r="B881" t="s">
        <v>10</v>
      </c>
      <c r="C881">
        <v>6</v>
      </c>
    </row>
    <row r="882" spans="1:3" x14ac:dyDescent="0.3">
      <c r="A882">
        <v>986344</v>
      </c>
      <c r="B882" t="s">
        <v>38</v>
      </c>
      <c r="C882">
        <v>4</v>
      </c>
    </row>
    <row r="883" spans="1:3" x14ac:dyDescent="0.3">
      <c r="A883">
        <v>655833</v>
      </c>
      <c r="B883" t="s">
        <v>15</v>
      </c>
      <c r="C883">
        <v>16</v>
      </c>
    </row>
    <row r="884" spans="1:3" x14ac:dyDescent="0.3">
      <c r="A884">
        <v>877341</v>
      </c>
      <c r="B884" t="s">
        <v>3</v>
      </c>
      <c r="C884">
        <v>3</v>
      </c>
    </row>
    <row r="885" spans="1:3" x14ac:dyDescent="0.3">
      <c r="A885">
        <v>727115</v>
      </c>
      <c r="B885" t="s">
        <v>2</v>
      </c>
      <c r="C885">
        <v>2</v>
      </c>
    </row>
    <row r="886" spans="1:3" x14ac:dyDescent="0.3">
      <c r="A886">
        <v>179565</v>
      </c>
      <c r="B886" t="s">
        <v>0</v>
      </c>
      <c r="C886">
        <v>11</v>
      </c>
    </row>
    <row r="887" spans="1:3" x14ac:dyDescent="0.3">
      <c r="A887">
        <v>528671</v>
      </c>
      <c r="B887" t="s">
        <v>2</v>
      </c>
      <c r="C887">
        <v>9</v>
      </c>
    </row>
    <row r="888" spans="1:3" x14ac:dyDescent="0.3">
      <c r="A888">
        <v>318132</v>
      </c>
      <c r="B888" t="s">
        <v>6</v>
      </c>
      <c r="C888">
        <v>24</v>
      </c>
    </row>
    <row r="889" spans="1:3" x14ac:dyDescent="0.3">
      <c r="A889">
        <v>999987</v>
      </c>
      <c r="B889" t="s">
        <v>3</v>
      </c>
      <c r="C889">
        <v>18</v>
      </c>
    </row>
    <row r="890" spans="1:3" x14ac:dyDescent="0.3">
      <c r="A890">
        <v>434093</v>
      </c>
      <c r="B890" t="s">
        <v>4</v>
      </c>
      <c r="C890">
        <v>7</v>
      </c>
    </row>
    <row r="891" spans="1:3" x14ac:dyDescent="0.3">
      <c r="A891">
        <v>869965</v>
      </c>
      <c r="B891" t="s">
        <v>9</v>
      </c>
      <c r="C891">
        <v>14</v>
      </c>
    </row>
    <row r="892" spans="1:3" x14ac:dyDescent="0.3">
      <c r="A892">
        <v>203651</v>
      </c>
      <c r="B892" t="s">
        <v>1</v>
      </c>
      <c r="C892">
        <v>3</v>
      </c>
    </row>
    <row r="893" spans="1:3" x14ac:dyDescent="0.3">
      <c r="A893">
        <v>829546</v>
      </c>
      <c r="B893" t="s">
        <v>9</v>
      </c>
      <c r="C893">
        <v>7</v>
      </c>
    </row>
    <row r="894" spans="1:3" x14ac:dyDescent="0.3">
      <c r="A894">
        <v>583339</v>
      </c>
      <c r="B894" t="s">
        <v>17</v>
      </c>
      <c r="C894">
        <v>7</v>
      </c>
    </row>
    <row r="895" spans="1:3" x14ac:dyDescent="0.3">
      <c r="A895">
        <v>482041</v>
      </c>
      <c r="B895" t="s">
        <v>0</v>
      </c>
      <c r="C895">
        <v>3</v>
      </c>
    </row>
    <row r="896" spans="1:3" x14ac:dyDescent="0.3">
      <c r="A896">
        <v>137846</v>
      </c>
      <c r="B896" t="s">
        <v>8</v>
      </c>
      <c r="C896">
        <v>1</v>
      </c>
    </row>
    <row r="897" spans="1:3" x14ac:dyDescent="0.3">
      <c r="A897">
        <v>317236</v>
      </c>
      <c r="B897" t="s">
        <v>17</v>
      </c>
      <c r="C897">
        <v>10</v>
      </c>
    </row>
    <row r="898" spans="1:3" x14ac:dyDescent="0.3">
      <c r="A898">
        <v>807251</v>
      </c>
      <c r="B898" t="s">
        <v>15</v>
      </c>
      <c r="C898">
        <v>20</v>
      </c>
    </row>
    <row r="899" spans="1:3" x14ac:dyDescent="0.3">
      <c r="A899">
        <v>640255</v>
      </c>
      <c r="B899" t="s">
        <v>13</v>
      </c>
      <c r="C899">
        <v>6</v>
      </c>
    </row>
    <row r="900" spans="1:3" x14ac:dyDescent="0.3">
      <c r="A900">
        <v>827827</v>
      </c>
      <c r="B900" t="s">
        <v>7</v>
      </c>
      <c r="C900">
        <v>10</v>
      </c>
    </row>
    <row r="901" spans="1:3" x14ac:dyDescent="0.3">
      <c r="A901">
        <v>360329</v>
      </c>
      <c r="B901" t="s">
        <v>37</v>
      </c>
      <c r="C901">
        <v>4</v>
      </c>
    </row>
    <row r="902" spans="1:3" x14ac:dyDescent="0.3">
      <c r="A902">
        <v>502935</v>
      </c>
      <c r="B902" t="s">
        <v>36</v>
      </c>
      <c r="C902">
        <v>2</v>
      </c>
    </row>
    <row r="903" spans="1:3" x14ac:dyDescent="0.3">
      <c r="A903">
        <v>359328</v>
      </c>
      <c r="B903" t="s">
        <v>12</v>
      </c>
      <c r="C903">
        <v>2</v>
      </c>
    </row>
    <row r="904" spans="1:3" x14ac:dyDescent="0.3">
      <c r="A904">
        <v>913312</v>
      </c>
      <c r="B904" t="s">
        <v>13</v>
      </c>
      <c r="C904">
        <v>8</v>
      </c>
    </row>
    <row r="905" spans="1:3" x14ac:dyDescent="0.3">
      <c r="A905">
        <v>326347</v>
      </c>
      <c r="B905" t="s">
        <v>6</v>
      </c>
      <c r="C905">
        <v>12</v>
      </c>
    </row>
    <row r="906" spans="1:3" x14ac:dyDescent="0.3">
      <c r="A906">
        <v>667916</v>
      </c>
      <c r="B906" t="s">
        <v>11</v>
      </c>
      <c r="C906">
        <v>3</v>
      </c>
    </row>
    <row r="907" spans="1:3" x14ac:dyDescent="0.3">
      <c r="A907">
        <v>377895</v>
      </c>
      <c r="B907" t="s">
        <v>13</v>
      </c>
      <c r="C907">
        <v>2</v>
      </c>
    </row>
    <row r="908" spans="1:3" x14ac:dyDescent="0.3">
      <c r="A908">
        <v>435106</v>
      </c>
      <c r="B908" t="s">
        <v>11</v>
      </c>
      <c r="C908">
        <v>10</v>
      </c>
    </row>
    <row r="909" spans="1:3" x14ac:dyDescent="0.3">
      <c r="A909">
        <v>147060</v>
      </c>
      <c r="B909" t="s">
        <v>15</v>
      </c>
      <c r="C909">
        <v>6</v>
      </c>
    </row>
    <row r="910" spans="1:3" x14ac:dyDescent="0.3">
      <c r="A910">
        <v>537886</v>
      </c>
      <c r="B910" t="s">
        <v>2</v>
      </c>
      <c r="C910">
        <v>6</v>
      </c>
    </row>
    <row r="911" spans="1:3" x14ac:dyDescent="0.3">
      <c r="A911">
        <v>776766</v>
      </c>
      <c r="B911" t="s">
        <v>10</v>
      </c>
      <c r="C911">
        <v>14</v>
      </c>
    </row>
    <row r="912" spans="1:3" x14ac:dyDescent="0.3">
      <c r="A912">
        <v>657118</v>
      </c>
      <c r="B912" t="s">
        <v>2</v>
      </c>
      <c r="C912">
        <v>2</v>
      </c>
    </row>
    <row r="913" spans="1:3" x14ac:dyDescent="0.3">
      <c r="A913">
        <v>444793</v>
      </c>
      <c r="B913" t="s">
        <v>17</v>
      </c>
      <c r="C913">
        <v>6</v>
      </c>
    </row>
    <row r="914" spans="1:3" x14ac:dyDescent="0.3">
      <c r="A914">
        <v>514162</v>
      </c>
      <c r="B914" t="s">
        <v>9</v>
      </c>
      <c r="C914">
        <v>6</v>
      </c>
    </row>
    <row r="915" spans="1:3" x14ac:dyDescent="0.3">
      <c r="A915">
        <v>396843</v>
      </c>
      <c r="B915" t="s">
        <v>10</v>
      </c>
      <c r="C915">
        <v>6</v>
      </c>
    </row>
    <row r="916" spans="1:3" x14ac:dyDescent="0.3">
      <c r="A916">
        <v>780269</v>
      </c>
      <c r="B916" t="s">
        <v>35</v>
      </c>
      <c r="C916">
        <v>3</v>
      </c>
    </row>
    <row r="917" spans="1:3" x14ac:dyDescent="0.3">
      <c r="A917">
        <v>645328</v>
      </c>
      <c r="B917" t="s">
        <v>7</v>
      </c>
      <c r="C917">
        <v>2</v>
      </c>
    </row>
    <row r="918" spans="1:3" x14ac:dyDescent="0.3">
      <c r="A918">
        <v>557524</v>
      </c>
      <c r="B918" t="s">
        <v>1</v>
      </c>
      <c r="C918">
        <v>1</v>
      </c>
    </row>
    <row r="919" spans="1:3" x14ac:dyDescent="0.3">
      <c r="A919">
        <v>170227</v>
      </c>
      <c r="B919" t="s">
        <v>13</v>
      </c>
      <c r="C919">
        <v>18</v>
      </c>
    </row>
    <row r="920" spans="1:3" x14ac:dyDescent="0.3">
      <c r="A920">
        <v>451420</v>
      </c>
      <c r="B920" t="s">
        <v>36</v>
      </c>
      <c r="C920">
        <v>1</v>
      </c>
    </row>
    <row r="921" spans="1:3" x14ac:dyDescent="0.3">
      <c r="A921">
        <v>242768</v>
      </c>
      <c r="B921" t="s">
        <v>1</v>
      </c>
      <c r="C921">
        <v>10</v>
      </c>
    </row>
    <row r="922" spans="1:3" x14ac:dyDescent="0.3">
      <c r="A922">
        <v>644025</v>
      </c>
      <c r="B922" t="s">
        <v>10</v>
      </c>
      <c r="C922">
        <v>2</v>
      </c>
    </row>
    <row r="923" spans="1:3" x14ac:dyDescent="0.3">
      <c r="A923">
        <v>539411</v>
      </c>
      <c r="B923" t="s">
        <v>10</v>
      </c>
      <c r="C923">
        <v>3</v>
      </c>
    </row>
    <row r="924" spans="1:3" x14ac:dyDescent="0.3">
      <c r="A924">
        <v>660643</v>
      </c>
      <c r="B924" t="s">
        <v>15</v>
      </c>
      <c r="C924">
        <v>18</v>
      </c>
    </row>
    <row r="925" spans="1:3" x14ac:dyDescent="0.3">
      <c r="A925">
        <v>938395</v>
      </c>
      <c r="B925" t="s">
        <v>34</v>
      </c>
      <c r="C925">
        <v>8</v>
      </c>
    </row>
    <row r="926" spans="1:3" x14ac:dyDescent="0.3">
      <c r="A926">
        <v>244597</v>
      </c>
      <c r="B926" t="s">
        <v>5</v>
      </c>
      <c r="C926">
        <v>5</v>
      </c>
    </row>
    <row r="927" spans="1:3" x14ac:dyDescent="0.3">
      <c r="A927">
        <v>625842</v>
      </c>
      <c r="B927" t="s">
        <v>14</v>
      </c>
      <c r="C927">
        <v>14</v>
      </c>
    </row>
    <row r="928" spans="1:3" x14ac:dyDescent="0.3">
      <c r="A928">
        <v>749297</v>
      </c>
      <c r="B928" t="s">
        <v>1</v>
      </c>
      <c r="C928">
        <v>4</v>
      </c>
    </row>
    <row r="929" spans="1:3" x14ac:dyDescent="0.3">
      <c r="A929">
        <v>757097</v>
      </c>
      <c r="B929" t="s">
        <v>5</v>
      </c>
      <c r="C929">
        <v>12</v>
      </c>
    </row>
    <row r="930" spans="1:3" x14ac:dyDescent="0.3">
      <c r="A930">
        <v>595088</v>
      </c>
      <c r="B930" t="s">
        <v>15</v>
      </c>
      <c r="C930">
        <v>2</v>
      </c>
    </row>
    <row r="931" spans="1:3" x14ac:dyDescent="0.3">
      <c r="A931">
        <v>688473</v>
      </c>
      <c r="B931" t="s">
        <v>0</v>
      </c>
      <c r="C931">
        <v>4</v>
      </c>
    </row>
    <row r="932" spans="1:3" x14ac:dyDescent="0.3">
      <c r="A932">
        <v>362910</v>
      </c>
      <c r="B932" t="s">
        <v>16</v>
      </c>
      <c r="C932">
        <v>4</v>
      </c>
    </row>
    <row r="933" spans="1:3" x14ac:dyDescent="0.3">
      <c r="A933">
        <v>386325</v>
      </c>
      <c r="B933" t="s">
        <v>1</v>
      </c>
      <c r="C933">
        <v>16</v>
      </c>
    </row>
    <row r="934" spans="1:3" x14ac:dyDescent="0.3">
      <c r="A934">
        <v>330250</v>
      </c>
      <c r="B934" t="s">
        <v>38</v>
      </c>
      <c r="C934">
        <v>16</v>
      </c>
    </row>
    <row r="935" spans="1:3" x14ac:dyDescent="0.3">
      <c r="A935">
        <v>257116</v>
      </c>
      <c r="B935" t="s">
        <v>9</v>
      </c>
      <c r="C935">
        <v>9</v>
      </c>
    </row>
    <row r="936" spans="1:3" x14ac:dyDescent="0.3">
      <c r="A936">
        <v>944761</v>
      </c>
      <c r="B936" t="s">
        <v>16</v>
      </c>
      <c r="C936">
        <v>16</v>
      </c>
    </row>
    <row r="937" spans="1:3" x14ac:dyDescent="0.3">
      <c r="A937">
        <v>880329</v>
      </c>
      <c r="B937" t="s">
        <v>17</v>
      </c>
      <c r="C937">
        <v>2</v>
      </c>
    </row>
    <row r="938" spans="1:3" x14ac:dyDescent="0.3">
      <c r="A938">
        <v>638974</v>
      </c>
      <c r="B938" t="s">
        <v>15</v>
      </c>
      <c r="C938">
        <v>24</v>
      </c>
    </row>
    <row r="939" spans="1:3" x14ac:dyDescent="0.3">
      <c r="A939">
        <v>806117</v>
      </c>
      <c r="B939" t="s">
        <v>16</v>
      </c>
      <c r="C939">
        <v>8</v>
      </c>
    </row>
    <row r="940" spans="1:3" x14ac:dyDescent="0.3">
      <c r="A940">
        <v>396043</v>
      </c>
      <c r="B940" t="s">
        <v>36</v>
      </c>
      <c r="C940">
        <v>28</v>
      </c>
    </row>
    <row r="941" spans="1:3" x14ac:dyDescent="0.3">
      <c r="A941">
        <v>895061</v>
      </c>
      <c r="B941" t="s">
        <v>36</v>
      </c>
      <c r="C941">
        <v>30</v>
      </c>
    </row>
    <row r="942" spans="1:3" x14ac:dyDescent="0.3">
      <c r="A942">
        <v>129602</v>
      </c>
      <c r="B942" t="s">
        <v>16</v>
      </c>
      <c r="C942">
        <v>1</v>
      </c>
    </row>
    <row r="943" spans="1:3" x14ac:dyDescent="0.3">
      <c r="A943">
        <v>459414</v>
      </c>
      <c r="B943" t="s">
        <v>7</v>
      </c>
      <c r="C943">
        <v>2</v>
      </c>
    </row>
    <row r="944" spans="1:3" x14ac:dyDescent="0.3">
      <c r="A944">
        <v>700774</v>
      </c>
      <c r="B944" t="s">
        <v>8</v>
      </c>
      <c r="C944">
        <v>3</v>
      </c>
    </row>
    <row r="945" spans="1:3" x14ac:dyDescent="0.3">
      <c r="A945">
        <v>587741</v>
      </c>
      <c r="B945" t="s">
        <v>3</v>
      </c>
      <c r="C945">
        <v>3</v>
      </c>
    </row>
    <row r="946" spans="1:3" x14ac:dyDescent="0.3">
      <c r="A946">
        <v>270306</v>
      </c>
      <c r="B946" t="s">
        <v>11</v>
      </c>
      <c r="C946">
        <v>9</v>
      </c>
    </row>
    <row r="947" spans="1:3" x14ac:dyDescent="0.3">
      <c r="A947">
        <v>240511</v>
      </c>
      <c r="B947" t="s">
        <v>14</v>
      </c>
      <c r="C947">
        <v>2</v>
      </c>
    </row>
    <row r="948" spans="1:3" x14ac:dyDescent="0.3">
      <c r="A948">
        <v>110526</v>
      </c>
      <c r="B948" t="s">
        <v>14</v>
      </c>
      <c r="C948">
        <v>8</v>
      </c>
    </row>
    <row r="949" spans="1:3" x14ac:dyDescent="0.3">
      <c r="A949">
        <v>574409</v>
      </c>
      <c r="B949" t="s">
        <v>2</v>
      </c>
      <c r="C949">
        <v>5</v>
      </c>
    </row>
    <row r="950" spans="1:3" x14ac:dyDescent="0.3">
      <c r="A950">
        <v>391721</v>
      </c>
      <c r="B950" t="s">
        <v>34</v>
      </c>
      <c r="C950">
        <v>4</v>
      </c>
    </row>
    <row r="951" spans="1:3" x14ac:dyDescent="0.3">
      <c r="A951">
        <v>176695</v>
      </c>
      <c r="B951" t="s">
        <v>37</v>
      </c>
      <c r="C951">
        <v>4</v>
      </c>
    </row>
    <row r="952" spans="1:3" x14ac:dyDescent="0.3">
      <c r="A952">
        <v>805435</v>
      </c>
      <c r="B952" t="s">
        <v>36</v>
      </c>
      <c r="C952">
        <v>3</v>
      </c>
    </row>
    <row r="953" spans="1:3" x14ac:dyDescent="0.3">
      <c r="A953">
        <v>566260</v>
      </c>
      <c r="B953" t="s">
        <v>2</v>
      </c>
      <c r="C953">
        <v>2</v>
      </c>
    </row>
    <row r="954" spans="1:3" x14ac:dyDescent="0.3">
      <c r="A954">
        <v>120766</v>
      </c>
      <c r="B954" t="s">
        <v>0</v>
      </c>
      <c r="C954">
        <v>10</v>
      </c>
    </row>
    <row r="955" spans="1:3" x14ac:dyDescent="0.3">
      <c r="A955">
        <v>234233</v>
      </c>
      <c r="B955" t="s">
        <v>4</v>
      </c>
      <c r="C955">
        <v>3</v>
      </c>
    </row>
    <row r="956" spans="1:3" x14ac:dyDescent="0.3">
      <c r="A956">
        <v>576817</v>
      </c>
      <c r="B956" t="s">
        <v>36</v>
      </c>
      <c r="C956">
        <v>6</v>
      </c>
    </row>
    <row r="957" spans="1:3" x14ac:dyDescent="0.3">
      <c r="A957">
        <v>121987</v>
      </c>
      <c r="B957" t="s">
        <v>36</v>
      </c>
      <c r="C957">
        <v>3</v>
      </c>
    </row>
    <row r="958" spans="1:3" x14ac:dyDescent="0.3">
      <c r="A958">
        <v>898688</v>
      </c>
      <c r="B958" t="s">
        <v>6</v>
      </c>
      <c r="C958">
        <v>8</v>
      </c>
    </row>
    <row r="959" spans="1:3" x14ac:dyDescent="0.3">
      <c r="A959">
        <v>538688</v>
      </c>
      <c r="B959" t="s">
        <v>35</v>
      </c>
      <c r="C959">
        <v>3</v>
      </c>
    </row>
    <row r="960" spans="1:3" x14ac:dyDescent="0.3">
      <c r="A960">
        <v>214377</v>
      </c>
      <c r="B960" t="s">
        <v>16</v>
      </c>
      <c r="C960">
        <v>12</v>
      </c>
    </row>
    <row r="961" spans="1:3" x14ac:dyDescent="0.3">
      <c r="A961">
        <v>395089</v>
      </c>
      <c r="B961" t="s">
        <v>11</v>
      </c>
      <c r="C961">
        <v>14</v>
      </c>
    </row>
    <row r="962" spans="1:3" x14ac:dyDescent="0.3">
      <c r="A962">
        <v>692237</v>
      </c>
      <c r="B962" t="s">
        <v>6</v>
      </c>
      <c r="C962">
        <v>6</v>
      </c>
    </row>
    <row r="963" spans="1:3" x14ac:dyDescent="0.3">
      <c r="A963">
        <v>785529</v>
      </c>
      <c r="B963" t="s">
        <v>6</v>
      </c>
      <c r="C963">
        <v>1</v>
      </c>
    </row>
    <row r="964" spans="1:3" x14ac:dyDescent="0.3">
      <c r="A964">
        <v>812268</v>
      </c>
      <c r="B964" t="s">
        <v>35</v>
      </c>
      <c r="C964">
        <v>18</v>
      </c>
    </row>
    <row r="965" spans="1:3" x14ac:dyDescent="0.3">
      <c r="A965">
        <v>801983</v>
      </c>
      <c r="B965" t="s">
        <v>38</v>
      </c>
      <c r="C965">
        <v>1</v>
      </c>
    </row>
    <row r="966" spans="1:3" x14ac:dyDescent="0.3">
      <c r="A966">
        <v>237296</v>
      </c>
      <c r="B966" t="s">
        <v>14</v>
      </c>
      <c r="C966">
        <v>4</v>
      </c>
    </row>
    <row r="967" spans="1:3" x14ac:dyDescent="0.3">
      <c r="A967">
        <v>312362</v>
      </c>
      <c r="B967" t="s">
        <v>2</v>
      </c>
      <c r="C967">
        <v>18</v>
      </c>
    </row>
    <row r="968" spans="1:3" x14ac:dyDescent="0.3">
      <c r="A968">
        <v>290029</v>
      </c>
      <c r="B968" t="s">
        <v>36</v>
      </c>
      <c r="C968">
        <v>8</v>
      </c>
    </row>
    <row r="969" spans="1:3" x14ac:dyDescent="0.3">
      <c r="A969">
        <v>859965</v>
      </c>
      <c r="B969" t="s">
        <v>34</v>
      </c>
      <c r="C969">
        <v>2</v>
      </c>
    </row>
    <row r="970" spans="1:3" x14ac:dyDescent="0.3">
      <c r="A970">
        <v>203624</v>
      </c>
      <c r="B970" t="s">
        <v>7</v>
      </c>
      <c r="C970">
        <v>20</v>
      </c>
    </row>
    <row r="971" spans="1:3" x14ac:dyDescent="0.3">
      <c r="A971">
        <v>188071</v>
      </c>
      <c r="B971" t="s">
        <v>2</v>
      </c>
      <c r="C971">
        <v>4</v>
      </c>
    </row>
    <row r="972" spans="1:3" x14ac:dyDescent="0.3">
      <c r="A972">
        <v>346690</v>
      </c>
      <c r="B972" t="s">
        <v>4</v>
      </c>
      <c r="C972">
        <v>9</v>
      </c>
    </row>
    <row r="973" spans="1:3" x14ac:dyDescent="0.3">
      <c r="A973">
        <v>170085</v>
      </c>
      <c r="B973" t="s">
        <v>17</v>
      </c>
      <c r="C973">
        <v>8</v>
      </c>
    </row>
    <row r="974" spans="1:3" x14ac:dyDescent="0.3">
      <c r="A974">
        <v>267938</v>
      </c>
      <c r="B974" t="s">
        <v>11</v>
      </c>
      <c r="C974">
        <v>6</v>
      </c>
    </row>
    <row r="975" spans="1:3" x14ac:dyDescent="0.3">
      <c r="A975">
        <v>774007</v>
      </c>
      <c r="B975" t="s">
        <v>13</v>
      </c>
      <c r="C975">
        <v>1</v>
      </c>
    </row>
    <row r="976" spans="1:3" x14ac:dyDescent="0.3">
      <c r="A976">
        <v>789439</v>
      </c>
      <c r="B976" t="s">
        <v>11</v>
      </c>
      <c r="C976">
        <v>3</v>
      </c>
    </row>
    <row r="977" spans="1:3" x14ac:dyDescent="0.3">
      <c r="A977">
        <v>170415</v>
      </c>
      <c r="B977" t="s">
        <v>9</v>
      </c>
      <c r="C977">
        <v>3</v>
      </c>
    </row>
    <row r="978" spans="1:3" x14ac:dyDescent="0.3">
      <c r="A978">
        <v>645079</v>
      </c>
      <c r="B978" t="s">
        <v>5</v>
      </c>
      <c r="C978">
        <v>18</v>
      </c>
    </row>
    <row r="979" spans="1:3" x14ac:dyDescent="0.3">
      <c r="A979">
        <v>140869</v>
      </c>
      <c r="B979" t="s">
        <v>1</v>
      </c>
      <c r="C979">
        <v>3</v>
      </c>
    </row>
    <row r="980" spans="1:3" x14ac:dyDescent="0.3">
      <c r="A980">
        <v>959384</v>
      </c>
      <c r="B980" t="s">
        <v>0</v>
      </c>
      <c r="C980">
        <v>10</v>
      </c>
    </row>
    <row r="981" spans="1:3" x14ac:dyDescent="0.3">
      <c r="A981">
        <v>782963</v>
      </c>
      <c r="B981" t="s">
        <v>16</v>
      </c>
      <c r="C981">
        <v>1</v>
      </c>
    </row>
    <row r="982" spans="1:3" x14ac:dyDescent="0.3">
      <c r="A982">
        <v>551006</v>
      </c>
      <c r="B982" t="s">
        <v>2</v>
      </c>
      <c r="C982">
        <v>10</v>
      </c>
    </row>
    <row r="983" spans="1:3" x14ac:dyDescent="0.3">
      <c r="A983">
        <v>536846</v>
      </c>
      <c r="B983" t="s">
        <v>37</v>
      </c>
      <c r="C983">
        <v>8</v>
      </c>
    </row>
    <row r="984" spans="1:3" x14ac:dyDescent="0.3">
      <c r="A984">
        <v>231335</v>
      </c>
      <c r="B984" t="s">
        <v>4</v>
      </c>
      <c r="C984">
        <v>6</v>
      </c>
    </row>
    <row r="985" spans="1:3" x14ac:dyDescent="0.3">
      <c r="A985">
        <v>643291</v>
      </c>
      <c r="B985" t="s">
        <v>7</v>
      </c>
      <c r="C985">
        <v>20</v>
      </c>
    </row>
    <row r="986" spans="1:3" x14ac:dyDescent="0.3">
      <c r="A986">
        <v>888534</v>
      </c>
      <c r="B986" t="s">
        <v>2</v>
      </c>
      <c r="C986">
        <v>1</v>
      </c>
    </row>
    <row r="987" spans="1:3" x14ac:dyDescent="0.3">
      <c r="A987">
        <v>368084</v>
      </c>
      <c r="B987" t="s">
        <v>1</v>
      </c>
      <c r="C987">
        <v>9</v>
      </c>
    </row>
    <row r="988" spans="1:3" x14ac:dyDescent="0.3">
      <c r="A988">
        <v>180299</v>
      </c>
      <c r="B988" t="s">
        <v>4</v>
      </c>
      <c r="C988">
        <v>15</v>
      </c>
    </row>
    <row r="989" spans="1:3" x14ac:dyDescent="0.3">
      <c r="A989">
        <v>218758</v>
      </c>
      <c r="B989" t="s">
        <v>14</v>
      </c>
      <c r="C989">
        <v>3</v>
      </c>
    </row>
    <row r="990" spans="1:3" x14ac:dyDescent="0.3">
      <c r="A990">
        <v>245251</v>
      </c>
      <c r="B990" t="s">
        <v>12</v>
      </c>
      <c r="C990">
        <v>32</v>
      </c>
    </row>
    <row r="991" spans="1:3" x14ac:dyDescent="0.3">
      <c r="A991">
        <v>379216</v>
      </c>
      <c r="B991" t="s">
        <v>1</v>
      </c>
      <c r="C991">
        <v>1</v>
      </c>
    </row>
    <row r="992" spans="1:3" x14ac:dyDescent="0.3">
      <c r="A992">
        <v>726398</v>
      </c>
      <c r="B992" t="s">
        <v>11</v>
      </c>
      <c r="C992">
        <v>6</v>
      </c>
    </row>
    <row r="993" spans="1:3" x14ac:dyDescent="0.3">
      <c r="A993">
        <v>905551</v>
      </c>
      <c r="B993" t="s">
        <v>7</v>
      </c>
      <c r="C993">
        <v>20</v>
      </c>
    </row>
    <row r="994" spans="1:3" x14ac:dyDescent="0.3">
      <c r="A994">
        <v>391184</v>
      </c>
      <c r="B994" t="s">
        <v>3</v>
      </c>
      <c r="C994">
        <v>8</v>
      </c>
    </row>
    <row r="995" spans="1:3" x14ac:dyDescent="0.3">
      <c r="A995">
        <v>854732</v>
      </c>
      <c r="B995" t="s">
        <v>35</v>
      </c>
      <c r="C995">
        <v>32</v>
      </c>
    </row>
    <row r="996" spans="1:3" x14ac:dyDescent="0.3">
      <c r="A996">
        <v>355875</v>
      </c>
      <c r="B996" t="s">
        <v>5</v>
      </c>
      <c r="C996">
        <v>14</v>
      </c>
    </row>
    <row r="997" spans="1:3" x14ac:dyDescent="0.3">
      <c r="A997">
        <v>834803</v>
      </c>
      <c r="B997" t="s">
        <v>13</v>
      </c>
      <c r="C997">
        <v>5</v>
      </c>
    </row>
    <row r="998" spans="1:3" x14ac:dyDescent="0.3">
      <c r="A998">
        <v>831905</v>
      </c>
      <c r="B998" t="s">
        <v>10</v>
      </c>
      <c r="C998">
        <v>1</v>
      </c>
    </row>
    <row r="999" spans="1:3" x14ac:dyDescent="0.3">
      <c r="A999">
        <v>155396</v>
      </c>
      <c r="B999" t="s">
        <v>38</v>
      </c>
      <c r="C999">
        <v>1</v>
      </c>
    </row>
    <row r="1000" spans="1:3" x14ac:dyDescent="0.3">
      <c r="A1000">
        <v>594450</v>
      </c>
      <c r="B1000" t="s">
        <v>4</v>
      </c>
      <c r="C1000">
        <v>8</v>
      </c>
    </row>
    <row r="1001" spans="1:3" x14ac:dyDescent="0.3">
      <c r="A1001">
        <v>569671</v>
      </c>
      <c r="B1001" t="s">
        <v>6</v>
      </c>
      <c r="C1001">
        <v>3</v>
      </c>
    </row>
    <row r="1002" spans="1:3" x14ac:dyDescent="0.3">
      <c r="A1002">
        <v>221727</v>
      </c>
      <c r="B1002" t="s">
        <v>5</v>
      </c>
      <c r="C1002">
        <v>6</v>
      </c>
    </row>
    <row r="1003" spans="1:3" x14ac:dyDescent="0.3">
      <c r="A1003">
        <v>313868</v>
      </c>
      <c r="B1003" t="s">
        <v>5</v>
      </c>
      <c r="C1003">
        <v>8</v>
      </c>
    </row>
    <row r="1004" spans="1:3" x14ac:dyDescent="0.3">
      <c r="A1004">
        <v>320271</v>
      </c>
      <c r="B1004" t="s">
        <v>14</v>
      </c>
      <c r="C1004">
        <v>1</v>
      </c>
    </row>
    <row r="1005" spans="1:3" x14ac:dyDescent="0.3">
      <c r="A1005">
        <v>711021</v>
      </c>
      <c r="B1005" t="s">
        <v>17</v>
      </c>
      <c r="C1005">
        <v>6</v>
      </c>
    </row>
    <row r="1006" spans="1:3" x14ac:dyDescent="0.3">
      <c r="A1006">
        <v>913461</v>
      </c>
      <c r="B1006" t="s">
        <v>13</v>
      </c>
      <c r="C1006">
        <v>14</v>
      </c>
    </row>
    <row r="1007" spans="1:3" x14ac:dyDescent="0.3">
      <c r="A1007">
        <v>368546</v>
      </c>
      <c r="B1007" t="s">
        <v>3</v>
      </c>
      <c r="C1007">
        <v>8</v>
      </c>
    </row>
    <row r="1008" spans="1:3" x14ac:dyDescent="0.3">
      <c r="A1008">
        <v>591764</v>
      </c>
      <c r="B1008" t="s">
        <v>4</v>
      </c>
      <c r="C1008">
        <v>14</v>
      </c>
    </row>
    <row r="1009" spans="1:3" x14ac:dyDescent="0.3">
      <c r="A1009">
        <v>253570</v>
      </c>
      <c r="B1009" t="s">
        <v>7</v>
      </c>
      <c r="C1009">
        <v>14</v>
      </c>
    </row>
    <row r="1010" spans="1:3" x14ac:dyDescent="0.3">
      <c r="A1010">
        <v>866236</v>
      </c>
      <c r="B1010" t="s">
        <v>5</v>
      </c>
      <c r="C1010">
        <v>1</v>
      </c>
    </row>
    <row r="1011" spans="1:3" x14ac:dyDescent="0.3">
      <c r="A1011">
        <v>496660</v>
      </c>
      <c r="B1011" t="s">
        <v>12</v>
      </c>
      <c r="C1011">
        <v>8</v>
      </c>
    </row>
    <row r="1012" spans="1:3" x14ac:dyDescent="0.3">
      <c r="A1012">
        <v>486355</v>
      </c>
      <c r="B1012" t="s">
        <v>16</v>
      </c>
      <c r="C1012">
        <v>6</v>
      </c>
    </row>
    <row r="1013" spans="1:3" x14ac:dyDescent="0.3">
      <c r="A1013">
        <v>699279</v>
      </c>
      <c r="B1013" t="s">
        <v>13</v>
      </c>
      <c r="C1013">
        <v>8</v>
      </c>
    </row>
    <row r="1014" spans="1:3" x14ac:dyDescent="0.3">
      <c r="A1014">
        <v>138732</v>
      </c>
      <c r="B1014" t="s">
        <v>13</v>
      </c>
      <c r="C1014">
        <v>3</v>
      </c>
    </row>
    <row r="1015" spans="1:3" x14ac:dyDescent="0.3">
      <c r="A1015">
        <v>855470</v>
      </c>
      <c r="B1015" t="s">
        <v>0</v>
      </c>
      <c r="C1015">
        <v>10</v>
      </c>
    </row>
    <row r="1016" spans="1:3" x14ac:dyDescent="0.3">
      <c r="A1016">
        <v>940213</v>
      </c>
      <c r="B1016" t="s">
        <v>8</v>
      </c>
      <c r="C1016">
        <v>8</v>
      </c>
    </row>
    <row r="1017" spans="1:3" x14ac:dyDescent="0.3">
      <c r="A1017">
        <v>142803</v>
      </c>
      <c r="B1017" t="s">
        <v>3</v>
      </c>
      <c r="C1017">
        <v>10</v>
      </c>
    </row>
    <row r="1018" spans="1:3" x14ac:dyDescent="0.3">
      <c r="A1018">
        <v>810607</v>
      </c>
      <c r="B1018" t="s">
        <v>6</v>
      </c>
      <c r="C1018">
        <v>20</v>
      </c>
    </row>
    <row r="1019" spans="1:3" x14ac:dyDescent="0.3">
      <c r="A1019">
        <v>330906</v>
      </c>
      <c r="B1019" t="s">
        <v>15</v>
      </c>
      <c r="C1019">
        <v>3</v>
      </c>
    </row>
    <row r="1020" spans="1:3" x14ac:dyDescent="0.3">
      <c r="A1020">
        <v>498560</v>
      </c>
      <c r="B1020" t="s">
        <v>36</v>
      </c>
      <c r="C1020">
        <v>1</v>
      </c>
    </row>
    <row r="1021" spans="1:3" x14ac:dyDescent="0.3">
      <c r="A1021">
        <v>345550</v>
      </c>
      <c r="B1021" t="s">
        <v>8</v>
      </c>
      <c r="C1021">
        <v>4</v>
      </c>
    </row>
    <row r="1022" spans="1:3" x14ac:dyDescent="0.3">
      <c r="A1022">
        <v>736111</v>
      </c>
      <c r="B1022" t="s">
        <v>13</v>
      </c>
      <c r="C1022">
        <v>12</v>
      </c>
    </row>
    <row r="1023" spans="1:3" x14ac:dyDescent="0.3">
      <c r="A1023">
        <v>851437</v>
      </c>
      <c r="B1023" t="s">
        <v>7</v>
      </c>
      <c r="C1023">
        <v>2</v>
      </c>
    </row>
    <row r="1024" spans="1:3" x14ac:dyDescent="0.3">
      <c r="A1024">
        <v>884294</v>
      </c>
      <c r="B1024" t="s">
        <v>14</v>
      </c>
      <c r="C1024">
        <v>3</v>
      </c>
    </row>
    <row r="1025" spans="1:3" x14ac:dyDescent="0.3">
      <c r="A1025">
        <v>835807</v>
      </c>
      <c r="B1025" t="s">
        <v>0</v>
      </c>
      <c r="C1025">
        <v>3</v>
      </c>
    </row>
    <row r="1026" spans="1:3" x14ac:dyDescent="0.3">
      <c r="A1026">
        <v>813000</v>
      </c>
      <c r="B1026" t="s">
        <v>0</v>
      </c>
      <c r="C1026">
        <v>6</v>
      </c>
    </row>
    <row r="1027" spans="1:3" x14ac:dyDescent="0.3">
      <c r="A1027">
        <v>546868</v>
      </c>
      <c r="B1027" t="s">
        <v>4</v>
      </c>
      <c r="C1027">
        <v>2</v>
      </c>
    </row>
    <row r="1028" spans="1:3" x14ac:dyDescent="0.3">
      <c r="A1028">
        <v>899606</v>
      </c>
      <c r="B1028" t="s">
        <v>17</v>
      </c>
      <c r="C1028">
        <v>1</v>
      </c>
    </row>
    <row r="1029" spans="1:3" x14ac:dyDescent="0.3">
      <c r="A1029">
        <v>795585</v>
      </c>
      <c r="B1029" t="s">
        <v>16</v>
      </c>
      <c r="C1029">
        <v>2</v>
      </c>
    </row>
    <row r="1030" spans="1:3" x14ac:dyDescent="0.3">
      <c r="A1030">
        <v>153014</v>
      </c>
      <c r="B1030" t="s">
        <v>37</v>
      </c>
      <c r="C1030">
        <v>2</v>
      </c>
    </row>
    <row r="1031" spans="1:3" x14ac:dyDescent="0.3">
      <c r="A1031">
        <v>589013</v>
      </c>
      <c r="B1031" t="s">
        <v>17</v>
      </c>
      <c r="C1031">
        <v>3</v>
      </c>
    </row>
    <row r="1032" spans="1:3" x14ac:dyDescent="0.3">
      <c r="A1032">
        <v>310401</v>
      </c>
      <c r="B1032" t="s">
        <v>7</v>
      </c>
      <c r="C1032">
        <v>12</v>
      </c>
    </row>
    <row r="1033" spans="1:3" x14ac:dyDescent="0.3">
      <c r="A1033">
        <v>563069</v>
      </c>
      <c r="B1033" t="s">
        <v>3</v>
      </c>
      <c r="C1033">
        <v>16</v>
      </c>
    </row>
    <row r="1034" spans="1:3" x14ac:dyDescent="0.3">
      <c r="A1034">
        <v>503617</v>
      </c>
      <c r="B1034" t="s">
        <v>5</v>
      </c>
      <c r="C1034">
        <v>14</v>
      </c>
    </row>
    <row r="1035" spans="1:3" x14ac:dyDescent="0.3">
      <c r="A1035">
        <v>521366</v>
      </c>
      <c r="B1035" t="s">
        <v>13</v>
      </c>
      <c r="C1035">
        <v>10</v>
      </c>
    </row>
    <row r="1036" spans="1:3" x14ac:dyDescent="0.3">
      <c r="A1036">
        <v>306464</v>
      </c>
      <c r="B1036" t="s">
        <v>2</v>
      </c>
      <c r="C1036">
        <v>20</v>
      </c>
    </row>
    <row r="1037" spans="1:3" x14ac:dyDescent="0.3">
      <c r="A1037">
        <v>216480</v>
      </c>
      <c r="B1037" t="s">
        <v>38</v>
      </c>
      <c r="C1037">
        <v>6</v>
      </c>
    </row>
    <row r="1038" spans="1:3" x14ac:dyDescent="0.3">
      <c r="A1038">
        <v>783096</v>
      </c>
      <c r="B1038" t="s">
        <v>17</v>
      </c>
      <c r="C1038">
        <v>6</v>
      </c>
    </row>
    <row r="1039" spans="1:3" x14ac:dyDescent="0.3">
      <c r="A1039">
        <v>546918</v>
      </c>
      <c r="B1039" t="s">
        <v>38</v>
      </c>
      <c r="C1039">
        <v>2</v>
      </c>
    </row>
    <row r="1040" spans="1:3" x14ac:dyDescent="0.3">
      <c r="A1040">
        <v>937271</v>
      </c>
      <c r="B1040" t="s">
        <v>15</v>
      </c>
      <c r="C1040">
        <v>12</v>
      </c>
    </row>
    <row r="1041" spans="1:3" x14ac:dyDescent="0.3">
      <c r="A1041">
        <v>456886</v>
      </c>
      <c r="B1041" t="s">
        <v>4</v>
      </c>
      <c r="C1041">
        <v>3</v>
      </c>
    </row>
    <row r="1042" spans="1:3" x14ac:dyDescent="0.3">
      <c r="A1042">
        <v>780419</v>
      </c>
      <c r="B1042" t="s">
        <v>36</v>
      </c>
      <c r="C1042">
        <v>8</v>
      </c>
    </row>
    <row r="1043" spans="1:3" x14ac:dyDescent="0.3">
      <c r="A1043">
        <v>324851</v>
      </c>
      <c r="B1043" t="s">
        <v>3</v>
      </c>
      <c r="C1043">
        <v>4</v>
      </c>
    </row>
    <row r="1044" spans="1:3" x14ac:dyDescent="0.3">
      <c r="A1044">
        <v>581577</v>
      </c>
      <c r="B1044" t="s">
        <v>12</v>
      </c>
      <c r="C1044">
        <v>5</v>
      </c>
    </row>
    <row r="1045" spans="1:3" x14ac:dyDescent="0.3">
      <c r="A1045">
        <v>218143</v>
      </c>
      <c r="B1045" t="s">
        <v>7</v>
      </c>
      <c r="C1045">
        <v>17</v>
      </c>
    </row>
    <row r="1046" spans="1:3" x14ac:dyDescent="0.3">
      <c r="A1046">
        <v>211912</v>
      </c>
      <c r="B1046" t="s">
        <v>0</v>
      </c>
      <c r="C1046">
        <v>1</v>
      </c>
    </row>
    <row r="1047" spans="1:3" x14ac:dyDescent="0.3">
      <c r="A1047">
        <v>598606</v>
      </c>
      <c r="B1047" t="s">
        <v>37</v>
      </c>
      <c r="C1047">
        <v>3</v>
      </c>
    </row>
    <row r="1048" spans="1:3" x14ac:dyDescent="0.3">
      <c r="A1048">
        <v>242082</v>
      </c>
      <c r="B1048" t="s">
        <v>3</v>
      </c>
      <c r="C1048">
        <v>14</v>
      </c>
    </row>
    <row r="1049" spans="1:3" x14ac:dyDescent="0.3">
      <c r="A1049">
        <v>665482</v>
      </c>
      <c r="B1049" t="s">
        <v>16</v>
      </c>
      <c r="C1049">
        <v>12</v>
      </c>
    </row>
    <row r="1050" spans="1:3" x14ac:dyDescent="0.3">
      <c r="A1050">
        <v>256432</v>
      </c>
      <c r="B1050" t="s">
        <v>11</v>
      </c>
      <c r="C1050">
        <v>10</v>
      </c>
    </row>
    <row r="1051" spans="1:3" x14ac:dyDescent="0.3">
      <c r="A1051">
        <v>805789</v>
      </c>
      <c r="B1051" t="s">
        <v>1</v>
      </c>
      <c r="C1051">
        <v>10</v>
      </c>
    </row>
    <row r="1052" spans="1:3" x14ac:dyDescent="0.3">
      <c r="A1052">
        <v>694091</v>
      </c>
      <c r="B1052" t="s">
        <v>3</v>
      </c>
      <c r="C1052">
        <v>16</v>
      </c>
    </row>
    <row r="1053" spans="1:3" x14ac:dyDescent="0.3">
      <c r="A1053">
        <v>398727</v>
      </c>
      <c r="B1053" t="s">
        <v>17</v>
      </c>
      <c r="C1053">
        <v>10</v>
      </c>
    </row>
    <row r="1054" spans="1:3" x14ac:dyDescent="0.3">
      <c r="A1054">
        <v>287776</v>
      </c>
      <c r="B1054" t="s">
        <v>7</v>
      </c>
      <c r="C1054">
        <v>6</v>
      </c>
    </row>
    <row r="1055" spans="1:3" x14ac:dyDescent="0.3">
      <c r="A1055">
        <v>701510</v>
      </c>
      <c r="B1055" t="s">
        <v>17</v>
      </c>
      <c r="C1055">
        <v>6</v>
      </c>
    </row>
    <row r="1056" spans="1:3" x14ac:dyDescent="0.3">
      <c r="A1056">
        <v>264862</v>
      </c>
      <c r="B1056" t="s">
        <v>15</v>
      </c>
      <c r="C1056">
        <v>9</v>
      </c>
    </row>
    <row r="1057" spans="1:3" x14ac:dyDescent="0.3">
      <c r="A1057">
        <v>753999</v>
      </c>
      <c r="B1057" t="s">
        <v>3</v>
      </c>
      <c r="C1057">
        <v>3</v>
      </c>
    </row>
    <row r="1058" spans="1:3" x14ac:dyDescent="0.3">
      <c r="A1058">
        <v>818206</v>
      </c>
      <c r="B1058" t="s">
        <v>17</v>
      </c>
      <c r="C1058">
        <v>6</v>
      </c>
    </row>
    <row r="1059" spans="1:3" x14ac:dyDescent="0.3">
      <c r="A1059">
        <v>453158</v>
      </c>
      <c r="B1059" t="s">
        <v>13</v>
      </c>
      <c r="C1059">
        <v>7</v>
      </c>
    </row>
    <row r="1060" spans="1:3" x14ac:dyDescent="0.3">
      <c r="A1060">
        <v>844786</v>
      </c>
      <c r="B1060" t="s">
        <v>7</v>
      </c>
      <c r="C1060">
        <v>6</v>
      </c>
    </row>
    <row r="1061" spans="1:3" x14ac:dyDescent="0.3">
      <c r="A1061">
        <v>860434</v>
      </c>
      <c r="B1061" t="s">
        <v>9</v>
      </c>
      <c r="C1061">
        <v>9</v>
      </c>
    </row>
    <row r="1062" spans="1:3" x14ac:dyDescent="0.3">
      <c r="A1062">
        <v>522689</v>
      </c>
      <c r="B1062" t="s">
        <v>14</v>
      </c>
      <c r="C1062">
        <v>1</v>
      </c>
    </row>
    <row r="1063" spans="1:3" x14ac:dyDescent="0.3">
      <c r="A1063">
        <v>969657</v>
      </c>
      <c r="B1063" t="s">
        <v>4</v>
      </c>
      <c r="C1063">
        <v>18</v>
      </c>
    </row>
    <row r="1064" spans="1:3" x14ac:dyDescent="0.3">
      <c r="A1064">
        <v>908274</v>
      </c>
      <c r="B1064" t="s">
        <v>35</v>
      </c>
      <c r="C1064">
        <v>7</v>
      </c>
    </row>
    <row r="1065" spans="1:3" x14ac:dyDescent="0.3">
      <c r="A1065">
        <v>328396</v>
      </c>
      <c r="B1065" t="s">
        <v>16</v>
      </c>
      <c r="C1065">
        <v>2</v>
      </c>
    </row>
    <row r="1066" spans="1:3" x14ac:dyDescent="0.3">
      <c r="A1066">
        <v>902668</v>
      </c>
      <c r="B1066" t="s">
        <v>2</v>
      </c>
      <c r="C1066">
        <v>12</v>
      </c>
    </row>
    <row r="1067" spans="1:3" x14ac:dyDescent="0.3">
      <c r="A1067">
        <v>607243</v>
      </c>
      <c r="B1067" t="s">
        <v>13</v>
      </c>
      <c r="C1067">
        <v>8</v>
      </c>
    </row>
    <row r="1068" spans="1:3" x14ac:dyDescent="0.3">
      <c r="A1068">
        <v>127558</v>
      </c>
      <c r="B1068" t="s">
        <v>36</v>
      </c>
      <c r="C1068">
        <v>1</v>
      </c>
    </row>
    <row r="1069" spans="1:3" x14ac:dyDescent="0.3">
      <c r="A1069">
        <v>380160</v>
      </c>
      <c r="B1069" t="s">
        <v>10</v>
      </c>
      <c r="C1069">
        <v>38</v>
      </c>
    </row>
    <row r="1070" spans="1:3" x14ac:dyDescent="0.3">
      <c r="A1070">
        <v>488375</v>
      </c>
      <c r="B1070" t="s">
        <v>15</v>
      </c>
      <c r="C1070">
        <v>2</v>
      </c>
    </row>
    <row r="1071" spans="1:3" x14ac:dyDescent="0.3">
      <c r="A1071">
        <v>401554</v>
      </c>
      <c r="B1071" t="s">
        <v>17</v>
      </c>
      <c r="C1071">
        <v>7</v>
      </c>
    </row>
    <row r="1072" spans="1:3" x14ac:dyDescent="0.3">
      <c r="A1072">
        <v>905499</v>
      </c>
      <c r="B1072" t="s">
        <v>13</v>
      </c>
      <c r="C1072">
        <v>10</v>
      </c>
    </row>
    <row r="1073" spans="1:3" x14ac:dyDescent="0.3">
      <c r="A1073">
        <v>785820</v>
      </c>
      <c r="B1073" t="s">
        <v>13</v>
      </c>
      <c r="C1073">
        <v>20</v>
      </c>
    </row>
    <row r="1074" spans="1:3" x14ac:dyDescent="0.3">
      <c r="A1074">
        <v>550128</v>
      </c>
      <c r="B1074" t="s">
        <v>2</v>
      </c>
      <c r="C1074">
        <v>2</v>
      </c>
    </row>
    <row r="1075" spans="1:3" x14ac:dyDescent="0.3">
      <c r="A1075">
        <v>918008</v>
      </c>
      <c r="B1075" t="s">
        <v>13</v>
      </c>
      <c r="C1075">
        <v>4</v>
      </c>
    </row>
    <row r="1076" spans="1:3" x14ac:dyDescent="0.3">
      <c r="A1076">
        <v>250700</v>
      </c>
      <c r="B1076" t="s">
        <v>7</v>
      </c>
      <c r="C1076">
        <v>4</v>
      </c>
    </row>
    <row r="1077" spans="1:3" x14ac:dyDescent="0.3">
      <c r="A1077">
        <v>106218</v>
      </c>
      <c r="B1077" t="s">
        <v>34</v>
      </c>
      <c r="C1077">
        <v>6</v>
      </c>
    </row>
    <row r="1078" spans="1:3" x14ac:dyDescent="0.3">
      <c r="A1078">
        <v>271374</v>
      </c>
      <c r="B1078" t="s">
        <v>9</v>
      </c>
      <c r="C1078">
        <v>2</v>
      </c>
    </row>
    <row r="1079" spans="1:3" x14ac:dyDescent="0.3">
      <c r="A1079">
        <v>125887</v>
      </c>
      <c r="B1079" t="s">
        <v>9</v>
      </c>
      <c r="C1079">
        <v>2</v>
      </c>
    </row>
    <row r="1080" spans="1:3" x14ac:dyDescent="0.3">
      <c r="A1080">
        <v>650513</v>
      </c>
      <c r="B1080" t="s">
        <v>8</v>
      </c>
      <c r="C1080">
        <v>38</v>
      </c>
    </row>
    <row r="1081" spans="1:3" x14ac:dyDescent="0.3">
      <c r="A1081">
        <v>432668</v>
      </c>
      <c r="B1081" t="s">
        <v>4</v>
      </c>
      <c r="C1081">
        <v>8</v>
      </c>
    </row>
    <row r="1082" spans="1:3" x14ac:dyDescent="0.3">
      <c r="A1082">
        <v>122487</v>
      </c>
      <c r="B1082" t="s">
        <v>35</v>
      </c>
      <c r="C1082">
        <v>2</v>
      </c>
    </row>
    <row r="1083" spans="1:3" x14ac:dyDescent="0.3">
      <c r="A1083">
        <v>141876</v>
      </c>
      <c r="B1083" t="s">
        <v>38</v>
      </c>
      <c r="C1083">
        <v>6</v>
      </c>
    </row>
    <row r="1084" spans="1:3" x14ac:dyDescent="0.3">
      <c r="A1084">
        <v>962570</v>
      </c>
      <c r="B1084" t="s">
        <v>14</v>
      </c>
      <c r="C1084">
        <v>3</v>
      </c>
    </row>
    <row r="1085" spans="1:3" x14ac:dyDescent="0.3">
      <c r="A1085">
        <v>671161</v>
      </c>
      <c r="B1085" t="s">
        <v>16</v>
      </c>
      <c r="C1085">
        <v>2</v>
      </c>
    </row>
    <row r="1086" spans="1:3" x14ac:dyDescent="0.3">
      <c r="A1086">
        <v>836513</v>
      </c>
      <c r="B1086" t="s">
        <v>9</v>
      </c>
      <c r="C1086">
        <v>22</v>
      </c>
    </row>
    <row r="1087" spans="1:3" x14ac:dyDescent="0.3">
      <c r="A1087">
        <v>203294</v>
      </c>
      <c r="B1087" t="s">
        <v>10</v>
      </c>
      <c r="C1087">
        <v>6</v>
      </c>
    </row>
    <row r="1088" spans="1:3" x14ac:dyDescent="0.3">
      <c r="A1088">
        <v>861456</v>
      </c>
      <c r="B1088" t="s">
        <v>12</v>
      </c>
      <c r="C1088">
        <v>12</v>
      </c>
    </row>
    <row r="1089" spans="1:3" x14ac:dyDescent="0.3">
      <c r="A1089">
        <v>685482</v>
      </c>
      <c r="B1089" t="s">
        <v>12</v>
      </c>
      <c r="C1089">
        <v>2</v>
      </c>
    </row>
    <row r="1090" spans="1:3" x14ac:dyDescent="0.3">
      <c r="A1090">
        <v>161284</v>
      </c>
      <c r="B1090" t="s">
        <v>34</v>
      </c>
      <c r="C1090">
        <v>3</v>
      </c>
    </row>
    <row r="1091" spans="1:3" x14ac:dyDescent="0.3">
      <c r="A1091">
        <v>669992</v>
      </c>
      <c r="B1091" t="s">
        <v>1</v>
      </c>
      <c r="C1091">
        <v>2</v>
      </c>
    </row>
    <row r="1092" spans="1:3" x14ac:dyDescent="0.3">
      <c r="A1092">
        <v>519212</v>
      </c>
      <c r="B1092" t="s">
        <v>36</v>
      </c>
      <c r="C1092">
        <v>12</v>
      </c>
    </row>
    <row r="1093" spans="1:3" x14ac:dyDescent="0.3">
      <c r="A1093">
        <v>190597</v>
      </c>
      <c r="B1093" t="s">
        <v>14</v>
      </c>
      <c r="C1093">
        <v>2</v>
      </c>
    </row>
    <row r="1094" spans="1:3" x14ac:dyDescent="0.3">
      <c r="A1094">
        <v>370561</v>
      </c>
      <c r="B1094" t="s">
        <v>2</v>
      </c>
      <c r="C1094">
        <v>3</v>
      </c>
    </row>
    <row r="1095" spans="1:3" x14ac:dyDescent="0.3">
      <c r="A1095">
        <v>743558</v>
      </c>
      <c r="B1095" t="s">
        <v>12</v>
      </c>
      <c r="C1095">
        <v>20</v>
      </c>
    </row>
    <row r="1096" spans="1:3" x14ac:dyDescent="0.3">
      <c r="A1096">
        <v>907097</v>
      </c>
      <c r="B1096" t="s">
        <v>3</v>
      </c>
      <c r="C1096">
        <v>16</v>
      </c>
    </row>
    <row r="1097" spans="1:3" x14ac:dyDescent="0.3">
      <c r="A1097">
        <v>846628</v>
      </c>
      <c r="B1097" t="s">
        <v>0</v>
      </c>
      <c r="C1097">
        <v>16</v>
      </c>
    </row>
    <row r="1098" spans="1:3" x14ac:dyDescent="0.3">
      <c r="A1098">
        <v>650193</v>
      </c>
      <c r="B1098" t="s">
        <v>13</v>
      </c>
      <c r="C1098">
        <v>10</v>
      </c>
    </row>
    <row r="1099" spans="1:3" x14ac:dyDescent="0.3">
      <c r="A1099">
        <v>628090</v>
      </c>
      <c r="B1099" t="s">
        <v>9</v>
      </c>
      <c r="C1099">
        <v>18</v>
      </c>
    </row>
    <row r="1100" spans="1:3" x14ac:dyDescent="0.3">
      <c r="A1100">
        <v>143564</v>
      </c>
      <c r="B1100" t="s">
        <v>37</v>
      </c>
      <c r="C1100">
        <v>6</v>
      </c>
    </row>
    <row r="1101" spans="1:3" x14ac:dyDescent="0.3">
      <c r="A1101">
        <v>352646</v>
      </c>
      <c r="B1101" t="s">
        <v>9</v>
      </c>
      <c r="C1101">
        <v>8</v>
      </c>
    </row>
    <row r="1102" spans="1:3" x14ac:dyDescent="0.3">
      <c r="A1102">
        <v>801675</v>
      </c>
      <c r="B1102" t="s">
        <v>17</v>
      </c>
      <c r="C1102">
        <v>6</v>
      </c>
    </row>
    <row r="1103" spans="1:3" x14ac:dyDescent="0.3">
      <c r="A1103">
        <v>265661</v>
      </c>
      <c r="B1103" t="s">
        <v>11</v>
      </c>
      <c r="C1103">
        <v>8</v>
      </c>
    </row>
    <row r="1104" spans="1:3" x14ac:dyDescent="0.3">
      <c r="A1104">
        <v>121545</v>
      </c>
      <c r="B1104" t="s">
        <v>4</v>
      </c>
      <c r="C1104">
        <v>40</v>
      </c>
    </row>
    <row r="1105" spans="1:3" x14ac:dyDescent="0.3">
      <c r="A1105">
        <v>582717</v>
      </c>
      <c r="B1105" t="s">
        <v>4</v>
      </c>
      <c r="C1105">
        <v>6</v>
      </c>
    </row>
    <row r="1106" spans="1:3" x14ac:dyDescent="0.3">
      <c r="A1106">
        <v>387076</v>
      </c>
      <c r="B1106" t="s">
        <v>9</v>
      </c>
      <c r="C1106">
        <v>12</v>
      </c>
    </row>
    <row r="1107" spans="1:3" x14ac:dyDescent="0.3">
      <c r="A1107">
        <v>823908</v>
      </c>
      <c r="B1107" t="s">
        <v>6</v>
      </c>
      <c r="C1107">
        <v>28</v>
      </c>
    </row>
    <row r="1108" spans="1:3" x14ac:dyDescent="0.3">
      <c r="A1108">
        <v>249478</v>
      </c>
      <c r="B1108" t="s">
        <v>15</v>
      </c>
      <c r="C1108">
        <v>7</v>
      </c>
    </row>
    <row r="1109" spans="1:3" x14ac:dyDescent="0.3">
      <c r="A1109">
        <v>195491</v>
      </c>
      <c r="B1109" t="s">
        <v>7</v>
      </c>
      <c r="C1109">
        <v>9</v>
      </c>
    </row>
    <row r="1110" spans="1:3" x14ac:dyDescent="0.3">
      <c r="A1110">
        <v>916996</v>
      </c>
      <c r="B1110" t="s">
        <v>5</v>
      </c>
      <c r="C1110">
        <v>6</v>
      </c>
    </row>
    <row r="1111" spans="1:3" x14ac:dyDescent="0.3">
      <c r="A1111">
        <v>209217</v>
      </c>
      <c r="B1111" t="s">
        <v>1</v>
      </c>
      <c r="C1111">
        <v>10</v>
      </c>
    </row>
    <row r="1112" spans="1:3" x14ac:dyDescent="0.3">
      <c r="A1112">
        <v>335514</v>
      </c>
      <c r="B1112" t="s">
        <v>14</v>
      </c>
      <c r="C1112">
        <v>6</v>
      </c>
    </row>
    <row r="1113" spans="1:3" x14ac:dyDescent="0.3">
      <c r="A1113">
        <v>744896</v>
      </c>
      <c r="B1113" t="s">
        <v>0</v>
      </c>
      <c r="C1113">
        <v>2</v>
      </c>
    </row>
    <row r="1114" spans="1:3" x14ac:dyDescent="0.3">
      <c r="A1114">
        <v>943286</v>
      </c>
      <c r="B1114" t="s">
        <v>11</v>
      </c>
      <c r="C1114">
        <v>6</v>
      </c>
    </row>
    <row r="1115" spans="1:3" x14ac:dyDescent="0.3">
      <c r="A1115">
        <v>994416</v>
      </c>
      <c r="B1115" t="s">
        <v>37</v>
      </c>
      <c r="C1115">
        <v>6</v>
      </c>
    </row>
    <row r="1116" spans="1:3" x14ac:dyDescent="0.3">
      <c r="A1116">
        <v>376660</v>
      </c>
      <c r="B1116" t="s">
        <v>38</v>
      </c>
      <c r="C1116">
        <v>3</v>
      </c>
    </row>
    <row r="1117" spans="1:3" x14ac:dyDescent="0.3">
      <c r="A1117">
        <v>885711</v>
      </c>
      <c r="B1117" t="s">
        <v>37</v>
      </c>
      <c r="C1117">
        <v>2</v>
      </c>
    </row>
    <row r="1118" spans="1:3" x14ac:dyDescent="0.3">
      <c r="A1118">
        <v>369318</v>
      </c>
      <c r="B1118" t="s">
        <v>2</v>
      </c>
      <c r="C1118">
        <v>1</v>
      </c>
    </row>
    <row r="1119" spans="1:3" x14ac:dyDescent="0.3">
      <c r="A1119">
        <v>537921</v>
      </c>
      <c r="B1119" t="s">
        <v>17</v>
      </c>
      <c r="C1119">
        <v>3</v>
      </c>
    </row>
    <row r="1120" spans="1:3" x14ac:dyDescent="0.3">
      <c r="A1120">
        <v>439462</v>
      </c>
      <c r="B1120" t="s">
        <v>4</v>
      </c>
      <c r="C1120">
        <v>10</v>
      </c>
    </row>
    <row r="1121" spans="1:3" x14ac:dyDescent="0.3">
      <c r="A1121">
        <v>918005</v>
      </c>
      <c r="B1121" t="s">
        <v>35</v>
      </c>
      <c r="C1121">
        <v>6</v>
      </c>
    </row>
    <row r="1122" spans="1:3" x14ac:dyDescent="0.3">
      <c r="A1122">
        <v>640751</v>
      </c>
      <c r="B1122" t="s">
        <v>3</v>
      </c>
      <c r="C1122">
        <v>8</v>
      </c>
    </row>
    <row r="1123" spans="1:3" x14ac:dyDescent="0.3">
      <c r="A1123">
        <v>332785</v>
      </c>
      <c r="B1123" t="s">
        <v>35</v>
      </c>
      <c r="C1123">
        <v>36</v>
      </c>
    </row>
    <row r="1124" spans="1:3" x14ac:dyDescent="0.3">
      <c r="A1124">
        <v>911101</v>
      </c>
      <c r="B1124" t="s">
        <v>2</v>
      </c>
      <c r="C1124">
        <v>1</v>
      </c>
    </row>
    <row r="1125" spans="1:3" x14ac:dyDescent="0.3">
      <c r="A1125">
        <v>481627</v>
      </c>
      <c r="B1125" t="s">
        <v>11</v>
      </c>
      <c r="C1125">
        <v>8</v>
      </c>
    </row>
    <row r="1126" spans="1:3" x14ac:dyDescent="0.3">
      <c r="A1126">
        <v>251530</v>
      </c>
      <c r="B1126" t="s">
        <v>13</v>
      </c>
      <c r="C1126">
        <v>6</v>
      </c>
    </row>
    <row r="1127" spans="1:3" x14ac:dyDescent="0.3">
      <c r="A1127">
        <v>689068</v>
      </c>
      <c r="B1127" t="s">
        <v>2</v>
      </c>
      <c r="C1127">
        <v>14</v>
      </c>
    </row>
    <row r="1128" spans="1:3" x14ac:dyDescent="0.3">
      <c r="A1128">
        <v>617196</v>
      </c>
      <c r="B1128" t="s">
        <v>12</v>
      </c>
      <c r="C1128">
        <v>9</v>
      </c>
    </row>
    <row r="1129" spans="1:3" x14ac:dyDescent="0.3">
      <c r="A1129">
        <v>457142</v>
      </c>
      <c r="B1129" t="s">
        <v>35</v>
      </c>
      <c r="C1129">
        <v>6</v>
      </c>
    </row>
    <row r="1130" spans="1:3" x14ac:dyDescent="0.3">
      <c r="A1130">
        <v>207735</v>
      </c>
      <c r="B1130" t="s">
        <v>5</v>
      </c>
      <c r="C1130">
        <v>14</v>
      </c>
    </row>
    <row r="1131" spans="1:3" x14ac:dyDescent="0.3">
      <c r="A1131">
        <v>849295</v>
      </c>
      <c r="B1131" t="s">
        <v>5</v>
      </c>
      <c r="C1131">
        <v>12</v>
      </c>
    </row>
    <row r="1132" spans="1:3" x14ac:dyDescent="0.3">
      <c r="A1132">
        <v>209693</v>
      </c>
      <c r="B1132" t="s">
        <v>8</v>
      </c>
      <c r="C1132">
        <v>6</v>
      </c>
    </row>
    <row r="1133" spans="1:3" x14ac:dyDescent="0.3">
      <c r="A1133">
        <v>148479</v>
      </c>
      <c r="B1133" t="s">
        <v>6</v>
      </c>
      <c r="C1133">
        <v>9</v>
      </c>
    </row>
    <row r="1134" spans="1:3" x14ac:dyDescent="0.3">
      <c r="A1134">
        <v>336395</v>
      </c>
      <c r="B1134" t="s">
        <v>5</v>
      </c>
      <c r="C1134">
        <v>8</v>
      </c>
    </row>
    <row r="1135" spans="1:3" x14ac:dyDescent="0.3">
      <c r="A1135">
        <v>676589</v>
      </c>
      <c r="B1135" t="s">
        <v>35</v>
      </c>
      <c r="C1135">
        <v>20</v>
      </c>
    </row>
    <row r="1136" spans="1:3" x14ac:dyDescent="0.3">
      <c r="A1136">
        <v>226450</v>
      </c>
      <c r="B1136" t="s">
        <v>10</v>
      </c>
      <c r="C1136">
        <v>4</v>
      </c>
    </row>
    <row r="1137" spans="1:3" x14ac:dyDescent="0.3">
      <c r="A1137">
        <v>499602</v>
      </c>
      <c r="B1137" t="s">
        <v>13</v>
      </c>
      <c r="C1137">
        <v>6</v>
      </c>
    </row>
    <row r="1138" spans="1:3" x14ac:dyDescent="0.3">
      <c r="A1138">
        <v>402298</v>
      </c>
      <c r="B1138" t="s">
        <v>7</v>
      </c>
      <c r="C1138">
        <v>18</v>
      </c>
    </row>
    <row r="1139" spans="1:3" x14ac:dyDescent="0.3">
      <c r="A1139">
        <v>641280</v>
      </c>
      <c r="B1139" t="s">
        <v>16</v>
      </c>
      <c r="C1139">
        <v>4</v>
      </c>
    </row>
    <row r="1140" spans="1:3" x14ac:dyDescent="0.3">
      <c r="A1140">
        <v>635062</v>
      </c>
      <c r="B1140" t="s">
        <v>14</v>
      </c>
      <c r="C1140">
        <v>1</v>
      </c>
    </row>
    <row r="1141" spans="1:3" x14ac:dyDescent="0.3">
      <c r="A1141">
        <v>214847</v>
      </c>
      <c r="B1141" t="s">
        <v>10</v>
      </c>
      <c r="C1141">
        <v>2</v>
      </c>
    </row>
    <row r="1142" spans="1:3" x14ac:dyDescent="0.3">
      <c r="A1142">
        <v>663335</v>
      </c>
      <c r="B1142" t="s">
        <v>37</v>
      </c>
      <c r="C1142">
        <v>3</v>
      </c>
    </row>
    <row r="1143" spans="1:3" x14ac:dyDescent="0.3">
      <c r="A1143">
        <v>106887</v>
      </c>
      <c r="B1143" t="s">
        <v>16</v>
      </c>
      <c r="C1143">
        <v>3</v>
      </c>
    </row>
    <row r="1144" spans="1:3" x14ac:dyDescent="0.3">
      <c r="A1144">
        <v>434043</v>
      </c>
      <c r="B1144" t="s">
        <v>15</v>
      </c>
      <c r="C1144">
        <v>3</v>
      </c>
    </row>
    <row r="1145" spans="1:3" x14ac:dyDescent="0.3">
      <c r="A1145">
        <v>305086</v>
      </c>
      <c r="B1145" t="s">
        <v>37</v>
      </c>
      <c r="C1145">
        <v>2</v>
      </c>
    </row>
    <row r="1146" spans="1:3" x14ac:dyDescent="0.3">
      <c r="A1146">
        <v>128444</v>
      </c>
      <c r="B1146" t="s">
        <v>14</v>
      </c>
      <c r="C1146">
        <v>5</v>
      </c>
    </row>
    <row r="1147" spans="1:3" x14ac:dyDescent="0.3">
      <c r="A1147">
        <v>473476</v>
      </c>
      <c r="B1147" t="s">
        <v>7</v>
      </c>
      <c r="C1147">
        <v>20</v>
      </c>
    </row>
    <row r="1148" spans="1:3" x14ac:dyDescent="0.3">
      <c r="A1148">
        <v>864259</v>
      </c>
      <c r="B1148" t="s">
        <v>0</v>
      </c>
      <c r="C1148">
        <v>10</v>
      </c>
    </row>
    <row r="1149" spans="1:3" x14ac:dyDescent="0.3">
      <c r="A1149">
        <v>112085</v>
      </c>
      <c r="B1149" t="s">
        <v>17</v>
      </c>
      <c r="C1149">
        <v>12</v>
      </c>
    </row>
    <row r="1150" spans="1:3" x14ac:dyDescent="0.3">
      <c r="A1150">
        <v>628882</v>
      </c>
      <c r="B1150" t="s">
        <v>17</v>
      </c>
      <c r="C1150">
        <v>6</v>
      </c>
    </row>
    <row r="1151" spans="1:3" x14ac:dyDescent="0.3">
      <c r="A1151">
        <v>735935</v>
      </c>
      <c r="B1151" t="s">
        <v>8</v>
      </c>
      <c r="C1151">
        <v>3</v>
      </c>
    </row>
    <row r="1152" spans="1:3" x14ac:dyDescent="0.3">
      <c r="A1152">
        <v>490330</v>
      </c>
      <c r="B1152" t="s">
        <v>1</v>
      </c>
      <c r="C1152">
        <v>5</v>
      </c>
    </row>
    <row r="1153" spans="1:3" x14ac:dyDescent="0.3">
      <c r="A1153">
        <v>194790</v>
      </c>
      <c r="B1153" t="s">
        <v>1</v>
      </c>
      <c r="C1153">
        <v>3</v>
      </c>
    </row>
    <row r="1154" spans="1:3" x14ac:dyDescent="0.3">
      <c r="A1154">
        <v>221594</v>
      </c>
      <c r="B1154" t="s">
        <v>4</v>
      </c>
      <c r="C1154">
        <v>2</v>
      </c>
    </row>
    <row r="1155" spans="1:3" x14ac:dyDescent="0.3">
      <c r="A1155">
        <v>562837</v>
      </c>
      <c r="B1155" t="s">
        <v>35</v>
      </c>
      <c r="C1155">
        <v>2</v>
      </c>
    </row>
    <row r="1156" spans="1:3" x14ac:dyDescent="0.3">
      <c r="A1156">
        <v>837416</v>
      </c>
      <c r="B1156" t="s">
        <v>1</v>
      </c>
      <c r="C1156">
        <v>2</v>
      </c>
    </row>
    <row r="1157" spans="1:3" x14ac:dyDescent="0.3">
      <c r="A1157">
        <v>562777</v>
      </c>
      <c r="B1157" t="s">
        <v>17</v>
      </c>
      <c r="C1157">
        <v>2</v>
      </c>
    </row>
    <row r="1158" spans="1:3" x14ac:dyDescent="0.3">
      <c r="A1158">
        <v>923608</v>
      </c>
      <c r="B1158" t="s">
        <v>15</v>
      </c>
      <c r="C1158">
        <v>10</v>
      </c>
    </row>
    <row r="1159" spans="1:3" x14ac:dyDescent="0.3">
      <c r="A1159">
        <v>696609</v>
      </c>
      <c r="B1159" t="s">
        <v>13</v>
      </c>
      <c r="C1159">
        <v>20</v>
      </c>
    </row>
    <row r="1160" spans="1:3" x14ac:dyDescent="0.3">
      <c r="A1160">
        <v>953449</v>
      </c>
      <c r="B1160" t="s">
        <v>34</v>
      </c>
      <c r="C1160">
        <v>2</v>
      </c>
    </row>
    <row r="1161" spans="1:3" x14ac:dyDescent="0.3">
      <c r="A1161">
        <v>737760</v>
      </c>
      <c r="B1161" t="s">
        <v>38</v>
      </c>
      <c r="C1161">
        <v>5</v>
      </c>
    </row>
    <row r="1162" spans="1:3" x14ac:dyDescent="0.3">
      <c r="A1162">
        <v>210738</v>
      </c>
      <c r="B1162" t="s">
        <v>38</v>
      </c>
      <c r="C1162">
        <v>7</v>
      </c>
    </row>
    <row r="1163" spans="1:3" x14ac:dyDescent="0.3">
      <c r="A1163">
        <v>419245</v>
      </c>
      <c r="B1163" t="s">
        <v>36</v>
      </c>
      <c r="C1163">
        <v>2</v>
      </c>
    </row>
    <row r="1164" spans="1:3" x14ac:dyDescent="0.3">
      <c r="A1164">
        <v>160403</v>
      </c>
      <c r="B1164" t="s">
        <v>36</v>
      </c>
      <c r="C1164">
        <v>7</v>
      </c>
    </row>
    <row r="1165" spans="1:3" x14ac:dyDescent="0.3">
      <c r="A1165">
        <v>850127</v>
      </c>
      <c r="B1165" t="s">
        <v>10</v>
      </c>
      <c r="C1165">
        <v>12</v>
      </c>
    </row>
    <row r="1166" spans="1:3" x14ac:dyDescent="0.3">
      <c r="A1166">
        <v>230148</v>
      </c>
      <c r="B1166" t="s">
        <v>2</v>
      </c>
      <c r="C1166">
        <v>18</v>
      </c>
    </row>
    <row r="1167" spans="1:3" x14ac:dyDescent="0.3">
      <c r="A1167">
        <v>188486</v>
      </c>
      <c r="B1167" t="s">
        <v>34</v>
      </c>
      <c r="C1167">
        <v>18</v>
      </c>
    </row>
    <row r="1168" spans="1:3" x14ac:dyDescent="0.3">
      <c r="A1168">
        <v>993017</v>
      </c>
      <c r="B1168" t="s">
        <v>3</v>
      </c>
      <c r="C1168">
        <v>18</v>
      </c>
    </row>
    <row r="1169" spans="1:3" x14ac:dyDescent="0.3">
      <c r="A1169">
        <v>175034</v>
      </c>
      <c r="B1169" t="s">
        <v>12</v>
      </c>
      <c r="C1169">
        <v>14</v>
      </c>
    </row>
    <row r="1170" spans="1:3" x14ac:dyDescent="0.3">
      <c r="A1170">
        <v>227355</v>
      </c>
      <c r="B1170" t="s">
        <v>36</v>
      </c>
      <c r="C1170">
        <v>18</v>
      </c>
    </row>
    <row r="1171" spans="1:3" x14ac:dyDescent="0.3">
      <c r="A1171">
        <v>263783</v>
      </c>
      <c r="B1171" t="s">
        <v>8</v>
      </c>
      <c r="C1171">
        <v>3</v>
      </c>
    </row>
    <row r="1172" spans="1:3" x14ac:dyDescent="0.3">
      <c r="A1172">
        <v>939469</v>
      </c>
      <c r="B1172" t="s">
        <v>13</v>
      </c>
      <c r="C1172">
        <v>6</v>
      </c>
    </row>
    <row r="1173" spans="1:3" x14ac:dyDescent="0.3">
      <c r="A1173">
        <v>273210</v>
      </c>
      <c r="B1173" t="s">
        <v>2</v>
      </c>
      <c r="C1173">
        <v>14</v>
      </c>
    </row>
    <row r="1174" spans="1:3" x14ac:dyDescent="0.3">
      <c r="A1174">
        <v>517751</v>
      </c>
      <c r="B1174" t="s">
        <v>37</v>
      </c>
      <c r="C1174">
        <v>3</v>
      </c>
    </row>
    <row r="1175" spans="1:3" x14ac:dyDescent="0.3">
      <c r="A1175">
        <v>463511</v>
      </c>
      <c r="B1175" t="s">
        <v>10</v>
      </c>
      <c r="C1175">
        <v>2</v>
      </c>
    </row>
    <row r="1176" spans="1:3" x14ac:dyDescent="0.3">
      <c r="A1176">
        <v>437887</v>
      </c>
      <c r="B1176" t="s">
        <v>8</v>
      </c>
      <c r="C1176">
        <v>5</v>
      </c>
    </row>
    <row r="1177" spans="1:3" x14ac:dyDescent="0.3">
      <c r="A1177">
        <v>375365</v>
      </c>
      <c r="B1177" t="s">
        <v>4</v>
      </c>
      <c r="C1177">
        <v>3</v>
      </c>
    </row>
    <row r="1178" spans="1:3" x14ac:dyDescent="0.3">
      <c r="A1178">
        <v>774877</v>
      </c>
      <c r="B1178" t="s">
        <v>36</v>
      </c>
      <c r="C1178">
        <v>8</v>
      </c>
    </row>
    <row r="1179" spans="1:3" x14ac:dyDescent="0.3">
      <c r="A1179">
        <v>488980</v>
      </c>
      <c r="B1179" t="s">
        <v>35</v>
      </c>
      <c r="C1179">
        <v>14</v>
      </c>
    </row>
    <row r="1180" spans="1:3" x14ac:dyDescent="0.3">
      <c r="A1180">
        <v>977924</v>
      </c>
      <c r="B1180" t="s">
        <v>1</v>
      </c>
      <c r="C1180">
        <v>1</v>
      </c>
    </row>
    <row r="1181" spans="1:3" x14ac:dyDescent="0.3">
      <c r="A1181">
        <v>845132</v>
      </c>
      <c r="B1181" t="s">
        <v>1</v>
      </c>
      <c r="C1181">
        <v>9</v>
      </c>
    </row>
    <row r="1182" spans="1:3" x14ac:dyDescent="0.3">
      <c r="A1182">
        <v>401223</v>
      </c>
      <c r="B1182" t="s">
        <v>36</v>
      </c>
      <c r="C1182">
        <v>1</v>
      </c>
    </row>
    <row r="1183" spans="1:3" x14ac:dyDescent="0.3">
      <c r="A1183">
        <v>972248</v>
      </c>
      <c r="B1183" t="s">
        <v>14</v>
      </c>
      <c r="C1183">
        <v>4</v>
      </c>
    </row>
    <row r="1184" spans="1:3" x14ac:dyDescent="0.3">
      <c r="A1184">
        <v>569802</v>
      </c>
      <c r="B1184" t="s">
        <v>3</v>
      </c>
      <c r="C1184">
        <v>9</v>
      </c>
    </row>
    <row r="1185" spans="1:3" x14ac:dyDescent="0.3">
      <c r="A1185">
        <v>900094</v>
      </c>
      <c r="B1185" t="s">
        <v>5</v>
      </c>
      <c r="C1185">
        <v>3</v>
      </c>
    </row>
    <row r="1186" spans="1:3" x14ac:dyDescent="0.3">
      <c r="A1186">
        <v>926940</v>
      </c>
      <c r="B1186" t="s">
        <v>0</v>
      </c>
      <c r="C1186">
        <v>12</v>
      </c>
    </row>
    <row r="1187" spans="1:3" x14ac:dyDescent="0.3">
      <c r="A1187">
        <v>371664</v>
      </c>
      <c r="B1187" t="s">
        <v>13</v>
      </c>
      <c r="C1187">
        <v>10</v>
      </c>
    </row>
    <row r="1188" spans="1:3" x14ac:dyDescent="0.3">
      <c r="A1188">
        <v>693295</v>
      </c>
      <c r="B1188" t="s">
        <v>5</v>
      </c>
      <c r="C1188">
        <v>10</v>
      </c>
    </row>
    <row r="1189" spans="1:3" x14ac:dyDescent="0.3">
      <c r="A1189">
        <v>131825</v>
      </c>
      <c r="B1189" t="s">
        <v>4</v>
      </c>
      <c r="C1189">
        <v>9</v>
      </c>
    </row>
    <row r="1190" spans="1:3" x14ac:dyDescent="0.3">
      <c r="A1190">
        <v>827892</v>
      </c>
      <c r="B1190" t="s">
        <v>4</v>
      </c>
      <c r="C1190">
        <v>16</v>
      </c>
    </row>
    <row r="1191" spans="1:3" x14ac:dyDescent="0.3">
      <c r="A1191">
        <v>558668</v>
      </c>
      <c r="B1191" t="s">
        <v>3</v>
      </c>
      <c r="C1191">
        <v>16</v>
      </c>
    </row>
    <row r="1192" spans="1:3" x14ac:dyDescent="0.3">
      <c r="A1192">
        <v>549858</v>
      </c>
      <c r="B1192" t="s">
        <v>5</v>
      </c>
      <c r="C1192">
        <v>5</v>
      </c>
    </row>
    <row r="1193" spans="1:3" x14ac:dyDescent="0.3">
      <c r="A1193">
        <v>905049</v>
      </c>
      <c r="B1193" t="s">
        <v>12</v>
      </c>
      <c r="C1193">
        <v>7</v>
      </c>
    </row>
    <row r="1194" spans="1:3" x14ac:dyDescent="0.3">
      <c r="A1194">
        <v>104402</v>
      </c>
      <c r="B1194" t="s">
        <v>35</v>
      </c>
      <c r="C1194">
        <v>6</v>
      </c>
    </row>
    <row r="1195" spans="1:3" x14ac:dyDescent="0.3">
      <c r="A1195">
        <v>738550</v>
      </c>
      <c r="B1195" t="s">
        <v>37</v>
      </c>
      <c r="C1195">
        <v>18</v>
      </c>
    </row>
    <row r="1196" spans="1:3" x14ac:dyDescent="0.3">
      <c r="A1196">
        <v>406024</v>
      </c>
      <c r="B1196" t="s">
        <v>38</v>
      </c>
      <c r="C1196">
        <v>18</v>
      </c>
    </row>
    <row r="1197" spans="1:3" x14ac:dyDescent="0.3">
      <c r="A1197">
        <v>194254</v>
      </c>
      <c r="B1197" t="s">
        <v>10</v>
      </c>
      <c r="C1197">
        <v>4</v>
      </c>
    </row>
    <row r="1198" spans="1:3" x14ac:dyDescent="0.3">
      <c r="A1198">
        <v>229121</v>
      </c>
      <c r="B1198" t="s">
        <v>37</v>
      </c>
      <c r="C1198">
        <v>20</v>
      </c>
    </row>
    <row r="1199" spans="1:3" x14ac:dyDescent="0.3">
      <c r="A1199">
        <v>227058</v>
      </c>
      <c r="B1199" t="s">
        <v>9</v>
      </c>
      <c r="C1199">
        <v>3</v>
      </c>
    </row>
    <row r="1200" spans="1:3" x14ac:dyDescent="0.3">
      <c r="A1200">
        <v>547188</v>
      </c>
      <c r="B1200" t="s">
        <v>6</v>
      </c>
      <c r="C1200">
        <v>6</v>
      </c>
    </row>
    <row r="1201" spans="1:3" x14ac:dyDescent="0.3">
      <c r="A1201">
        <v>152012</v>
      </c>
      <c r="B1201" t="s">
        <v>11</v>
      </c>
      <c r="C1201">
        <v>1</v>
      </c>
    </row>
    <row r="1202" spans="1:3" x14ac:dyDescent="0.3">
      <c r="A1202">
        <v>889581</v>
      </c>
      <c r="B1202" t="s">
        <v>13</v>
      </c>
      <c r="C1202">
        <v>2</v>
      </c>
    </row>
    <row r="1203" spans="1:3" x14ac:dyDescent="0.3">
      <c r="A1203">
        <v>514850</v>
      </c>
      <c r="B1203" t="s">
        <v>15</v>
      </c>
      <c r="C1203">
        <v>10</v>
      </c>
    </row>
    <row r="1204" spans="1:3" x14ac:dyDescent="0.3">
      <c r="A1204">
        <v>776054</v>
      </c>
      <c r="B1204" t="s">
        <v>8</v>
      </c>
      <c r="C1204">
        <v>18</v>
      </c>
    </row>
    <row r="1205" spans="1:3" x14ac:dyDescent="0.3">
      <c r="A1205">
        <v>602445</v>
      </c>
      <c r="B1205" t="s">
        <v>11</v>
      </c>
      <c r="C1205">
        <v>10</v>
      </c>
    </row>
    <row r="1206" spans="1:3" x14ac:dyDescent="0.3">
      <c r="A1206">
        <v>659033</v>
      </c>
      <c r="B1206" t="s">
        <v>7</v>
      </c>
      <c r="C1206">
        <v>18</v>
      </c>
    </row>
    <row r="1207" spans="1:3" x14ac:dyDescent="0.3">
      <c r="A1207">
        <v>100319</v>
      </c>
      <c r="B1207" t="s">
        <v>9</v>
      </c>
      <c r="C1207">
        <v>6</v>
      </c>
    </row>
    <row r="1208" spans="1:3" x14ac:dyDescent="0.3">
      <c r="A1208">
        <v>985417</v>
      </c>
      <c r="B1208" t="s">
        <v>4</v>
      </c>
      <c r="C1208">
        <v>6</v>
      </c>
    </row>
    <row r="1209" spans="1:3" x14ac:dyDescent="0.3">
      <c r="A1209">
        <v>209616</v>
      </c>
      <c r="B1209" t="s">
        <v>11</v>
      </c>
      <c r="C1209">
        <v>1</v>
      </c>
    </row>
    <row r="1210" spans="1:3" x14ac:dyDescent="0.3">
      <c r="A1210">
        <v>125350</v>
      </c>
      <c r="B1210" t="s">
        <v>8</v>
      </c>
      <c r="C1210">
        <v>6</v>
      </c>
    </row>
    <row r="1211" spans="1:3" x14ac:dyDescent="0.3">
      <c r="A1211">
        <v>377393</v>
      </c>
      <c r="B1211" t="s">
        <v>17</v>
      </c>
      <c r="C1211">
        <v>9</v>
      </c>
    </row>
    <row r="1212" spans="1:3" x14ac:dyDescent="0.3">
      <c r="A1212">
        <v>129284</v>
      </c>
      <c r="B1212" t="s">
        <v>35</v>
      </c>
      <c r="C1212">
        <v>6</v>
      </c>
    </row>
    <row r="1213" spans="1:3" x14ac:dyDescent="0.3">
      <c r="A1213">
        <v>190498</v>
      </c>
      <c r="B1213" t="s">
        <v>38</v>
      </c>
      <c r="C1213">
        <v>4</v>
      </c>
    </row>
    <row r="1214" spans="1:3" x14ac:dyDescent="0.3">
      <c r="A1214">
        <v>643452</v>
      </c>
      <c r="B1214" t="s">
        <v>12</v>
      </c>
      <c r="C1214">
        <v>6</v>
      </c>
    </row>
    <row r="1215" spans="1:3" x14ac:dyDescent="0.3">
      <c r="A1215">
        <v>829944</v>
      </c>
      <c r="B1215" t="s">
        <v>34</v>
      </c>
      <c r="C1215">
        <v>22</v>
      </c>
    </row>
    <row r="1216" spans="1:3" x14ac:dyDescent="0.3">
      <c r="A1216">
        <v>431305</v>
      </c>
      <c r="B1216" t="s">
        <v>1</v>
      </c>
      <c r="C1216">
        <v>20</v>
      </c>
    </row>
    <row r="1217" spans="1:3" x14ac:dyDescent="0.3">
      <c r="A1217">
        <v>614758</v>
      </c>
      <c r="B1217" t="s">
        <v>35</v>
      </c>
      <c r="C1217">
        <v>5</v>
      </c>
    </row>
    <row r="1218" spans="1:3" x14ac:dyDescent="0.3">
      <c r="A1218">
        <v>592643</v>
      </c>
      <c r="B1218" t="s">
        <v>4</v>
      </c>
      <c r="C1218">
        <v>2</v>
      </c>
    </row>
    <row r="1219" spans="1:3" x14ac:dyDescent="0.3">
      <c r="A1219">
        <v>921915</v>
      </c>
      <c r="B1219" t="s">
        <v>34</v>
      </c>
      <c r="C1219">
        <v>2</v>
      </c>
    </row>
    <row r="1220" spans="1:3" x14ac:dyDescent="0.3">
      <c r="A1220">
        <v>562957</v>
      </c>
      <c r="B1220" t="s">
        <v>7</v>
      </c>
      <c r="C1220">
        <v>3</v>
      </c>
    </row>
    <row r="1221" spans="1:3" x14ac:dyDescent="0.3">
      <c r="A1221">
        <v>375223</v>
      </c>
      <c r="B1221" t="s">
        <v>14</v>
      </c>
      <c r="C1221">
        <v>3</v>
      </c>
    </row>
    <row r="1222" spans="1:3" x14ac:dyDescent="0.3">
      <c r="A1222">
        <v>105619</v>
      </c>
      <c r="B1222" t="s">
        <v>13</v>
      </c>
      <c r="C1222">
        <v>12</v>
      </c>
    </row>
    <row r="1223" spans="1:3" x14ac:dyDescent="0.3">
      <c r="A1223">
        <v>856707</v>
      </c>
      <c r="B1223" t="s">
        <v>10</v>
      </c>
      <c r="C1223">
        <v>10</v>
      </c>
    </row>
    <row r="1224" spans="1:3" x14ac:dyDescent="0.3">
      <c r="A1224">
        <v>641185</v>
      </c>
      <c r="B1224" t="s">
        <v>5</v>
      </c>
      <c r="C1224">
        <v>6</v>
      </c>
    </row>
    <row r="1225" spans="1:3" x14ac:dyDescent="0.3">
      <c r="A1225">
        <v>518645</v>
      </c>
      <c r="B1225" t="s">
        <v>6</v>
      </c>
      <c r="C1225">
        <v>1</v>
      </c>
    </row>
    <row r="1226" spans="1:3" x14ac:dyDescent="0.3">
      <c r="A1226">
        <v>864661</v>
      </c>
      <c r="B1226" t="s">
        <v>12</v>
      </c>
      <c r="C1226">
        <v>3</v>
      </c>
    </row>
    <row r="1227" spans="1:3" x14ac:dyDescent="0.3">
      <c r="A1227">
        <v>856594</v>
      </c>
      <c r="B1227" t="s">
        <v>12</v>
      </c>
      <c r="C1227">
        <v>7</v>
      </c>
    </row>
    <row r="1228" spans="1:3" x14ac:dyDescent="0.3">
      <c r="A1228">
        <v>873494</v>
      </c>
      <c r="B1228" t="s">
        <v>5</v>
      </c>
      <c r="C1228">
        <v>18</v>
      </c>
    </row>
    <row r="1229" spans="1:3" x14ac:dyDescent="0.3">
      <c r="A1229">
        <v>605150</v>
      </c>
      <c r="B1229" t="s">
        <v>16</v>
      </c>
      <c r="C1229">
        <v>6</v>
      </c>
    </row>
    <row r="1230" spans="1:3" x14ac:dyDescent="0.3">
      <c r="A1230">
        <v>574030</v>
      </c>
      <c r="B1230" t="s">
        <v>36</v>
      </c>
      <c r="C1230">
        <v>8</v>
      </c>
    </row>
    <row r="1231" spans="1:3" x14ac:dyDescent="0.3">
      <c r="A1231">
        <v>656905</v>
      </c>
      <c r="B1231" t="s">
        <v>9</v>
      </c>
      <c r="C1231">
        <v>1</v>
      </c>
    </row>
    <row r="1232" spans="1:3" x14ac:dyDescent="0.3">
      <c r="A1232">
        <v>139283</v>
      </c>
      <c r="B1232" t="s">
        <v>1</v>
      </c>
      <c r="C1232">
        <v>2</v>
      </c>
    </row>
    <row r="1233" spans="1:3" x14ac:dyDescent="0.3">
      <c r="A1233">
        <v>906268</v>
      </c>
      <c r="B1233" t="s">
        <v>35</v>
      </c>
      <c r="C1233">
        <v>2</v>
      </c>
    </row>
    <row r="1234" spans="1:3" x14ac:dyDescent="0.3">
      <c r="A1234">
        <v>397922</v>
      </c>
      <c r="B1234" t="s">
        <v>14</v>
      </c>
      <c r="C1234">
        <v>10</v>
      </c>
    </row>
    <row r="1235" spans="1:3" x14ac:dyDescent="0.3">
      <c r="A1235">
        <v>428902</v>
      </c>
      <c r="B1235" t="s">
        <v>34</v>
      </c>
      <c r="C1235">
        <v>10</v>
      </c>
    </row>
    <row r="1236" spans="1:3" x14ac:dyDescent="0.3">
      <c r="A1236">
        <v>697149</v>
      </c>
      <c r="B1236" t="s">
        <v>16</v>
      </c>
      <c r="C1236">
        <v>12</v>
      </c>
    </row>
    <row r="1237" spans="1:3" x14ac:dyDescent="0.3">
      <c r="A1237">
        <v>703991</v>
      </c>
      <c r="B1237" t="s">
        <v>0</v>
      </c>
      <c r="C1237">
        <v>2</v>
      </c>
    </row>
    <row r="1238" spans="1:3" x14ac:dyDescent="0.3">
      <c r="A1238">
        <v>416647</v>
      </c>
      <c r="B1238" t="s">
        <v>11</v>
      </c>
      <c r="C1238">
        <v>18</v>
      </c>
    </row>
    <row r="1239" spans="1:3" x14ac:dyDescent="0.3">
      <c r="A1239">
        <v>699214</v>
      </c>
      <c r="B1239" t="s">
        <v>7</v>
      </c>
      <c r="C1239">
        <v>16</v>
      </c>
    </row>
    <row r="1240" spans="1:3" x14ac:dyDescent="0.3">
      <c r="A1240">
        <v>678564</v>
      </c>
      <c r="B1240" t="s">
        <v>0</v>
      </c>
      <c r="C1240">
        <v>1</v>
      </c>
    </row>
    <row r="1241" spans="1:3" x14ac:dyDescent="0.3">
      <c r="A1241">
        <v>140585</v>
      </c>
      <c r="B1241" t="s">
        <v>3</v>
      </c>
      <c r="C1241">
        <v>1</v>
      </c>
    </row>
    <row r="1242" spans="1:3" x14ac:dyDescent="0.3">
      <c r="A1242">
        <v>684381</v>
      </c>
      <c r="B1242" t="s">
        <v>10</v>
      </c>
      <c r="C1242">
        <v>8</v>
      </c>
    </row>
    <row r="1243" spans="1:3" x14ac:dyDescent="0.3">
      <c r="A1243">
        <v>151782</v>
      </c>
      <c r="B1243" t="s">
        <v>12</v>
      </c>
      <c r="C1243">
        <v>14</v>
      </c>
    </row>
    <row r="1244" spans="1:3" x14ac:dyDescent="0.3">
      <c r="A1244">
        <v>208988</v>
      </c>
      <c r="B1244" t="s">
        <v>0</v>
      </c>
      <c r="C1244">
        <v>18</v>
      </c>
    </row>
    <row r="1245" spans="1:3" x14ac:dyDescent="0.3">
      <c r="A1245">
        <v>260823</v>
      </c>
      <c r="B1245" t="s">
        <v>17</v>
      </c>
      <c r="C1245">
        <v>8</v>
      </c>
    </row>
    <row r="1246" spans="1:3" x14ac:dyDescent="0.3">
      <c r="A1246">
        <v>231256</v>
      </c>
      <c r="B1246" t="s">
        <v>5</v>
      </c>
      <c r="C1246">
        <v>16</v>
      </c>
    </row>
    <row r="1247" spans="1:3" x14ac:dyDescent="0.3">
      <c r="A1247">
        <v>604379</v>
      </c>
      <c r="B1247" t="s">
        <v>3</v>
      </c>
      <c r="C1247">
        <v>15</v>
      </c>
    </row>
    <row r="1248" spans="1:3" x14ac:dyDescent="0.3">
      <c r="A1248">
        <v>156210</v>
      </c>
      <c r="B1248" t="s">
        <v>35</v>
      </c>
      <c r="C1248">
        <v>6</v>
      </c>
    </row>
    <row r="1249" spans="1:3" x14ac:dyDescent="0.3">
      <c r="A1249">
        <v>915459</v>
      </c>
      <c r="B1249" t="s">
        <v>2</v>
      </c>
      <c r="C1249">
        <v>2</v>
      </c>
    </row>
    <row r="1250" spans="1:3" x14ac:dyDescent="0.3">
      <c r="A1250">
        <v>383302</v>
      </c>
      <c r="B1250" t="s">
        <v>34</v>
      </c>
      <c r="C1250">
        <v>6</v>
      </c>
    </row>
    <row r="1251" spans="1:3" x14ac:dyDescent="0.3">
      <c r="A1251">
        <v>159734</v>
      </c>
      <c r="B1251" t="s">
        <v>12</v>
      </c>
      <c r="C1251">
        <v>1</v>
      </c>
    </row>
    <row r="1252" spans="1:3" x14ac:dyDescent="0.3">
      <c r="A1252">
        <v>659355</v>
      </c>
      <c r="B1252" t="s">
        <v>16</v>
      </c>
      <c r="C1252">
        <v>5</v>
      </c>
    </row>
    <row r="1253" spans="1:3" x14ac:dyDescent="0.3">
      <c r="A1253">
        <v>235081</v>
      </c>
      <c r="B1253" t="s">
        <v>15</v>
      </c>
      <c r="C1253">
        <v>10</v>
      </c>
    </row>
    <row r="1254" spans="1:3" x14ac:dyDescent="0.3">
      <c r="A1254">
        <v>184556</v>
      </c>
      <c r="B1254" t="s">
        <v>8</v>
      </c>
      <c r="C1254">
        <v>7</v>
      </c>
    </row>
    <row r="1255" spans="1:3" x14ac:dyDescent="0.3">
      <c r="A1255">
        <v>588171</v>
      </c>
      <c r="B1255" t="s">
        <v>17</v>
      </c>
      <c r="C1255">
        <v>10</v>
      </c>
    </row>
    <row r="1256" spans="1:3" x14ac:dyDescent="0.3">
      <c r="A1256">
        <v>458066</v>
      </c>
      <c r="B1256" t="s">
        <v>35</v>
      </c>
      <c r="C1256">
        <v>20</v>
      </c>
    </row>
    <row r="1257" spans="1:3" x14ac:dyDescent="0.3">
      <c r="A1257">
        <v>780535</v>
      </c>
      <c r="B1257" t="s">
        <v>6</v>
      </c>
      <c r="C1257">
        <v>3</v>
      </c>
    </row>
    <row r="1258" spans="1:3" x14ac:dyDescent="0.3">
      <c r="A1258">
        <v>228767</v>
      </c>
      <c r="B1258" t="s">
        <v>5</v>
      </c>
      <c r="C1258">
        <v>14</v>
      </c>
    </row>
    <row r="1259" spans="1:3" x14ac:dyDescent="0.3">
      <c r="A1259">
        <v>168288</v>
      </c>
      <c r="B1259" t="s">
        <v>37</v>
      </c>
      <c r="C1259">
        <v>4</v>
      </c>
    </row>
    <row r="1260" spans="1:3" x14ac:dyDescent="0.3">
      <c r="A1260">
        <v>440800</v>
      </c>
      <c r="B1260" t="s">
        <v>17</v>
      </c>
      <c r="C1260">
        <v>12</v>
      </c>
    </row>
    <row r="1261" spans="1:3" x14ac:dyDescent="0.3">
      <c r="A1261">
        <v>501249</v>
      </c>
      <c r="B1261" t="s">
        <v>9</v>
      </c>
      <c r="C1261">
        <v>2</v>
      </c>
    </row>
    <row r="1262" spans="1:3" x14ac:dyDescent="0.3">
      <c r="A1262">
        <v>947248</v>
      </c>
      <c r="B1262" t="s">
        <v>12</v>
      </c>
      <c r="C1262">
        <v>12</v>
      </c>
    </row>
    <row r="1263" spans="1:3" x14ac:dyDescent="0.3">
      <c r="A1263">
        <v>582841</v>
      </c>
      <c r="B1263" t="s">
        <v>16</v>
      </c>
      <c r="C1263">
        <v>6</v>
      </c>
    </row>
    <row r="1264" spans="1:3" x14ac:dyDescent="0.3">
      <c r="A1264">
        <v>753083</v>
      </c>
      <c r="B1264" t="s">
        <v>5</v>
      </c>
      <c r="C1264">
        <v>10</v>
      </c>
    </row>
    <row r="1265" spans="1:3" x14ac:dyDescent="0.3">
      <c r="A1265">
        <v>612010</v>
      </c>
      <c r="B1265" t="s">
        <v>38</v>
      </c>
      <c r="C1265">
        <v>10</v>
      </c>
    </row>
    <row r="1266" spans="1:3" x14ac:dyDescent="0.3">
      <c r="A1266">
        <v>431931</v>
      </c>
      <c r="B1266" t="s">
        <v>2</v>
      </c>
      <c r="C1266">
        <v>18</v>
      </c>
    </row>
    <row r="1267" spans="1:3" x14ac:dyDescent="0.3">
      <c r="A1267">
        <v>251253</v>
      </c>
      <c r="B1267" t="s">
        <v>8</v>
      </c>
      <c r="C1267">
        <v>2</v>
      </c>
    </row>
    <row r="1268" spans="1:3" x14ac:dyDescent="0.3">
      <c r="A1268">
        <v>415099</v>
      </c>
      <c r="B1268" t="s">
        <v>2</v>
      </c>
      <c r="C1268">
        <v>4</v>
      </c>
    </row>
    <row r="1269" spans="1:3" x14ac:dyDescent="0.3">
      <c r="A1269">
        <v>615070</v>
      </c>
      <c r="B1269" t="s">
        <v>17</v>
      </c>
      <c r="C1269">
        <v>10</v>
      </c>
    </row>
    <row r="1270" spans="1:3" x14ac:dyDescent="0.3">
      <c r="A1270">
        <v>880397</v>
      </c>
      <c r="B1270" t="s">
        <v>3</v>
      </c>
      <c r="C1270">
        <v>9</v>
      </c>
    </row>
    <row r="1271" spans="1:3" x14ac:dyDescent="0.3">
      <c r="A1271">
        <v>272599</v>
      </c>
      <c r="B1271" t="s">
        <v>13</v>
      </c>
      <c r="C1271">
        <v>12</v>
      </c>
    </row>
    <row r="1272" spans="1:3" x14ac:dyDescent="0.3">
      <c r="A1272">
        <v>850720</v>
      </c>
      <c r="B1272" t="s">
        <v>38</v>
      </c>
      <c r="C1272">
        <v>20</v>
      </c>
    </row>
    <row r="1273" spans="1:3" x14ac:dyDescent="0.3">
      <c r="A1273">
        <v>670609</v>
      </c>
      <c r="B1273" t="s">
        <v>36</v>
      </c>
      <c r="C1273">
        <v>10</v>
      </c>
    </row>
    <row r="1274" spans="1:3" x14ac:dyDescent="0.3">
      <c r="A1274">
        <v>919083</v>
      </c>
      <c r="B1274" t="s">
        <v>34</v>
      </c>
      <c r="C1274">
        <v>5</v>
      </c>
    </row>
    <row r="1275" spans="1:3" x14ac:dyDescent="0.3">
      <c r="A1275">
        <v>868486</v>
      </c>
      <c r="B1275" t="s">
        <v>13</v>
      </c>
      <c r="C1275">
        <v>20</v>
      </c>
    </row>
    <row r="1276" spans="1:3" x14ac:dyDescent="0.3">
      <c r="A1276">
        <v>436443</v>
      </c>
      <c r="B1276" t="s">
        <v>35</v>
      </c>
      <c r="C1276">
        <v>7</v>
      </c>
    </row>
    <row r="1277" spans="1:3" x14ac:dyDescent="0.3">
      <c r="A1277">
        <v>339532</v>
      </c>
      <c r="B1277" t="s">
        <v>11</v>
      </c>
      <c r="C1277">
        <v>6</v>
      </c>
    </row>
    <row r="1278" spans="1:3" x14ac:dyDescent="0.3">
      <c r="A1278">
        <v>643108</v>
      </c>
      <c r="B1278" t="s">
        <v>17</v>
      </c>
      <c r="C1278">
        <v>4</v>
      </c>
    </row>
    <row r="1279" spans="1:3" x14ac:dyDescent="0.3">
      <c r="A1279">
        <v>655996</v>
      </c>
      <c r="B1279" t="s">
        <v>5</v>
      </c>
      <c r="C1279">
        <v>4</v>
      </c>
    </row>
    <row r="1280" spans="1:3" x14ac:dyDescent="0.3">
      <c r="A1280">
        <v>307255</v>
      </c>
      <c r="B1280" t="s">
        <v>15</v>
      </c>
      <c r="C1280">
        <v>20</v>
      </c>
    </row>
    <row r="1281" spans="1:3" x14ac:dyDescent="0.3">
      <c r="A1281">
        <v>217292</v>
      </c>
      <c r="B1281" t="s">
        <v>35</v>
      </c>
      <c r="C1281">
        <v>1</v>
      </c>
    </row>
    <row r="1282" spans="1:3" x14ac:dyDescent="0.3">
      <c r="A1282">
        <v>158069</v>
      </c>
      <c r="B1282" t="s">
        <v>36</v>
      </c>
      <c r="C1282">
        <v>18</v>
      </c>
    </row>
    <row r="1283" spans="1:3" x14ac:dyDescent="0.3">
      <c r="A1283">
        <v>947121</v>
      </c>
      <c r="B1283" t="s">
        <v>13</v>
      </c>
      <c r="C1283">
        <v>2</v>
      </c>
    </row>
    <row r="1284" spans="1:3" x14ac:dyDescent="0.3">
      <c r="A1284">
        <v>373758</v>
      </c>
      <c r="B1284" t="s">
        <v>38</v>
      </c>
      <c r="C1284">
        <v>2</v>
      </c>
    </row>
    <row r="1285" spans="1:3" x14ac:dyDescent="0.3">
      <c r="A1285">
        <v>657833</v>
      </c>
      <c r="B1285" t="s">
        <v>0</v>
      </c>
      <c r="C1285">
        <v>1</v>
      </c>
    </row>
    <row r="1286" spans="1:3" x14ac:dyDescent="0.3">
      <c r="A1286">
        <v>300457</v>
      </c>
      <c r="B1286" t="s">
        <v>10</v>
      </c>
      <c r="C1286">
        <v>16</v>
      </c>
    </row>
    <row r="1287" spans="1:3" x14ac:dyDescent="0.3">
      <c r="A1287">
        <v>443903</v>
      </c>
      <c r="B1287" t="s">
        <v>38</v>
      </c>
      <c r="C1287">
        <v>6</v>
      </c>
    </row>
    <row r="1288" spans="1:3" x14ac:dyDescent="0.3">
      <c r="A1288">
        <v>175972</v>
      </c>
      <c r="B1288" t="s">
        <v>15</v>
      </c>
      <c r="C1288">
        <v>2</v>
      </c>
    </row>
    <row r="1289" spans="1:3" x14ac:dyDescent="0.3">
      <c r="A1289">
        <v>564530</v>
      </c>
      <c r="B1289" t="s">
        <v>10</v>
      </c>
      <c r="C1289">
        <v>20</v>
      </c>
    </row>
    <row r="1290" spans="1:3" x14ac:dyDescent="0.3">
      <c r="A1290">
        <v>811962</v>
      </c>
      <c r="B1290" t="s">
        <v>2</v>
      </c>
      <c r="C1290">
        <v>11</v>
      </c>
    </row>
    <row r="1291" spans="1:3" x14ac:dyDescent="0.3">
      <c r="A1291">
        <v>559500</v>
      </c>
      <c r="B1291" t="s">
        <v>3</v>
      </c>
      <c r="C1291">
        <v>2</v>
      </c>
    </row>
    <row r="1292" spans="1:3" x14ac:dyDescent="0.3">
      <c r="A1292">
        <v>457683</v>
      </c>
      <c r="B1292" t="s">
        <v>5</v>
      </c>
      <c r="C1292">
        <v>8</v>
      </c>
    </row>
    <row r="1293" spans="1:3" x14ac:dyDescent="0.3">
      <c r="A1293">
        <v>136500</v>
      </c>
      <c r="B1293" t="s">
        <v>14</v>
      </c>
      <c r="C1293">
        <v>15</v>
      </c>
    </row>
    <row r="1294" spans="1:3" x14ac:dyDescent="0.3">
      <c r="A1294">
        <v>143497</v>
      </c>
      <c r="B1294" t="s">
        <v>34</v>
      </c>
      <c r="C1294">
        <v>6</v>
      </c>
    </row>
    <row r="1295" spans="1:3" x14ac:dyDescent="0.3">
      <c r="A1295">
        <v>862288</v>
      </c>
      <c r="B1295" t="s">
        <v>17</v>
      </c>
      <c r="C1295">
        <v>2</v>
      </c>
    </row>
    <row r="1296" spans="1:3" x14ac:dyDescent="0.3">
      <c r="A1296">
        <v>334793</v>
      </c>
      <c r="B1296" t="s">
        <v>14</v>
      </c>
      <c r="C1296">
        <v>8</v>
      </c>
    </row>
    <row r="1297" spans="1:3" x14ac:dyDescent="0.3">
      <c r="A1297">
        <v>109071</v>
      </c>
      <c r="B1297" t="s">
        <v>5</v>
      </c>
      <c r="C1297">
        <v>8</v>
      </c>
    </row>
    <row r="1298" spans="1:3" x14ac:dyDescent="0.3">
      <c r="A1298">
        <v>491584</v>
      </c>
      <c r="B1298" t="s">
        <v>3</v>
      </c>
      <c r="C1298">
        <v>6</v>
      </c>
    </row>
    <row r="1299" spans="1:3" x14ac:dyDescent="0.3">
      <c r="A1299">
        <v>527521</v>
      </c>
      <c r="B1299" t="s">
        <v>2</v>
      </c>
      <c r="C1299">
        <v>20</v>
      </c>
    </row>
    <row r="1300" spans="1:3" x14ac:dyDescent="0.3">
      <c r="A1300">
        <v>439772</v>
      </c>
      <c r="B1300" t="s">
        <v>13</v>
      </c>
      <c r="C1300">
        <v>1</v>
      </c>
    </row>
    <row r="1301" spans="1:3" x14ac:dyDescent="0.3">
      <c r="A1301">
        <v>235200</v>
      </c>
      <c r="B1301" t="s">
        <v>12</v>
      </c>
      <c r="C1301">
        <v>2</v>
      </c>
    </row>
    <row r="1302" spans="1:3" x14ac:dyDescent="0.3">
      <c r="A1302">
        <v>965340</v>
      </c>
      <c r="B1302" t="s">
        <v>3</v>
      </c>
      <c r="C1302">
        <v>2</v>
      </c>
    </row>
    <row r="1303" spans="1:3" x14ac:dyDescent="0.3">
      <c r="A1303">
        <v>770043</v>
      </c>
      <c r="B1303" t="s">
        <v>34</v>
      </c>
      <c r="C1303">
        <v>2</v>
      </c>
    </row>
    <row r="1304" spans="1:3" x14ac:dyDescent="0.3">
      <c r="A1304">
        <v>186411</v>
      </c>
      <c r="B1304" t="s">
        <v>3</v>
      </c>
      <c r="C1304">
        <v>2</v>
      </c>
    </row>
    <row r="1305" spans="1:3" x14ac:dyDescent="0.3">
      <c r="A1305">
        <v>214752</v>
      </c>
      <c r="B1305" t="s">
        <v>10</v>
      </c>
      <c r="C1305">
        <v>6</v>
      </c>
    </row>
    <row r="1306" spans="1:3" x14ac:dyDescent="0.3">
      <c r="A1306">
        <v>721984</v>
      </c>
      <c r="B1306" t="s">
        <v>9</v>
      </c>
      <c r="C1306">
        <v>1</v>
      </c>
    </row>
    <row r="1307" spans="1:3" x14ac:dyDescent="0.3">
      <c r="A1307">
        <v>513066</v>
      </c>
      <c r="B1307" t="s">
        <v>14</v>
      </c>
      <c r="C1307">
        <v>10</v>
      </c>
    </row>
    <row r="1308" spans="1:3" x14ac:dyDescent="0.3">
      <c r="A1308">
        <v>697871</v>
      </c>
      <c r="B1308" t="s">
        <v>15</v>
      </c>
      <c r="C1308">
        <v>16</v>
      </c>
    </row>
    <row r="1309" spans="1:3" x14ac:dyDescent="0.3">
      <c r="A1309">
        <v>623525</v>
      </c>
      <c r="B1309" t="s">
        <v>0</v>
      </c>
      <c r="C1309">
        <v>6</v>
      </c>
    </row>
    <row r="1310" spans="1:3" x14ac:dyDescent="0.3">
      <c r="A1310">
        <v>853302</v>
      </c>
      <c r="B1310" t="s">
        <v>38</v>
      </c>
      <c r="C1310">
        <v>10</v>
      </c>
    </row>
    <row r="1311" spans="1:3" x14ac:dyDescent="0.3">
      <c r="A1311">
        <v>102634</v>
      </c>
      <c r="B1311" t="s">
        <v>5</v>
      </c>
      <c r="C1311">
        <v>14</v>
      </c>
    </row>
    <row r="1312" spans="1:3" x14ac:dyDescent="0.3">
      <c r="A1312">
        <v>260274</v>
      </c>
      <c r="B1312" t="s">
        <v>34</v>
      </c>
      <c r="C1312">
        <v>18</v>
      </c>
    </row>
    <row r="1313" spans="1:3" x14ac:dyDescent="0.3">
      <c r="A1313">
        <v>696209</v>
      </c>
      <c r="B1313" t="s">
        <v>17</v>
      </c>
      <c r="C1313">
        <v>10</v>
      </c>
    </row>
    <row r="1314" spans="1:3" x14ac:dyDescent="0.3">
      <c r="A1314">
        <v>956309</v>
      </c>
      <c r="B1314" t="s">
        <v>38</v>
      </c>
      <c r="C1314">
        <v>3</v>
      </c>
    </row>
    <row r="1315" spans="1:3" x14ac:dyDescent="0.3">
      <c r="A1315">
        <v>646559</v>
      </c>
      <c r="B1315" t="s">
        <v>37</v>
      </c>
      <c r="C1315">
        <v>2</v>
      </c>
    </row>
    <row r="1316" spans="1:3" x14ac:dyDescent="0.3">
      <c r="A1316">
        <v>249268</v>
      </c>
      <c r="B1316" t="s">
        <v>17</v>
      </c>
      <c r="C1316">
        <v>7</v>
      </c>
    </row>
    <row r="1317" spans="1:3" x14ac:dyDescent="0.3">
      <c r="A1317">
        <v>409717</v>
      </c>
      <c r="B1317" t="s">
        <v>3</v>
      </c>
      <c r="C1317">
        <v>8</v>
      </c>
    </row>
    <row r="1318" spans="1:3" x14ac:dyDescent="0.3">
      <c r="A1318">
        <v>360192</v>
      </c>
      <c r="B1318" t="s">
        <v>15</v>
      </c>
      <c r="C1318">
        <v>5</v>
      </c>
    </row>
    <row r="1319" spans="1:3" x14ac:dyDescent="0.3">
      <c r="A1319">
        <v>809578</v>
      </c>
      <c r="B1319" t="s">
        <v>37</v>
      </c>
      <c r="C1319">
        <v>3</v>
      </c>
    </row>
    <row r="1320" spans="1:3" x14ac:dyDescent="0.3">
      <c r="A1320">
        <v>282770</v>
      </c>
      <c r="B1320" t="s">
        <v>8</v>
      </c>
      <c r="C1320">
        <v>3</v>
      </c>
    </row>
    <row r="1321" spans="1:3" x14ac:dyDescent="0.3">
      <c r="A1321">
        <v>916547</v>
      </c>
      <c r="B1321" t="s">
        <v>34</v>
      </c>
      <c r="C1321">
        <v>14</v>
      </c>
    </row>
    <row r="1322" spans="1:3" x14ac:dyDescent="0.3">
      <c r="A1322">
        <v>197699</v>
      </c>
      <c r="B1322" t="s">
        <v>7</v>
      </c>
      <c r="C1322">
        <v>18</v>
      </c>
    </row>
    <row r="1323" spans="1:3" x14ac:dyDescent="0.3">
      <c r="A1323">
        <v>728657</v>
      </c>
      <c r="B1323" t="s">
        <v>8</v>
      </c>
      <c r="C1323">
        <v>2</v>
      </c>
    </row>
    <row r="1324" spans="1:3" x14ac:dyDescent="0.3">
      <c r="A1324">
        <v>673313</v>
      </c>
      <c r="B1324" t="s">
        <v>35</v>
      </c>
      <c r="C1324">
        <v>2</v>
      </c>
    </row>
    <row r="1325" spans="1:3" x14ac:dyDescent="0.3">
      <c r="A1325">
        <v>852778</v>
      </c>
      <c r="B1325" t="s">
        <v>38</v>
      </c>
      <c r="C1325">
        <v>12</v>
      </c>
    </row>
    <row r="1326" spans="1:3" x14ac:dyDescent="0.3">
      <c r="A1326">
        <v>778330</v>
      </c>
      <c r="B1326" t="s">
        <v>1</v>
      </c>
      <c r="C1326">
        <v>2</v>
      </c>
    </row>
    <row r="1327" spans="1:3" x14ac:dyDescent="0.3">
      <c r="A1327">
        <v>950839</v>
      </c>
      <c r="B1327" t="s">
        <v>15</v>
      </c>
      <c r="C1327">
        <v>2</v>
      </c>
    </row>
    <row r="1328" spans="1:3" x14ac:dyDescent="0.3">
      <c r="A1328">
        <v>864597</v>
      </c>
      <c r="B1328" t="s">
        <v>7</v>
      </c>
      <c r="C1328">
        <v>3</v>
      </c>
    </row>
    <row r="1329" spans="1:3" x14ac:dyDescent="0.3">
      <c r="A1329">
        <v>766158</v>
      </c>
      <c r="B1329" t="s">
        <v>38</v>
      </c>
      <c r="C1329">
        <v>16</v>
      </c>
    </row>
    <row r="1330" spans="1:3" x14ac:dyDescent="0.3">
      <c r="A1330">
        <v>758026</v>
      </c>
      <c r="B1330" t="s">
        <v>14</v>
      </c>
      <c r="C1330">
        <v>10</v>
      </c>
    </row>
    <row r="1331" spans="1:3" x14ac:dyDescent="0.3">
      <c r="A1331">
        <v>775042</v>
      </c>
      <c r="B1331" t="s">
        <v>14</v>
      </c>
      <c r="C1331">
        <v>16</v>
      </c>
    </row>
    <row r="1332" spans="1:3" x14ac:dyDescent="0.3">
      <c r="A1332">
        <v>622263</v>
      </c>
      <c r="B1332" t="s">
        <v>13</v>
      </c>
      <c r="C1332">
        <v>2</v>
      </c>
    </row>
    <row r="1333" spans="1:3" x14ac:dyDescent="0.3">
      <c r="A1333">
        <v>366325</v>
      </c>
      <c r="B1333" t="s">
        <v>37</v>
      </c>
      <c r="C1333">
        <v>6</v>
      </c>
    </row>
    <row r="1334" spans="1:3" x14ac:dyDescent="0.3">
      <c r="A1334">
        <v>201965</v>
      </c>
      <c r="B1334" t="s">
        <v>11</v>
      </c>
      <c r="C1334">
        <v>1</v>
      </c>
    </row>
    <row r="1335" spans="1:3" x14ac:dyDescent="0.3">
      <c r="A1335">
        <v>239791</v>
      </c>
      <c r="B1335" t="s">
        <v>2</v>
      </c>
      <c r="C1335">
        <v>4</v>
      </c>
    </row>
    <row r="1336" spans="1:3" x14ac:dyDescent="0.3">
      <c r="A1336">
        <v>886540</v>
      </c>
      <c r="B1336" t="s">
        <v>11</v>
      </c>
      <c r="C1336">
        <v>8</v>
      </c>
    </row>
    <row r="1337" spans="1:3" x14ac:dyDescent="0.3">
      <c r="A1337">
        <v>584779</v>
      </c>
      <c r="B1337" t="s">
        <v>12</v>
      </c>
      <c r="C1337">
        <v>20</v>
      </c>
    </row>
    <row r="1338" spans="1:3" x14ac:dyDescent="0.3">
      <c r="A1338">
        <v>483350</v>
      </c>
      <c r="B1338" t="s">
        <v>3</v>
      </c>
      <c r="C1338">
        <v>14</v>
      </c>
    </row>
    <row r="1339" spans="1:3" x14ac:dyDescent="0.3">
      <c r="A1339">
        <v>450120</v>
      </c>
      <c r="B1339" t="s">
        <v>7</v>
      </c>
      <c r="C1339">
        <v>4</v>
      </c>
    </row>
    <row r="1340" spans="1:3" x14ac:dyDescent="0.3">
      <c r="A1340">
        <v>633608</v>
      </c>
      <c r="B1340" t="s">
        <v>9</v>
      </c>
      <c r="C1340">
        <v>6</v>
      </c>
    </row>
    <row r="1341" spans="1:3" x14ac:dyDescent="0.3">
      <c r="A1341">
        <v>431701</v>
      </c>
      <c r="B1341" t="s">
        <v>34</v>
      </c>
      <c r="C1341">
        <v>2</v>
      </c>
    </row>
    <row r="1342" spans="1:3" x14ac:dyDescent="0.3">
      <c r="A1342">
        <v>322391</v>
      </c>
      <c r="B1342" t="s">
        <v>5</v>
      </c>
      <c r="C1342">
        <v>1</v>
      </c>
    </row>
    <row r="1343" spans="1:3" x14ac:dyDescent="0.3">
      <c r="A1343">
        <v>289871</v>
      </c>
      <c r="B1343" t="s">
        <v>16</v>
      </c>
      <c r="C1343">
        <v>16</v>
      </c>
    </row>
    <row r="1344" spans="1:3" x14ac:dyDescent="0.3">
      <c r="A1344">
        <v>245866</v>
      </c>
      <c r="B1344" t="s">
        <v>37</v>
      </c>
      <c r="C1344">
        <v>3</v>
      </c>
    </row>
    <row r="1345" spans="1:3" x14ac:dyDescent="0.3">
      <c r="A1345">
        <v>274573</v>
      </c>
      <c r="B1345" t="s">
        <v>35</v>
      </c>
      <c r="C1345">
        <v>20</v>
      </c>
    </row>
    <row r="1346" spans="1:3" x14ac:dyDescent="0.3">
      <c r="A1346">
        <v>985955</v>
      </c>
      <c r="B1346" t="s">
        <v>1</v>
      </c>
      <c r="C1346">
        <v>6</v>
      </c>
    </row>
    <row r="1347" spans="1:3" x14ac:dyDescent="0.3">
      <c r="A1347">
        <v>814757</v>
      </c>
      <c r="B1347" t="s">
        <v>0</v>
      </c>
      <c r="C1347">
        <v>20</v>
      </c>
    </row>
    <row r="1348" spans="1:3" x14ac:dyDescent="0.3">
      <c r="A1348">
        <v>679769</v>
      </c>
      <c r="B1348" t="s">
        <v>8</v>
      </c>
      <c r="C1348">
        <v>12</v>
      </c>
    </row>
    <row r="1349" spans="1:3" x14ac:dyDescent="0.3">
      <c r="A1349">
        <v>154913</v>
      </c>
      <c r="B1349" t="s">
        <v>17</v>
      </c>
      <c r="C1349">
        <v>8</v>
      </c>
    </row>
    <row r="1350" spans="1:3" x14ac:dyDescent="0.3">
      <c r="A1350">
        <v>941141</v>
      </c>
      <c r="B1350" t="s">
        <v>34</v>
      </c>
      <c r="C1350">
        <v>3</v>
      </c>
    </row>
    <row r="1351" spans="1:3" x14ac:dyDescent="0.3">
      <c r="A1351">
        <v>166219</v>
      </c>
      <c r="B1351" t="s">
        <v>1</v>
      </c>
      <c r="C1351">
        <v>12</v>
      </c>
    </row>
    <row r="1352" spans="1:3" x14ac:dyDescent="0.3">
      <c r="A1352">
        <v>826972</v>
      </c>
      <c r="B1352" t="s">
        <v>9</v>
      </c>
      <c r="C1352">
        <v>40</v>
      </c>
    </row>
    <row r="1353" spans="1:3" x14ac:dyDescent="0.3">
      <c r="A1353">
        <v>293784</v>
      </c>
      <c r="B1353" t="s">
        <v>8</v>
      </c>
      <c r="C1353">
        <v>10</v>
      </c>
    </row>
    <row r="1354" spans="1:3" x14ac:dyDescent="0.3">
      <c r="A1354">
        <v>547526</v>
      </c>
      <c r="B1354" t="s">
        <v>10</v>
      </c>
      <c r="C1354">
        <v>1</v>
      </c>
    </row>
    <row r="1355" spans="1:3" x14ac:dyDescent="0.3">
      <c r="A1355">
        <v>448010</v>
      </c>
      <c r="B1355" t="s">
        <v>15</v>
      </c>
      <c r="C1355">
        <v>20</v>
      </c>
    </row>
    <row r="1356" spans="1:3" x14ac:dyDescent="0.3">
      <c r="A1356">
        <v>216083</v>
      </c>
      <c r="B1356" t="s">
        <v>35</v>
      </c>
      <c r="C1356">
        <v>4</v>
      </c>
    </row>
    <row r="1357" spans="1:3" x14ac:dyDescent="0.3">
      <c r="A1357">
        <v>695220</v>
      </c>
      <c r="B1357" t="s">
        <v>8</v>
      </c>
      <c r="C1357">
        <v>18</v>
      </c>
    </row>
    <row r="1358" spans="1:3" x14ac:dyDescent="0.3">
      <c r="A1358">
        <v>458801</v>
      </c>
      <c r="B1358" t="s">
        <v>9</v>
      </c>
      <c r="C1358">
        <v>5</v>
      </c>
    </row>
    <row r="1359" spans="1:3" x14ac:dyDescent="0.3">
      <c r="A1359">
        <v>517359</v>
      </c>
      <c r="B1359" t="s">
        <v>6</v>
      </c>
      <c r="C1359">
        <v>30</v>
      </c>
    </row>
    <row r="1360" spans="1:3" x14ac:dyDescent="0.3">
      <c r="A1360">
        <v>595496</v>
      </c>
      <c r="B1360" t="s">
        <v>38</v>
      </c>
      <c r="C1360">
        <v>12</v>
      </c>
    </row>
    <row r="1361" spans="1:3" x14ac:dyDescent="0.3">
      <c r="A1361">
        <v>112768</v>
      </c>
      <c r="B1361" t="s">
        <v>10</v>
      </c>
      <c r="C1361">
        <v>14</v>
      </c>
    </row>
    <row r="1362" spans="1:3" x14ac:dyDescent="0.3">
      <c r="A1362">
        <v>609455</v>
      </c>
      <c r="B1362" t="s">
        <v>1</v>
      </c>
      <c r="C1362">
        <v>2</v>
      </c>
    </row>
    <row r="1363" spans="1:3" x14ac:dyDescent="0.3">
      <c r="A1363">
        <v>130693</v>
      </c>
      <c r="B1363" t="s">
        <v>38</v>
      </c>
      <c r="C1363">
        <v>1</v>
      </c>
    </row>
    <row r="1364" spans="1:3" x14ac:dyDescent="0.3">
      <c r="A1364">
        <v>635197</v>
      </c>
      <c r="B1364" t="s">
        <v>8</v>
      </c>
      <c r="C1364">
        <v>6</v>
      </c>
    </row>
    <row r="1365" spans="1:3" x14ac:dyDescent="0.3">
      <c r="A1365">
        <v>762171</v>
      </c>
      <c r="B1365" t="s">
        <v>36</v>
      </c>
      <c r="C1365">
        <v>4</v>
      </c>
    </row>
    <row r="1366" spans="1:3" x14ac:dyDescent="0.3">
      <c r="A1366">
        <v>607166</v>
      </c>
      <c r="B1366" t="s">
        <v>15</v>
      </c>
      <c r="C1366">
        <v>2</v>
      </c>
    </row>
    <row r="1367" spans="1:3" x14ac:dyDescent="0.3">
      <c r="A1367">
        <v>300694</v>
      </c>
      <c r="B1367" t="s">
        <v>35</v>
      </c>
      <c r="C1367">
        <v>8</v>
      </c>
    </row>
    <row r="1368" spans="1:3" x14ac:dyDescent="0.3">
      <c r="A1368">
        <v>881647</v>
      </c>
      <c r="B1368" t="s">
        <v>13</v>
      </c>
      <c r="C1368">
        <v>3</v>
      </c>
    </row>
    <row r="1369" spans="1:3" x14ac:dyDescent="0.3">
      <c r="A1369">
        <v>801589</v>
      </c>
      <c r="B1369" t="s">
        <v>16</v>
      </c>
      <c r="C1369">
        <v>6</v>
      </c>
    </row>
    <row r="1370" spans="1:3" x14ac:dyDescent="0.3">
      <c r="A1370">
        <v>516057</v>
      </c>
      <c r="B1370" t="s">
        <v>14</v>
      </c>
      <c r="C1370">
        <v>1</v>
      </c>
    </row>
    <row r="1371" spans="1:3" x14ac:dyDescent="0.3">
      <c r="A1371">
        <v>441478</v>
      </c>
      <c r="B1371" t="s">
        <v>7</v>
      </c>
      <c r="C1371">
        <v>3</v>
      </c>
    </row>
    <row r="1372" spans="1:3" x14ac:dyDescent="0.3">
      <c r="A1372">
        <v>853110</v>
      </c>
      <c r="B1372" t="s">
        <v>17</v>
      </c>
      <c r="C1372">
        <v>10</v>
      </c>
    </row>
    <row r="1373" spans="1:3" x14ac:dyDescent="0.3">
      <c r="A1373">
        <v>919110</v>
      </c>
      <c r="B1373" t="s">
        <v>36</v>
      </c>
      <c r="C1373">
        <v>1</v>
      </c>
    </row>
    <row r="1374" spans="1:3" x14ac:dyDescent="0.3">
      <c r="A1374">
        <v>239986</v>
      </c>
      <c r="B1374" t="s">
        <v>5</v>
      </c>
      <c r="C1374">
        <v>3</v>
      </c>
    </row>
    <row r="1375" spans="1:3" x14ac:dyDescent="0.3">
      <c r="A1375">
        <v>687215</v>
      </c>
      <c r="B1375" t="s">
        <v>15</v>
      </c>
      <c r="C1375">
        <v>28</v>
      </c>
    </row>
    <row r="1376" spans="1:3" x14ac:dyDescent="0.3">
      <c r="A1376">
        <v>964119</v>
      </c>
      <c r="B1376" t="s">
        <v>36</v>
      </c>
      <c r="C1376">
        <v>4</v>
      </c>
    </row>
    <row r="1377" spans="1:3" x14ac:dyDescent="0.3">
      <c r="A1377">
        <v>538924</v>
      </c>
      <c r="B1377" t="s">
        <v>8</v>
      </c>
      <c r="C1377">
        <v>34</v>
      </c>
    </row>
    <row r="1378" spans="1:3" x14ac:dyDescent="0.3">
      <c r="A1378">
        <v>975697</v>
      </c>
      <c r="B1378" t="s">
        <v>34</v>
      </c>
      <c r="C1378">
        <v>1</v>
      </c>
    </row>
    <row r="1379" spans="1:3" x14ac:dyDescent="0.3">
      <c r="A1379">
        <v>305413</v>
      </c>
      <c r="B1379" t="s">
        <v>34</v>
      </c>
      <c r="C1379">
        <v>2</v>
      </c>
    </row>
    <row r="1380" spans="1:3" x14ac:dyDescent="0.3">
      <c r="A1380">
        <v>135359</v>
      </c>
      <c r="B1380" t="s">
        <v>38</v>
      </c>
      <c r="C1380">
        <v>30</v>
      </c>
    </row>
    <row r="1381" spans="1:3" x14ac:dyDescent="0.3">
      <c r="A1381">
        <v>271597</v>
      </c>
      <c r="B1381" t="s">
        <v>15</v>
      </c>
      <c r="C1381">
        <v>9</v>
      </c>
    </row>
    <row r="1382" spans="1:3" x14ac:dyDescent="0.3">
      <c r="A1382">
        <v>972143</v>
      </c>
      <c r="B1382" t="s">
        <v>36</v>
      </c>
      <c r="C1382">
        <v>3</v>
      </c>
    </row>
    <row r="1383" spans="1:3" x14ac:dyDescent="0.3">
      <c r="A1383">
        <v>965449</v>
      </c>
      <c r="B1383" t="s">
        <v>14</v>
      </c>
      <c r="C1383">
        <v>5</v>
      </c>
    </row>
    <row r="1384" spans="1:3" x14ac:dyDescent="0.3">
      <c r="A1384">
        <v>129709</v>
      </c>
      <c r="B1384" t="s">
        <v>13</v>
      </c>
      <c r="C1384">
        <v>2</v>
      </c>
    </row>
    <row r="1385" spans="1:3" x14ac:dyDescent="0.3">
      <c r="A1385">
        <v>251382</v>
      </c>
      <c r="B1385" t="s">
        <v>9</v>
      </c>
      <c r="C1385">
        <v>1</v>
      </c>
    </row>
    <row r="1386" spans="1:3" x14ac:dyDescent="0.3">
      <c r="A1386">
        <v>418710</v>
      </c>
      <c r="B1386" t="s">
        <v>35</v>
      </c>
      <c r="C1386">
        <v>5</v>
      </c>
    </row>
    <row r="1387" spans="1:3" x14ac:dyDescent="0.3">
      <c r="A1387">
        <v>429935</v>
      </c>
      <c r="B1387" t="s">
        <v>13</v>
      </c>
      <c r="C1387">
        <v>36</v>
      </c>
    </row>
    <row r="1388" spans="1:3" x14ac:dyDescent="0.3">
      <c r="A1388">
        <v>595739</v>
      </c>
      <c r="B1388" t="s">
        <v>3</v>
      </c>
      <c r="C1388">
        <v>4</v>
      </c>
    </row>
    <row r="1389" spans="1:3" x14ac:dyDescent="0.3">
      <c r="A1389">
        <v>935368</v>
      </c>
      <c r="B1389" t="s">
        <v>5</v>
      </c>
      <c r="C1389">
        <v>7</v>
      </c>
    </row>
    <row r="1390" spans="1:3" x14ac:dyDescent="0.3">
      <c r="A1390">
        <v>875536</v>
      </c>
      <c r="B1390" t="s">
        <v>5</v>
      </c>
      <c r="C1390">
        <v>12</v>
      </c>
    </row>
    <row r="1391" spans="1:3" x14ac:dyDescent="0.3">
      <c r="A1391">
        <v>471778</v>
      </c>
      <c r="B1391" t="s">
        <v>35</v>
      </c>
      <c r="C1391">
        <v>12</v>
      </c>
    </row>
    <row r="1392" spans="1:3" x14ac:dyDescent="0.3">
      <c r="A1392">
        <v>504038</v>
      </c>
      <c r="B1392" t="s">
        <v>36</v>
      </c>
      <c r="C1392">
        <v>3</v>
      </c>
    </row>
    <row r="1393" spans="1:3" x14ac:dyDescent="0.3">
      <c r="A1393">
        <v>233285</v>
      </c>
      <c r="B1393" t="s">
        <v>15</v>
      </c>
      <c r="C1393">
        <v>24</v>
      </c>
    </row>
    <row r="1394" spans="1:3" x14ac:dyDescent="0.3">
      <c r="A1394">
        <v>618857</v>
      </c>
      <c r="B1394" t="s">
        <v>36</v>
      </c>
      <c r="C1394">
        <v>18</v>
      </c>
    </row>
    <row r="1395" spans="1:3" x14ac:dyDescent="0.3">
      <c r="A1395">
        <v>561661</v>
      </c>
      <c r="B1395" t="s">
        <v>4</v>
      </c>
      <c r="C1395">
        <v>2</v>
      </c>
    </row>
    <row r="1396" spans="1:3" x14ac:dyDescent="0.3">
      <c r="A1396">
        <v>426613</v>
      </c>
      <c r="B1396" t="s">
        <v>17</v>
      </c>
      <c r="C1396">
        <v>1</v>
      </c>
    </row>
    <row r="1397" spans="1:3" x14ac:dyDescent="0.3">
      <c r="A1397">
        <v>157129</v>
      </c>
      <c r="B1397" t="s">
        <v>38</v>
      </c>
      <c r="C1397">
        <v>16</v>
      </c>
    </row>
    <row r="1398" spans="1:3" x14ac:dyDescent="0.3">
      <c r="A1398">
        <v>108223</v>
      </c>
      <c r="B1398" t="s">
        <v>36</v>
      </c>
      <c r="C1398">
        <v>14</v>
      </c>
    </row>
    <row r="1399" spans="1:3" x14ac:dyDescent="0.3">
      <c r="A1399">
        <v>325647</v>
      </c>
      <c r="B1399" t="s">
        <v>36</v>
      </c>
      <c r="C1399">
        <v>7</v>
      </c>
    </row>
    <row r="1400" spans="1:3" x14ac:dyDescent="0.3">
      <c r="A1400">
        <v>372858</v>
      </c>
      <c r="B1400" t="s">
        <v>38</v>
      </c>
      <c r="C1400">
        <v>4</v>
      </c>
    </row>
    <row r="1401" spans="1:3" x14ac:dyDescent="0.3">
      <c r="A1401">
        <v>344484</v>
      </c>
      <c r="B1401" t="s">
        <v>3</v>
      </c>
      <c r="C1401">
        <v>12</v>
      </c>
    </row>
    <row r="1402" spans="1:3" x14ac:dyDescent="0.3">
      <c r="A1402">
        <v>546158</v>
      </c>
      <c r="B1402" t="s">
        <v>16</v>
      </c>
      <c r="C1402">
        <v>3</v>
      </c>
    </row>
    <row r="1403" spans="1:3" x14ac:dyDescent="0.3">
      <c r="A1403">
        <v>489618</v>
      </c>
      <c r="B1403" t="s">
        <v>6</v>
      </c>
      <c r="C1403">
        <v>12</v>
      </c>
    </row>
    <row r="1404" spans="1:3" x14ac:dyDescent="0.3">
      <c r="A1404">
        <v>712333</v>
      </c>
      <c r="B1404" t="s">
        <v>10</v>
      </c>
      <c r="C1404">
        <v>7</v>
      </c>
    </row>
    <row r="1405" spans="1:3" x14ac:dyDescent="0.3">
      <c r="A1405">
        <v>567441</v>
      </c>
      <c r="B1405" t="s">
        <v>35</v>
      </c>
      <c r="C1405">
        <v>12</v>
      </c>
    </row>
    <row r="1406" spans="1:3" x14ac:dyDescent="0.3">
      <c r="A1406">
        <v>610706</v>
      </c>
      <c r="B1406" t="s">
        <v>9</v>
      </c>
      <c r="C1406">
        <v>1</v>
      </c>
    </row>
    <row r="1407" spans="1:3" x14ac:dyDescent="0.3">
      <c r="A1407">
        <v>405106</v>
      </c>
      <c r="B1407" t="s">
        <v>34</v>
      </c>
      <c r="C1407">
        <v>10</v>
      </c>
    </row>
    <row r="1408" spans="1:3" x14ac:dyDescent="0.3">
      <c r="A1408">
        <v>233234</v>
      </c>
      <c r="B1408" t="s">
        <v>3</v>
      </c>
      <c r="C1408">
        <v>2</v>
      </c>
    </row>
    <row r="1409" spans="1:3" x14ac:dyDescent="0.3">
      <c r="A1409">
        <v>387551</v>
      </c>
      <c r="B1409" t="s">
        <v>38</v>
      </c>
      <c r="C1409">
        <v>6</v>
      </c>
    </row>
    <row r="1410" spans="1:3" x14ac:dyDescent="0.3">
      <c r="A1410">
        <v>485292</v>
      </c>
      <c r="B1410" t="s">
        <v>36</v>
      </c>
      <c r="C1410">
        <v>2</v>
      </c>
    </row>
    <row r="1411" spans="1:3" x14ac:dyDescent="0.3">
      <c r="A1411">
        <v>599668</v>
      </c>
      <c r="B1411" t="s">
        <v>38</v>
      </c>
      <c r="C1411">
        <v>36</v>
      </c>
    </row>
    <row r="1412" spans="1:3" x14ac:dyDescent="0.3">
      <c r="A1412">
        <v>862982</v>
      </c>
      <c r="B1412" t="s">
        <v>35</v>
      </c>
      <c r="C1412">
        <v>1</v>
      </c>
    </row>
    <row r="1413" spans="1:3" x14ac:dyDescent="0.3">
      <c r="A1413">
        <v>715069</v>
      </c>
      <c r="B1413" t="s">
        <v>37</v>
      </c>
      <c r="C1413">
        <v>1</v>
      </c>
    </row>
    <row r="1414" spans="1:3" x14ac:dyDescent="0.3">
      <c r="A1414">
        <v>450311</v>
      </c>
      <c r="B1414" t="s">
        <v>38</v>
      </c>
      <c r="C1414">
        <v>24</v>
      </c>
    </row>
    <row r="1415" spans="1:3" x14ac:dyDescent="0.3">
      <c r="A1415">
        <v>200030</v>
      </c>
      <c r="B1415" t="s">
        <v>14</v>
      </c>
      <c r="C1415">
        <v>3</v>
      </c>
    </row>
    <row r="1416" spans="1:3" x14ac:dyDescent="0.3">
      <c r="A1416">
        <v>547346</v>
      </c>
      <c r="B1416" t="s">
        <v>8</v>
      </c>
      <c r="C1416">
        <v>40</v>
      </c>
    </row>
    <row r="1417" spans="1:3" x14ac:dyDescent="0.3">
      <c r="A1417">
        <v>201593</v>
      </c>
      <c r="B1417" t="s">
        <v>2</v>
      </c>
      <c r="C1417">
        <v>10</v>
      </c>
    </row>
    <row r="1418" spans="1:3" x14ac:dyDescent="0.3">
      <c r="A1418">
        <v>506480</v>
      </c>
      <c r="B1418" t="s">
        <v>16</v>
      </c>
      <c r="C1418">
        <v>3</v>
      </c>
    </row>
    <row r="1419" spans="1:3" x14ac:dyDescent="0.3">
      <c r="A1419">
        <v>621452</v>
      </c>
      <c r="B1419" t="s">
        <v>1</v>
      </c>
      <c r="C1419">
        <v>20</v>
      </c>
    </row>
    <row r="1420" spans="1:3" x14ac:dyDescent="0.3">
      <c r="A1420">
        <v>552011</v>
      </c>
      <c r="B1420" t="s">
        <v>13</v>
      </c>
      <c r="C1420">
        <v>1</v>
      </c>
    </row>
    <row r="1421" spans="1:3" x14ac:dyDescent="0.3">
      <c r="A1421">
        <v>768255</v>
      </c>
      <c r="B1421" t="s">
        <v>11</v>
      </c>
      <c r="C1421">
        <v>18</v>
      </c>
    </row>
    <row r="1422" spans="1:3" x14ac:dyDescent="0.3">
      <c r="A1422">
        <v>754906</v>
      </c>
      <c r="B1422" t="s">
        <v>10</v>
      </c>
      <c r="C1422">
        <v>6</v>
      </c>
    </row>
    <row r="1423" spans="1:3" x14ac:dyDescent="0.3">
      <c r="A1423">
        <v>598616</v>
      </c>
      <c r="B1423" t="s">
        <v>37</v>
      </c>
      <c r="C1423">
        <v>2</v>
      </c>
    </row>
    <row r="1424" spans="1:3" x14ac:dyDescent="0.3">
      <c r="A1424">
        <v>238404</v>
      </c>
      <c r="B1424" t="s">
        <v>10</v>
      </c>
      <c r="C1424">
        <v>28</v>
      </c>
    </row>
    <row r="1425" spans="1:3" x14ac:dyDescent="0.3">
      <c r="A1425">
        <v>263236</v>
      </c>
      <c r="B1425" t="s">
        <v>5</v>
      </c>
      <c r="C1425">
        <v>5</v>
      </c>
    </row>
    <row r="1426" spans="1:3" x14ac:dyDescent="0.3">
      <c r="A1426">
        <v>650506</v>
      </c>
      <c r="B1426" t="s">
        <v>7</v>
      </c>
      <c r="C1426">
        <v>1</v>
      </c>
    </row>
    <row r="1427" spans="1:3" x14ac:dyDescent="0.3">
      <c r="A1427">
        <v>855706</v>
      </c>
      <c r="B1427" t="s">
        <v>15</v>
      </c>
      <c r="C1427">
        <v>9</v>
      </c>
    </row>
    <row r="1428" spans="1:3" x14ac:dyDescent="0.3">
      <c r="A1428">
        <v>665428</v>
      </c>
      <c r="B1428" t="s">
        <v>36</v>
      </c>
      <c r="C1428">
        <v>26</v>
      </c>
    </row>
    <row r="1429" spans="1:3" x14ac:dyDescent="0.3">
      <c r="A1429">
        <v>805398</v>
      </c>
      <c r="B1429" t="s">
        <v>12</v>
      </c>
      <c r="C1429">
        <v>22</v>
      </c>
    </row>
    <row r="1430" spans="1:3" x14ac:dyDescent="0.3">
      <c r="A1430">
        <v>698000</v>
      </c>
      <c r="B1430" t="s">
        <v>7</v>
      </c>
      <c r="C1430">
        <v>8</v>
      </c>
    </row>
    <row r="1431" spans="1:3" x14ac:dyDescent="0.3">
      <c r="A1431">
        <v>198037</v>
      </c>
      <c r="B1431" t="s">
        <v>35</v>
      </c>
      <c r="C1431">
        <v>18</v>
      </c>
    </row>
    <row r="1432" spans="1:3" x14ac:dyDescent="0.3">
      <c r="A1432">
        <v>333978</v>
      </c>
      <c r="B1432" t="s">
        <v>37</v>
      </c>
      <c r="C1432">
        <v>5</v>
      </c>
    </row>
    <row r="1433" spans="1:3" x14ac:dyDescent="0.3">
      <c r="A1433">
        <v>372219</v>
      </c>
      <c r="B1433" t="s">
        <v>12</v>
      </c>
      <c r="C1433">
        <v>3</v>
      </c>
    </row>
    <row r="1434" spans="1:3" x14ac:dyDescent="0.3">
      <c r="A1434">
        <v>178790</v>
      </c>
      <c r="B1434" t="s">
        <v>5</v>
      </c>
      <c r="C1434">
        <v>3</v>
      </c>
    </row>
    <row r="1435" spans="1:3" x14ac:dyDescent="0.3">
      <c r="A1435">
        <v>390026</v>
      </c>
      <c r="B1435" t="s">
        <v>38</v>
      </c>
      <c r="C1435">
        <v>18</v>
      </c>
    </row>
    <row r="1436" spans="1:3" x14ac:dyDescent="0.3">
      <c r="A1436">
        <v>416617</v>
      </c>
      <c r="B1436" t="s">
        <v>6</v>
      </c>
      <c r="C1436">
        <v>8</v>
      </c>
    </row>
    <row r="1437" spans="1:3" x14ac:dyDescent="0.3">
      <c r="A1437">
        <v>307744</v>
      </c>
      <c r="B1437" t="s">
        <v>8</v>
      </c>
      <c r="C1437">
        <v>2</v>
      </c>
    </row>
    <row r="1438" spans="1:3" x14ac:dyDescent="0.3">
      <c r="A1438">
        <v>647266</v>
      </c>
      <c r="B1438" t="s">
        <v>2</v>
      </c>
      <c r="C1438">
        <v>28</v>
      </c>
    </row>
    <row r="1439" spans="1:3" x14ac:dyDescent="0.3">
      <c r="A1439">
        <v>198829</v>
      </c>
      <c r="B1439" t="s">
        <v>14</v>
      </c>
      <c r="C1439">
        <v>3</v>
      </c>
    </row>
    <row r="1440" spans="1:3" x14ac:dyDescent="0.3">
      <c r="A1440">
        <v>547703</v>
      </c>
      <c r="B1440" t="s">
        <v>16</v>
      </c>
      <c r="C1440">
        <v>5</v>
      </c>
    </row>
    <row r="1441" spans="1:3" x14ac:dyDescent="0.3">
      <c r="A1441">
        <v>821752</v>
      </c>
      <c r="B1441" t="s">
        <v>6</v>
      </c>
      <c r="C1441">
        <v>10</v>
      </c>
    </row>
    <row r="1442" spans="1:3" x14ac:dyDescent="0.3">
      <c r="A1442">
        <v>483871</v>
      </c>
      <c r="B1442" t="s">
        <v>36</v>
      </c>
      <c r="C1442">
        <v>6</v>
      </c>
    </row>
    <row r="1443" spans="1:3" x14ac:dyDescent="0.3">
      <c r="A1443">
        <v>706425</v>
      </c>
      <c r="B1443" t="s">
        <v>34</v>
      </c>
      <c r="C1443">
        <v>10</v>
      </c>
    </row>
    <row r="1444" spans="1:3" x14ac:dyDescent="0.3">
      <c r="A1444">
        <v>549213</v>
      </c>
      <c r="B1444" t="s">
        <v>13</v>
      </c>
      <c r="C1444">
        <v>8</v>
      </c>
    </row>
    <row r="1445" spans="1:3" x14ac:dyDescent="0.3">
      <c r="A1445">
        <v>461687</v>
      </c>
      <c r="B1445" t="s">
        <v>37</v>
      </c>
      <c r="C1445">
        <v>20</v>
      </c>
    </row>
    <row r="1446" spans="1:3" x14ac:dyDescent="0.3">
      <c r="A1446">
        <v>856967</v>
      </c>
      <c r="B1446" t="s">
        <v>3</v>
      </c>
      <c r="C1446">
        <v>14</v>
      </c>
    </row>
    <row r="1447" spans="1:3" x14ac:dyDescent="0.3">
      <c r="A1447">
        <v>145079</v>
      </c>
      <c r="B1447" t="s">
        <v>2</v>
      </c>
      <c r="C1447">
        <v>14</v>
      </c>
    </row>
    <row r="1448" spans="1:3" x14ac:dyDescent="0.3">
      <c r="A1448">
        <v>852466</v>
      </c>
      <c r="B1448" t="s">
        <v>1</v>
      </c>
      <c r="C1448">
        <v>4</v>
      </c>
    </row>
    <row r="1449" spans="1:3" x14ac:dyDescent="0.3">
      <c r="A1449">
        <v>382810</v>
      </c>
      <c r="B1449" t="s">
        <v>2</v>
      </c>
      <c r="C1449">
        <v>2</v>
      </c>
    </row>
    <row r="1450" spans="1:3" x14ac:dyDescent="0.3">
      <c r="A1450">
        <v>715153</v>
      </c>
      <c r="B1450" t="s">
        <v>2</v>
      </c>
      <c r="C1450">
        <v>16</v>
      </c>
    </row>
    <row r="1451" spans="1:3" x14ac:dyDescent="0.3">
      <c r="A1451">
        <v>230213</v>
      </c>
      <c r="B1451" t="s">
        <v>36</v>
      </c>
      <c r="C1451">
        <v>3</v>
      </c>
    </row>
    <row r="1452" spans="1:3" x14ac:dyDescent="0.3">
      <c r="A1452">
        <v>425549</v>
      </c>
      <c r="B1452" t="s">
        <v>35</v>
      </c>
      <c r="C1452">
        <v>2</v>
      </c>
    </row>
    <row r="1453" spans="1:3" x14ac:dyDescent="0.3">
      <c r="A1453">
        <v>663052</v>
      </c>
      <c r="B1453" t="s">
        <v>1</v>
      </c>
      <c r="C1453">
        <v>14</v>
      </c>
    </row>
    <row r="1454" spans="1:3" x14ac:dyDescent="0.3">
      <c r="A1454">
        <v>345341</v>
      </c>
      <c r="B1454" t="s">
        <v>6</v>
      </c>
      <c r="C1454">
        <v>10</v>
      </c>
    </row>
    <row r="1455" spans="1:3" x14ac:dyDescent="0.3">
      <c r="A1455">
        <v>909278</v>
      </c>
      <c r="B1455" t="s">
        <v>7</v>
      </c>
      <c r="C1455">
        <v>7</v>
      </c>
    </row>
    <row r="1456" spans="1:3" x14ac:dyDescent="0.3">
      <c r="A1456">
        <v>330434</v>
      </c>
      <c r="B1456" t="s">
        <v>17</v>
      </c>
      <c r="C1456">
        <v>36</v>
      </c>
    </row>
    <row r="1457" spans="1:3" x14ac:dyDescent="0.3">
      <c r="A1457">
        <v>969533</v>
      </c>
      <c r="B1457" t="s">
        <v>8</v>
      </c>
      <c r="C1457">
        <v>5</v>
      </c>
    </row>
    <row r="1458" spans="1:3" x14ac:dyDescent="0.3">
      <c r="A1458">
        <v>954750</v>
      </c>
      <c r="B1458" t="s">
        <v>4</v>
      </c>
      <c r="C1458">
        <v>20</v>
      </c>
    </row>
    <row r="1459" spans="1:3" x14ac:dyDescent="0.3">
      <c r="A1459">
        <v>994713</v>
      </c>
      <c r="B1459" t="s">
        <v>8</v>
      </c>
      <c r="C1459">
        <v>2</v>
      </c>
    </row>
    <row r="1460" spans="1:3" x14ac:dyDescent="0.3">
      <c r="A1460">
        <v>902864</v>
      </c>
      <c r="B1460" t="s">
        <v>0</v>
      </c>
      <c r="C1460">
        <v>20</v>
      </c>
    </row>
    <row r="1461" spans="1:3" x14ac:dyDescent="0.3">
      <c r="A1461">
        <v>437111</v>
      </c>
      <c r="B1461" t="s">
        <v>5</v>
      </c>
      <c r="C1461">
        <v>2</v>
      </c>
    </row>
    <row r="1462" spans="1:3" x14ac:dyDescent="0.3">
      <c r="A1462">
        <v>515467</v>
      </c>
      <c r="B1462" t="s">
        <v>6</v>
      </c>
      <c r="C1462">
        <v>10</v>
      </c>
    </row>
    <row r="1463" spans="1:3" x14ac:dyDescent="0.3">
      <c r="A1463">
        <v>286330</v>
      </c>
      <c r="B1463" t="s">
        <v>38</v>
      </c>
      <c r="C1463">
        <v>17</v>
      </c>
    </row>
    <row r="1464" spans="1:3" x14ac:dyDescent="0.3">
      <c r="A1464">
        <v>958045</v>
      </c>
      <c r="B1464" t="s">
        <v>8</v>
      </c>
      <c r="C1464">
        <v>8</v>
      </c>
    </row>
    <row r="1465" spans="1:3" x14ac:dyDescent="0.3">
      <c r="A1465">
        <v>538848</v>
      </c>
      <c r="B1465" t="s">
        <v>7</v>
      </c>
      <c r="C1465">
        <v>19</v>
      </c>
    </row>
    <row r="1466" spans="1:3" x14ac:dyDescent="0.3">
      <c r="A1466">
        <v>856561</v>
      </c>
      <c r="B1466" t="s">
        <v>37</v>
      </c>
      <c r="C1466">
        <v>30</v>
      </c>
    </row>
    <row r="1467" spans="1:3" x14ac:dyDescent="0.3">
      <c r="A1467">
        <v>878569</v>
      </c>
      <c r="B1467" t="s">
        <v>3</v>
      </c>
      <c r="C1467">
        <v>18</v>
      </c>
    </row>
    <row r="1468" spans="1:3" x14ac:dyDescent="0.3">
      <c r="A1468">
        <v>735642</v>
      </c>
      <c r="B1468" t="s">
        <v>4</v>
      </c>
      <c r="C1468">
        <v>4</v>
      </c>
    </row>
    <row r="1469" spans="1:3" x14ac:dyDescent="0.3">
      <c r="A1469">
        <v>807195</v>
      </c>
      <c r="B1469" t="s">
        <v>5</v>
      </c>
      <c r="C1469">
        <v>2</v>
      </c>
    </row>
    <row r="1470" spans="1:3" x14ac:dyDescent="0.3">
      <c r="A1470">
        <v>439653</v>
      </c>
      <c r="B1470" t="s">
        <v>13</v>
      </c>
      <c r="C1470">
        <v>4</v>
      </c>
    </row>
    <row r="1471" spans="1:3" x14ac:dyDescent="0.3">
      <c r="A1471">
        <v>825033</v>
      </c>
      <c r="B1471" t="s">
        <v>6</v>
      </c>
      <c r="C1471">
        <v>10</v>
      </c>
    </row>
    <row r="1472" spans="1:3" x14ac:dyDescent="0.3">
      <c r="A1472">
        <v>966621</v>
      </c>
      <c r="B1472" t="s">
        <v>38</v>
      </c>
      <c r="C1472">
        <v>18</v>
      </c>
    </row>
    <row r="1473" spans="1:3" x14ac:dyDescent="0.3">
      <c r="A1473">
        <v>901989</v>
      </c>
      <c r="B1473" t="s">
        <v>5</v>
      </c>
      <c r="C1473">
        <v>10</v>
      </c>
    </row>
    <row r="1474" spans="1:3" x14ac:dyDescent="0.3">
      <c r="A1474">
        <v>564324</v>
      </c>
      <c r="B1474" t="s">
        <v>35</v>
      </c>
      <c r="C1474">
        <v>18</v>
      </c>
    </row>
    <row r="1475" spans="1:3" x14ac:dyDescent="0.3">
      <c r="A1475">
        <v>505781</v>
      </c>
      <c r="B1475" t="s">
        <v>8</v>
      </c>
      <c r="C1475">
        <v>40</v>
      </c>
    </row>
    <row r="1476" spans="1:3" x14ac:dyDescent="0.3">
      <c r="A1476">
        <v>694263</v>
      </c>
      <c r="B1476" t="s">
        <v>2</v>
      </c>
      <c r="C1476">
        <v>22</v>
      </c>
    </row>
    <row r="1477" spans="1:3" x14ac:dyDescent="0.3">
      <c r="A1477">
        <v>329679</v>
      </c>
      <c r="B1477" t="s">
        <v>16</v>
      </c>
      <c r="C1477">
        <v>10</v>
      </c>
    </row>
    <row r="1478" spans="1:3" x14ac:dyDescent="0.3">
      <c r="A1478">
        <v>558877</v>
      </c>
      <c r="B1478" t="s">
        <v>36</v>
      </c>
      <c r="C1478">
        <v>3</v>
      </c>
    </row>
    <row r="1479" spans="1:3" x14ac:dyDescent="0.3">
      <c r="A1479">
        <v>922454</v>
      </c>
      <c r="B1479" t="s">
        <v>37</v>
      </c>
      <c r="C1479">
        <v>3</v>
      </c>
    </row>
    <row r="1480" spans="1:3" x14ac:dyDescent="0.3">
      <c r="A1480">
        <v>316257</v>
      </c>
      <c r="B1480" t="s">
        <v>12</v>
      </c>
      <c r="C1480">
        <v>5</v>
      </c>
    </row>
    <row r="1481" spans="1:3" x14ac:dyDescent="0.3">
      <c r="A1481">
        <v>510909</v>
      </c>
      <c r="B1481" t="s">
        <v>2</v>
      </c>
      <c r="C1481">
        <v>14</v>
      </c>
    </row>
    <row r="1482" spans="1:3" x14ac:dyDescent="0.3">
      <c r="A1482">
        <v>445236</v>
      </c>
      <c r="B1482" t="s">
        <v>6</v>
      </c>
      <c r="C1482">
        <v>9</v>
      </c>
    </row>
    <row r="1483" spans="1:3" x14ac:dyDescent="0.3">
      <c r="A1483">
        <v>319948</v>
      </c>
      <c r="B1483" t="s">
        <v>9</v>
      </c>
      <c r="C1483">
        <v>5</v>
      </c>
    </row>
    <row r="1484" spans="1:3" x14ac:dyDescent="0.3">
      <c r="A1484">
        <v>391559</v>
      </c>
      <c r="B1484" t="s">
        <v>1</v>
      </c>
      <c r="C1484">
        <v>38</v>
      </c>
    </row>
    <row r="1485" spans="1:3" x14ac:dyDescent="0.3">
      <c r="A1485">
        <v>863743</v>
      </c>
      <c r="B1485" t="s">
        <v>0</v>
      </c>
      <c r="C1485">
        <v>16</v>
      </c>
    </row>
    <row r="1486" spans="1:3" x14ac:dyDescent="0.3">
      <c r="A1486">
        <v>820833</v>
      </c>
      <c r="B1486" t="s">
        <v>1</v>
      </c>
      <c r="C1486">
        <v>1</v>
      </c>
    </row>
    <row r="1487" spans="1:3" x14ac:dyDescent="0.3">
      <c r="A1487">
        <v>195044</v>
      </c>
      <c r="B1487" t="s">
        <v>15</v>
      </c>
      <c r="C1487">
        <v>3</v>
      </c>
    </row>
    <row r="1488" spans="1:3" x14ac:dyDescent="0.3">
      <c r="A1488">
        <v>300372</v>
      </c>
      <c r="B1488" t="s">
        <v>35</v>
      </c>
      <c r="C1488">
        <v>14</v>
      </c>
    </row>
    <row r="1489" spans="1:3" x14ac:dyDescent="0.3">
      <c r="A1489">
        <v>303176</v>
      </c>
      <c r="B1489" t="s">
        <v>10</v>
      </c>
      <c r="C1489">
        <v>2</v>
      </c>
    </row>
    <row r="1490" spans="1:3" x14ac:dyDescent="0.3">
      <c r="A1490">
        <v>139883</v>
      </c>
      <c r="B1490" t="s">
        <v>17</v>
      </c>
      <c r="C1490">
        <v>9</v>
      </c>
    </row>
    <row r="1491" spans="1:3" x14ac:dyDescent="0.3">
      <c r="A1491">
        <v>429639</v>
      </c>
      <c r="B1491" t="s">
        <v>7</v>
      </c>
      <c r="C1491">
        <v>2</v>
      </c>
    </row>
    <row r="1492" spans="1:3" x14ac:dyDescent="0.3">
      <c r="A1492">
        <v>398135</v>
      </c>
      <c r="B1492" t="s">
        <v>8</v>
      </c>
      <c r="C1492">
        <v>20</v>
      </c>
    </row>
    <row r="1493" spans="1:3" x14ac:dyDescent="0.3">
      <c r="A1493">
        <v>663854</v>
      </c>
      <c r="B1493" t="s">
        <v>36</v>
      </c>
      <c r="C1493">
        <v>7</v>
      </c>
    </row>
    <row r="1494" spans="1:3" x14ac:dyDescent="0.3">
      <c r="A1494">
        <v>959278</v>
      </c>
      <c r="B1494" t="s">
        <v>12</v>
      </c>
      <c r="C1494">
        <v>2</v>
      </c>
    </row>
    <row r="1495" spans="1:3" x14ac:dyDescent="0.3">
      <c r="A1495">
        <v>854430</v>
      </c>
      <c r="B1495" t="s">
        <v>12</v>
      </c>
      <c r="C1495">
        <v>5</v>
      </c>
    </row>
    <row r="1496" spans="1:3" x14ac:dyDescent="0.3">
      <c r="A1496">
        <v>499568</v>
      </c>
      <c r="B1496" t="s">
        <v>3</v>
      </c>
      <c r="C1496">
        <v>3</v>
      </c>
    </row>
    <row r="1497" spans="1:3" x14ac:dyDescent="0.3">
      <c r="A1497">
        <v>332269</v>
      </c>
      <c r="B1497" t="s">
        <v>35</v>
      </c>
      <c r="C1497">
        <v>8</v>
      </c>
    </row>
    <row r="1498" spans="1:3" x14ac:dyDescent="0.3">
      <c r="A1498">
        <v>682997</v>
      </c>
      <c r="B1498" t="s">
        <v>6</v>
      </c>
      <c r="C1498">
        <v>14</v>
      </c>
    </row>
    <row r="1499" spans="1:3" x14ac:dyDescent="0.3">
      <c r="A1499">
        <v>445677</v>
      </c>
      <c r="B1499" t="s">
        <v>4</v>
      </c>
      <c r="C1499">
        <v>9</v>
      </c>
    </row>
    <row r="1500" spans="1:3" x14ac:dyDescent="0.3">
      <c r="A1500">
        <v>608698</v>
      </c>
      <c r="B1500" t="s">
        <v>15</v>
      </c>
      <c r="C1500">
        <v>3</v>
      </c>
    </row>
    <row r="1501" spans="1:3" x14ac:dyDescent="0.3">
      <c r="A1501">
        <v>580219</v>
      </c>
      <c r="B1501" t="s">
        <v>8</v>
      </c>
      <c r="C1501">
        <v>10</v>
      </c>
    </row>
    <row r="1502" spans="1:3" x14ac:dyDescent="0.3">
      <c r="A1502">
        <v>855966</v>
      </c>
      <c r="B1502" t="s">
        <v>7</v>
      </c>
      <c r="C1502">
        <v>8</v>
      </c>
    </row>
    <row r="1503" spans="1:3" x14ac:dyDescent="0.3">
      <c r="A1503">
        <v>575955</v>
      </c>
      <c r="B1503" t="s">
        <v>2</v>
      </c>
      <c r="C1503">
        <v>14</v>
      </c>
    </row>
    <row r="1504" spans="1:3" x14ac:dyDescent="0.3">
      <c r="A1504">
        <v>600715</v>
      </c>
      <c r="B1504" t="s">
        <v>1</v>
      </c>
      <c r="C1504">
        <v>20</v>
      </c>
    </row>
    <row r="1505" spans="1:3" x14ac:dyDescent="0.3">
      <c r="A1505">
        <v>323463</v>
      </c>
      <c r="B1505" t="s">
        <v>13</v>
      </c>
      <c r="C1505">
        <v>5</v>
      </c>
    </row>
    <row r="1506" spans="1:3" x14ac:dyDescent="0.3">
      <c r="A1506">
        <v>685732</v>
      </c>
      <c r="B1506" t="s">
        <v>34</v>
      </c>
      <c r="C1506">
        <v>18</v>
      </c>
    </row>
    <row r="1507" spans="1:3" x14ac:dyDescent="0.3">
      <c r="A1507">
        <v>623582</v>
      </c>
      <c r="B1507" t="s">
        <v>10</v>
      </c>
      <c r="C1507">
        <v>3</v>
      </c>
    </row>
    <row r="1508" spans="1:3" x14ac:dyDescent="0.3">
      <c r="A1508">
        <v>380606</v>
      </c>
      <c r="B1508" t="s">
        <v>3</v>
      </c>
      <c r="C1508">
        <v>11</v>
      </c>
    </row>
    <row r="1509" spans="1:3" x14ac:dyDescent="0.3">
      <c r="A1509">
        <v>427235</v>
      </c>
      <c r="B1509" t="s">
        <v>9</v>
      </c>
      <c r="C1509">
        <v>2</v>
      </c>
    </row>
    <row r="1510" spans="1:3" x14ac:dyDescent="0.3">
      <c r="A1510">
        <v>151015</v>
      </c>
      <c r="B1510" t="s">
        <v>38</v>
      </c>
      <c r="C1510">
        <v>8</v>
      </c>
    </row>
    <row r="1511" spans="1:3" x14ac:dyDescent="0.3">
      <c r="A1511">
        <v>979023</v>
      </c>
      <c r="B1511" t="s">
        <v>12</v>
      </c>
      <c r="C1511">
        <v>1</v>
      </c>
    </row>
    <row r="1512" spans="1:3" x14ac:dyDescent="0.3">
      <c r="A1512">
        <v>639486</v>
      </c>
      <c r="B1512" t="s">
        <v>16</v>
      </c>
      <c r="C1512">
        <v>28</v>
      </c>
    </row>
    <row r="1513" spans="1:3" x14ac:dyDescent="0.3">
      <c r="A1513">
        <v>691892</v>
      </c>
      <c r="B1513" t="s">
        <v>13</v>
      </c>
      <c r="C1513">
        <v>16</v>
      </c>
    </row>
    <row r="1514" spans="1:3" x14ac:dyDescent="0.3">
      <c r="A1514">
        <v>722532</v>
      </c>
      <c r="B1514" t="s">
        <v>6</v>
      </c>
      <c r="C1514">
        <v>6</v>
      </c>
    </row>
    <row r="1515" spans="1:3" x14ac:dyDescent="0.3">
      <c r="A1515">
        <v>549636</v>
      </c>
      <c r="B1515" t="s">
        <v>14</v>
      </c>
      <c r="C1515">
        <v>8</v>
      </c>
    </row>
    <row r="1516" spans="1:3" x14ac:dyDescent="0.3">
      <c r="A1516">
        <v>560516</v>
      </c>
      <c r="B1516" t="s">
        <v>13</v>
      </c>
      <c r="C1516">
        <v>4</v>
      </c>
    </row>
    <row r="1517" spans="1:3" x14ac:dyDescent="0.3">
      <c r="A1517">
        <v>575458</v>
      </c>
      <c r="B1517" t="s">
        <v>34</v>
      </c>
      <c r="C1517">
        <v>8</v>
      </c>
    </row>
    <row r="1518" spans="1:3" x14ac:dyDescent="0.3">
      <c r="A1518">
        <v>809049</v>
      </c>
      <c r="B1518" t="s">
        <v>15</v>
      </c>
      <c r="C1518">
        <v>16</v>
      </c>
    </row>
    <row r="1519" spans="1:3" x14ac:dyDescent="0.3">
      <c r="A1519">
        <v>662770</v>
      </c>
      <c r="B1519" t="s">
        <v>6</v>
      </c>
      <c r="C1519">
        <v>14</v>
      </c>
    </row>
    <row r="1520" spans="1:3" x14ac:dyDescent="0.3">
      <c r="A1520">
        <v>255813</v>
      </c>
      <c r="B1520" t="s">
        <v>34</v>
      </c>
      <c r="C1520">
        <v>2</v>
      </c>
    </row>
    <row r="1521" spans="1:3" x14ac:dyDescent="0.3">
      <c r="A1521">
        <v>177776</v>
      </c>
      <c r="B1521" t="s">
        <v>5</v>
      </c>
      <c r="C1521">
        <v>4</v>
      </c>
    </row>
    <row r="1522" spans="1:3" x14ac:dyDescent="0.3">
      <c r="A1522">
        <v>344404</v>
      </c>
      <c r="B1522" t="s">
        <v>14</v>
      </c>
      <c r="C1522">
        <v>4</v>
      </c>
    </row>
    <row r="1523" spans="1:3" x14ac:dyDescent="0.3">
      <c r="A1523">
        <v>705030</v>
      </c>
      <c r="B1523" t="s">
        <v>11</v>
      </c>
      <c r="C1523">
        <v>36</v>
      </c>
    </row>
    <row r="1524" spans="1:3" x14ac:dyDescent="0.3">
      <c r="A1524">
        <v>296351</v>
      </c>
      <c r="B1524" t="s">
        <v>34</v>
      </c>
      <c r="C1524">
        <v>3</v>
      </c>
    </row>
    <row r="1525" spans="1:3" x14ac:dyDescent="0.3">
      <c r="A1525">
        <v>478288</v>
      </c>
      <c r="B1525" t="s">
        <v>3</v>
      </c>
      <c r="C1525">
        <v>2</v>
      </c>
    </row>
    <row r="1526" spans="1:3" x14ac:dyDescent="0.3">
      <c r="A1526">
        <v>169027</v>
      </c>
      <c r="B1526" t="s">
        <v>37</v>
      </c>
      <c r="C1526">
        <v>36</v>
      </c>
    </row>
    <row r="1527" spans="1:3" x14ac:dyDescent="0.3">
      <c r="A1527">
        <v>695076</v>
      </c>
      <c r="B1527" t="s">
        <v>4</v>
      </c>
      <c r="C1527">
        <v>18</v>
      </c>
    </row>
    <row r="1528" spans="1:3" x14ac:dyDescent="0.3">
      <c r="A1528">
        <v>840281</v>
      </c>
      <c r="B1528" t="s">
        <v>2</v>
      </c>
      <c r="C1528">
        <v>7</v>
      </c>
    </row>
    <row r="1529" spans="1:3" x14ac:dyDescent="0.3">
      <c r="A1529">
        <v>327128</v>
      </c>
      <c r="B1529" t="s">
        <v>2</v>
      </c>
      <c r="C1529">
        <v>9</v>
      </c>
    </row>
    <row r="1530" spans="1:3" x14ac:dyDescent="0.3">
      <c r="A1530">
        <v>104411</v>
      </c>
      <c r="B1530" t="s">
        <v>8</v>
      </c>
      <c r="C1530">
        <v>7</v>
      </c>
    </row>
    <row r="1531" spans="1:3" x14ac:dyDescent="0.3">
      <c r="A1531">
        <v>593483</v>
      </c>
      <c r="B1531" t="s">
        <v>16</v>
      </c>
      <c r="C1531">
        <v>12</v>
      </c>
    </row>
    <row r="1532" spans="1:3" x14ac:dyDescent="0.3">
      <c r="A1532">
        <v>383066</v>
      </c>
      <c r="B1532" t="s">
        <v>38</v>
      </c>
      <c r="C1532">
        <v>4</v>
      </c>
    </row>
    <row r="1533" spans="1:3" x14ac:dyDescent="0.3">
      <c r="A1533">
        <v>287424</v>
      </c>
      <c r="B1533" t="s">
        <v>7</v>
      </c>
      <c r="C1533">
        <v>16</v>
      </c>
    </row>
    <row r="1534" spans="1:3" x14ac:dyDescent="0.3">
      <c r="A1534">
        <v>699796</v>
      </c>
      <c r="B1534" t="s">
        <v>35</v>
      </c>
      <c r="C1534">
        <v>12</v>
      </c>
    </row>
    <row r="1535" spans="1:3" x14ac:dyDescent="0.3">
      <c r="A1535">
        <v>284657</v>
      </c>
      <c r="B1535" t="s">
        <v>34</v>
      </c>
      <c r="C1535">
        <v>10</v>
      </c>
    </row>
    <row r="1536" spans="1:3" x14ac:dyDescent="0.3">
      <c r="A1536">
        <v>249915</v>
      </c>
      <c r="B1536" t="s">
        <v>15</v>
      </c>
      <c r="C1536">
        <v>16</v>
      </c>
    </row>
    <row r="1537" spans="1:3" x14ac:dyDescent="0.3">
      <c r="A1537">
        <v>443757</v>
      </c>
      <c r="B1537" t="s">
        <v>37</v>
      </c>
      <c r="C1537">
        <v>7</v>
      </c>
    </row>
    <row r="1538" spans="1:3" x14ac:dyDescent="0.3">
      <c r="A1538">
        <v>980108</v>
      </c>
      <c r="B1538" t="s">
        <v>15</v>
      </c>
      <c r="C1538">
        <v>6</v>
      </c>
    </row>
    <row r="1539" spans="1:3" x14ac:dyDescent="0.3">
      <c r="A1539">
        <v>722802</v>
      </c>
      <c r="B1539" t="s">
        <v>17</v>
      </c>
      <c r="C1539">
        <v>8</v>
      </c>
    </row>
    <row r="1540" spans="1:3" x14ac:dyDescent="0.3">
      <c r="A1540">
        <v>605281</v>
      </c>
      <c r="B1540" t="s">
        <v>9</v>
      </c>
      <c r="C1540">
        <v>1</v>
      </c>
    </row>
    <row r="1541" spans="1:3" x14ac:dyDescent="0.3">
      <c r="A1541">
        <v>697624</v>
      </c>
      <c r="B1541" t="s">
        <v>13</v>
      </c>
      <c r="C1541">
        <v>18</v>
      </c>
    </row>
    <row r="1542" spans="1:3" x14ac:dyDescent="0.3">
      <c r="A1542">
        <v>262623</v>
      </c>
      <c r="B1542" t="s">
        <v>1</v>
      </c>
      <c r="C1542">
        <v>36</v>
      </c>
    </row>
    <row r="1543" spans="1:3" x14ac:dyDescent="0.3">
      <c r="A1543">
        <v>568983</v>
      </c>
      <c r="B1543" t="s">
        <v>16</v>
      </c>
      <c r="C1543">
        <v>6</v>
      </c>
    </row>
    <row r="1544" spans="1:3" x14ac:dyDescent="0.3">
      <c r="A1544">
        <v>291908</v>
      </c>
      <c r="B1544" t="s">
        <v>14</v>
      </c>
      <c r="C1544">
        <v>2</v>
      </c>
    </row>
    <row r="1545" spans="1:3" x14ac:dyDescent="0.3">
      <c r="A1545">
        <v>509484</v>
      </c>
      <c r="B1545" t="s">
        <v>1</v>
      </c>
      <c r="C1545">
        <v>3</v>
      </c>
    </row>
    <row r="1546" spans="1:3" x14ac:dyDescent="0.3">
      <c r="A1546">
        <v>191433</v>
      </c>
      <c r="B1546" t="s">
        <v>16</v>
      </c>
      <c r="C1546">
        <v>20</v>
      </c>
    </row>
    <row r="1547" spans="1:3" x14ac:dyDescent="0.3">
      <c r="A1547">
        <v>176968</v>
      </c>
      <c r="B1547" t="s">
        <v>17</v>
      </c>
      <c r="C1547">
        <v>10</v>
      </c>
    </row>
    <row r="1548" spans="1:3" x14ac:dyDescent="0.3">
      <c r="A1548">
        <v>746374</v>
      </c>
      <c r="B1548" t="s">
        <v>12</v>
      </c>
      <c r="C1548">
        <v>5</v>
      </c>
    </row>
    <row r="1549" spans="1:3" x14ac:dyDescent="0.3">
      <c r="A1549">
        <v>302380</v>
      </c>
      <c r="B1549" t="s">
        <v>8</v>
      </c>
      <c r="C1549">
        <v>18</v>
      </c>
    </row>
    <row r="1550" spans="1:3" x14ac:dyDescent="0.3">
      <c r="A1550">
        <v>490556</v>
      </c>
      <c r="B1550" t="s">
        <v>8</v>
      </c>
      <c r="C1550">
        <v>15</v>
      </c>
    </row>
    <row r="1551" spans="1:3" x14ac:dyDescent="0.3">
      <c r="A1551">
        <v>114206</v>
      </c>
      <c r="B1551" t="s">
        <v>5</v>
      </c>
      <c r="C1551">
        <v>14</v>
      </c>
    </row>
    <row r="1552" spans="1:3" x14ac:dyDescent="0.3">
      <c r="A1552">
        <v>813347</v>
      </c>
      <c r="B1552" t="s">
        <v>4</v>
      </c>
      <c r="C1552">
        <v>16</v>
      </c>
    </row>
    <row r="1553" spans="1:3" x14ac:dyDescent="0.3">
      <c r="A1553">
        <v>830230</v>
      </c>
      <c r="B1553" t="s">
        <v>0</v>
      </c>
      <c r="C1553">
        <v>2</v>
      </c>
    </row>
    <row r="1554" spans="1:3" x14ac:dyDescent="0.3">
      <c r="A1554">
        <v>346577</v>
      </c>
      <c r="B1554" t="s">
        <v>9</v>
      </c>
      <c r="C1554">
        <v>3</v>
      </c>
    </row>
    <row r="1555" spans="1:3" x14ac:dyDescent="0.3">
      <c r="A1555">
        <v>306442</v>
      </c>
      <c r="B1555" t="s">
        <v>3</v>
      </c>
      <c r="C1555">
        <v>12</v>
      </c>
    </row>
    <row r="1556" spans="1:3" x14ac:dyDescent="0.3">
      <c r="A1556">
        <v>113718</v>
      </c>
      <c r="B1556" t="s">
        <v>3</v>
      </c>
      <c r="C1556">
        <v>4</v>
      </c>
    </row>
    <row r="1557" spans="1:3" x14ac:dyDescent="0.3">
      <c r="A1557">
        <v>118305</v>
      </c>
      <c r="B1557" t="s">
        <v>6</v>
      </c>
      <c r="C1557">
        <v>12</v>
      </c>
    </row>
    <row r="1558" spans="1:3" x14ac:dyDescent="0.3">
      <c r="A1558">
        <v>250926</v>
      </c>
      <c r="B1558" t="s">
        <v>4</v>
      </c>
      <c r="C1558">
        <v>4</v>
      </c>
    </row>
    <row r="1559" spans="1:3" x14ac:dyDescent="0.3">
      <c r="A1559">
        <v>776993</v>
      </c>
      <c r="B1559" t="s">
        <v>15</v>
      </c>
      <c r="C1559">
        <v>6</v>
      </c>
    </row>
    <row r="1560" spans="1:3" x14ac:dyDescent="0.3">
      <c r="A1560">
        <v>146804</v>
      </c>
      <c r="B1560" t="s">
        <v>2</v>
      </c>
      <c r="C1560">
        <v>18</v>
      </c>
    </row>
    <row r="1561" spans="1:3" x14ac:dyDescent="0.3">
      <c r="A1561">
        <v>855974</v>
      </c>
      <c r="B1561" t="s">
        <v>15</v>
      </c>
      <c r="C1561">
        <v>10</v>
      </c>
    </row>
    <row r="1562" spans="1:3" x14ac:dyDescent="0.3">
      <c r="A1562">
        <v>805997</v>
      </c>
      <c r="B1562" t="s">
        <v>8</v>
      </c>
      <c r="C1562">
        <v>7</v>
      </c>
    </row>
    <row r="1563" spans="1:3" x14ac:dyDescent="0.3">
      <c r="A1563">
        <v>983049</v>
      </c>
      <c r="B1563" t="s">
        <v>38</v>
      </c>
      <c r="C1563">
        <v>1</v>
      </c>
    </row>
    <row r="1564" spans="1:3" x14ac:dyDescent="0.3">
      <c r="A1564">
        <v>306454</v>
      </c>
      <c r="B1564" t="s">
        <v>34</v>
      </c>
      <c r="C1564">
        <v>8</v>
      </c>
    </row>
    <row r="1565" spans="1:3" x14ac:dyDescent="0.3">
      <c r="A1565">
        <v>463148</v>
      </c>
      <c r="B1565" t="s">
        <v>34</v>
      </c>
      <c r="C1565">
        <v>10</v>
      </c>
    </row>
    <row r="1566" spans="1:3" x14ac:dyDescent="0.3">
      <c r="A1566">
        <v>402533</v>
      </c>
      <c r="B1566" t="s">
        <v>14</v>
      </c>
      <c r="C1566">
        <v>2</v>
      </c>
    </row>
    <row r="1567" spans="1:3" x14ac:dyDescent="0.3">
      <c r="A1567">
        <v>767627</v>
      </c>
      <c r="B1567" t="s">
        <v>15</v>
      </c>
      <c r="C1567">
        <v>20</v>
      </c>
    </row>
    <row r="1568" spans="1:3" x14ac:dyDescent="0.3">
      <c r="A1568">
        <v>235012</v>
      </c>
      <c r="B1568" t="s">
        <v>34</v>
      </c>
      <c r="C1568">
        <v>2</v>
      </c>
    </row>
    <row r="1569" spans="1:3" x14ac:dyDescent="0.3">
      <c r="A1569">
        <v>223264</v>
      </c>
      <c r="B1569" t="s">
        <v>15</v>
      </c>
      <c r="C1569">
        <v>9</v>
      </c>
    </row>
    <row r="1570" spans="1:3" x14ac:dyDescent="0.3">
      <c r="A1570">
        <v>682049</v>
      </c>
      <c r="B1570" t="s">
        <v>35</v>
      </c>
      <c r="C1570">
        <v>10</v>
      </c>
    </row>
    <row r="1571" spans="1:3" x14ac:dyDescent="0.3">
      <c r="A1571">
        <v>240580</v>
      </c>
      <c r="B1571" t="s">
        <v>1</v>
      </c>
      <c r="C1571">
        <v>2</v>
      </c>
    </row>
    <row r="1572" spans="1:3" x14ac:dyDescent="0.3">
      <c r="A1572">
        <v>348089</v>
      </c>
      <c r="B1572" t="s">
        <v>8</v>
      </c>
      <c r="C1572">
        <v>8</v>
      </c>
    </row>
    <row r="1573" spans="1:3" x14ac:dyDescent="0.3">
      <c r="A1573">
        <v>799237</v>
      </c>
      <c r="B1573" t="s">
        <v>5</v>
      </c>
      <c r="C1573">
        <v>2</v>
      </c>
    </row>
    <row r="1574" spans="1:3" x14ac:dyDescent="0.3">
      <c r="A1574">
        <v>572929</v>
      </c>
      <c r="B1574" t="s">
        <v>38</v>
      </c>
      <c r="C1574">
        <v>14</v>
      </c>
    </row>
    <row r="1575" spans="1:3" x14ac:dyDescent="0.3">
      <c r="A1575">
        <v>777824</v>
      </c>
      <c r="B1575" t="s">
        <v>3</v>
      </c>
      <c r="C1575">
        <v>7</v>
      </c>
    </row>
    <row r="1576" spans="1:3" x14ac:dyDescent="0.3">
      <c r="A1576">
        <v>132929</v>
      </c>
      <c r="B1576" t="s">
        <v>37</v>
      </c>
      <c r="C1576">
        <v>8</v>
      </c>
    </row>
    <row r="1577" spans="1:3" x14ac:dyDescent="0.3">
      <c r="A1577">
        <v>385550</v>
      </c>
      <c r="B1577" t="s">
        <v>13</v>
      </c>
      <c r="C1577">
        <v>3</v>
      </c>
    </row>
    <row r="1578" spans="1:3" x14ac:dyDescent="0.3">
      <c r="A1578">
        <v>341523</v>
      </c>
      <c r="B1578" t="s">
        <v>14</v>
      </c>
      <c r="C1578">
        <v>4</v>
      </c>
    </row>
    <row r="1579" spans="1:3" x14ac:dyDescent="0.3">
      <c r="A1579">
        <v>896082</v>
      </c>
      <c r="B1579" t="s">
        <v>6</v>
      </c>
      <c r="C1579">
        <v>3</v>
      </c>
    </row>
    <row r="1580" spans="1:3" x14ac:dyDescent="0.3">
      <c r="A1580">
        <v>372235</v>
      </c>
      <c r="B1580" t="s">
        <v>1</v>
      </c>
      <c r="C1580">
        <v>1</v>
      </c>
    </row>
    <row r="1581" spans="1:3" x14ac:dyDescent="0.3">
      <c r="A1581">
        <v>501686</v>
      </c>
      <c r="B1581" t="s">
        <v>35</v>
      </c>
      <c r="C1581">
        <v>20</v>
      </c>
    </row>
    <row r="1582" spans="1:3" x14ac:dyDescent="0.3">
      <c r="A1582">
        <v>105989</v>
      </c>
      <c r="B1582" t="s">
        <v>37</v>
      </c>
      <c r="C1582">
        <v>5</v>
      </c>
    </row>
    <row r="1583" spans="1:3" x14ac:dyDescent="0.3">
      <c r="A1583">
        <v>338599</v>
      </c>
      <c r="B1583" t="s">
        <v>35</v>
      </c>
      <c r="C1583">
        <v>2</v>
      </c>
    </row>
    <row r="1584" spans="1:3" x14ac:dyDescent="0.3">
      <c r="A1584">
        <v>800526</v>
      </c>
      <c r="B1584" t="s">
        <v>3</v>
      </c>
      <c r="C1584">
        <v>10</v>
      </c>
    </row>
    <row r="1585" spans="1:3" x14ac:dyDescent="0.3">
      <c r="A1585">
        <v>788681</v>
      </c>
      <c r="B1585" t="s">
        <v>3</v>
      </c>
      <c r="C1585">
        <v>12</v>
      </c>
    </row>
    <row r="1586" spans="1:3" x14ac:dyDescent="0.3">
      <c r="A1586">
        <v>972735</v>
      </c>
      <c r="B1586" t="s">
        <v>14</v>
      </c>
      <c r="C1586">
        <v>14</v>
      </c>
    </row>
    <row r="1587" spans="1:3" x14ac:dyDescent="0.3">
      <c r="A1587">
        <v>742828</v>
      </c>
      <c r="B1587" t="s">
        <v>38</v>
      </c>
      <c r="C1587">
        <v>2</v>
      </c>
    </row>
    <row r="1588" spans="1:3" x14ac:dyDescent="0.3">
      <c r="A1588">
        <v>332521</v>
      </c>
      <c r="B1588" t="s">
        <v>6</v>
      </c>
      <c r="C1588">
        <v>14</v>
      </c>
    </row>
    <row r="1589" spans="1:3" x14ac:dyDescent="0.3">
      <c r="A1589">
        <v>691389</v>
      </c>
      <c r="B1589" t="s">
        <v>1</v>
      </c>
      <c r="C1589">
        <v>32</v>
      </c>
    </row>
    <row r="1590" spans="1:3" x14ac:dyDescent="0.3">
      <c r="A1590">
        <v>561333</v>
      </c>
      <c r="B1590" t="s">
        <v>3</v>
      </c>
      <c r="C1590">
        <v>2</v>
      </c>
    </row>
    <row r="1591" spans="1:3" x14ac:dyDescent="0.3">
      <c r="A1591">
        <v>836201</v>
      </c>
      <c r="B1591" t="s">
        <v>11</v>
      </c>
      <c r="C1591">
        <v>9</v>
      </c>
    </row>
    <row r="1592" spans="1:3" x14ac:dyDescent="0.3">
      <c r="A1592">
        <v>198859</v>
      </c>
      <c r="B1592" t="s">
        <v>9</v>
      </c>
      <c r="C1592">
        <v>5</v>
      </c>
    </row>
    <row r="1593" spans="1:3" x14ac:dyDescent="0.3">
      <c r="A1593">
        <v>711904</v>
      </c>
      <c r="B1593" t="s">
        <v>3</v>
      </c>
      <c r="C1593">
        <v>28</v>
      </c>
    </row>
    <row r="1594" spans="1:3" x14ac:dyDescent="0.3">
      <c r="A1594">
        <v>998134</v>
      </c>
      <c r="B1594" t="s">
        <v>37</v>
      </c>
      <c r="C1594">
        <v>30</v>
      </c>
    </row>
    <row r="1595" spans="1:3" x14ac:dyDescent="0.3">
      <c r="A1595">
        <v>315489</v>
      </c>
      <c r="B1595" t="s">
        <v>5</v>
      </c>
      <c r="C1595">
        <v>1</v>
      </c>
    </row>
    <row r="1596" spans="1:3" x14ac:dyDescent="0.3">
      <c r="A1596">
        <v>917720</v>
      </c>
      <c r="B1596" t="s">
        <v>9</v>
      </c>
      <c r="C1596">
        <v>30</v>
      </c>
    </row>
    <row r="1597" spans="1:3" x14ac:dyDescent="0.3">
      <c r="A1597">
        <v>921443</v>
      </c>
      <c r="B1597" t="s">
        <v>7</v>
      </c>
      <c r="C1597">
        <v>3</v>
      </c>
    </row>
    <row r="1598" spans="1:3" x14ac:dyDescent="0.3">
      <c r="A1598">
        <v>507594</v>
      </c>
      <c r="B1598" t="s">
        <v>8</v>
      </c>
      <c r="C1598">
        <v>32</v>
      </c>
    </row>
    <row r="1599" spans="1:3" x14ac:dyDescent="0.3">
      <c r="A1599">
        <v>489478</v>
      </c>
      <c r="B1599" t="s">
        <v>35</v>
      </c>
      <c r="C1599">
        <v>6</v>
      </c>
    </row>
    <row r="1600" spans="1:3" x14ac:dyDescent="0.3">
      <c r="A1600">
        <v>120704</v>
      </c>
      <c r="B1600" t="s">
        <v>9</v>
      </c>
      <c r="C1600">
        <v>12</v>
      </c>
    </row>
    <row r="1601" spans="1:3" x14ac:dyDescent="0.3">
      <c r="A1601">
        <v>613119</v>
      </c>
      <c r="B1601" t="s">
        <v>15</v>
      </c>
      <c r="C1601">
        <v>14</v>
      </c>
    </row>
    <row r="1602" spans="1:3" x14ac:dyDescent="0.3">
      <c r="A1602">
        <v>558447</v>
      </c>
      <c r="B1602" t="s">
        <v>14</v>
      </c>
      <c r="C1602">
        <v>8</v>
      </c>
    </row>
    <row r="1603" spans="1:3" x14ac:dyDescent="0.3">
      <c r="A1603">
        <v>899530</v>
      </c>
      <c r="B1603" t="s">
        <v>12</v>
      </c>
      <c r="C1603">
        <v>18</v>
      </c>
    </row>
    <row r="1604" spans="1:3" x14ac:dyDescent="0.3">
      <c r="A1604">
        <v>595030</v>
      </c>
      <c r="B1604" t="s">
        <v>38</v>
      </c>
      <c r="C1604">
        <v>8</v>
      </c>
    </row>
    <row r="1605" spans="1:3" x14ac:dyDescent="0.3">
      <c r="A1605">
        <v>964227</v>
      </c>
      <c r="B1605" t="s">
        <v>16</v>
      </c>
      <c r="C1605">
        <v>8</v>
      </c>
    </row>
    <row r="1606" spans="1:3" x14ac:dyDescent="0.3">
      <c r="A1606">
        <v>518199</v>
      </c>
      <c r="B1606" t="s">
        <v>10</v>
      </c>
      <c r="C1606">
        <v>34</v>
      </c>
    </row>
    <row r="1607" spans="1:3" x14ac:dyDescent="0.3">
      <c r="A1607">
        <v>120982</v>
      </c>
      <c r="B1607" t="s">
        <v>10</v>
      </c>
      <c r="C1607">
        <v>1</v>
      </c>
    </row>
    <row r="1608" spans="1:3" x14ac:dyDescent="0.3">
      <c r="A1608">
        <v>636347</v>
      </c>
      <c r="B1608" t="s">
        <v>3</v>
      </c>
      <c r="C1608">
        <v>8</v>
      </c>
    </row>
    <row r="1609" spans="1:3" x14ac:dyDescent="0.3">
      <c r="A1609">
        <v>987943</v>
      </c>
      <c r="B1609" t="s">
        <v>1</v>
      </c>
      <c r="C1609">
        <v>12</v>
      </c>
    </row>
    <row r="1610" spans="1:3" x14ac:dyDescent="0.3">
      <c r="A1610">
        <v>591661</v>
      </c>
      <c r="B1610" t="s">
        <v>34</v>
      </c>
      <c r="C1610">
        <v>1</v>
      </c>
    </row>
    <row r="1611" spans="1:3" x14ac:dyDescent="0.3">
      <c r="A1611">
        <v>489451</v>
      </c>
      <c r="B1611" t="s">
        <v>6</v>
      </c>
      <c r="C1611">
        <v>6</v>
      </c>
    </row>
    <row r="1612" spans="1:3" x14ac:dyDescent="0.3">
      <c r="A1612">
        <v>110318</v>
      </c>
      <c r="B1612" t="s">
        <v>17</v>
      </c>
      <c r="C1612">
        <v>1</v>
      </c>
    </row>
    <row r="1613" spans="1:3" x14ac:dyDescent="0.3">
      <c r="A1613">
        <v>121024</v>
      </c>
      <c r="B1613" t="s">
        <v>10</v>
      </c>
      <c r="C1613">
        <v>14</v>
      </c>
    </row>
    <row r="1614" spans="1:3" x14ac:dyDescent="0.3">
      <c r="A1614">
        <v>993152</v>
      </c>
      <c r="B1614" t="s">
        <v>4</v>
      </c>
      <c r="C1614">
        <v>3</v>
      </c>
    </row>
    <row r="1615" spans="1:3" x14ac:dyDescent="0.3">
      <c r="A1615">
        <v>934553</v>
      </c>
      <c r="B1615" t="s">
        <v>4</v>
      </c>
      <c r="C1615">
        <v>9</v>
      </c>
    </row>
    <row r="1616" spans="1:3" x14ac:dyDescent="0.3">
      <c r="A1616">
        <v>597358</v>
      </c>
      <c r="B1616" t="s">
        <v>4</v>
      </c>
      <c r="C1616">
        <v>18</v>
      </c>
    </row>
    <row r="1617" spans="1:3" x14ac:dyDescent="0.3">
      <c r="A1617">
        <v>254327</v>
      </c>
      <c r="B1617" t="s">
        <v>37</v>
      </c>
      <c r="C1617">
        <v>12</v>
      </c>
    </row>
    <row r="1618" spans="1:3" x14ac:dyDescent="0.3">
      <c r="A1618">
        <v>720715</v>
      </c>
      <c r="B1618" t="s">
        <v>13</v>
      </c>
      <c r="C1618">
        <v>1</v>
      </c>
    </row>
    <row r="1619" spans="1:3" x14ac:dyDescent="0.3">
      <c r="A1619">
        <v>261555</v>
      </c>
      <c r="B1619" t="s">
        <v>17</v>
      </c>
      <c r="C1619">
        <v>38</v>
      </c>
    </row>
    <row r="1620" spans="1:3" x14ac:dyDescent="0.3">
      <c r="A1620">
        <v>144923</v>
      </c>
      <c r="B1620" t="s">
        <v>2</v>
      </c>
      <c r="C1620">
        <v>16</v>
      </c>
    </row>
    <row r="1621" spans="1:3" x14ac:dyDescent="0.3">
      <c r="A1621">
        <v>406120</v>
      </c>
      <c r="B1621" t="s">
        <v>17</v>
      </c>
      <c r="C1621">
        <v>16</v>
      </c>
    </row>
    <row r="1622" spans="1:3" x14ac:dyDescent="0.3">
      <c r="A1622">
        <v>979366</v>
      </c>
      <c r="B1622" t="s">
        <v>2</v>
      </c>
      <c r="C1622">
        <v>3</v>
      </c>
    </row>
    <row r="1623" spans="1:3" x14ac:dyDescent="0.3">
      <c r="A1623">
        <v>345466</v>
      </c>
      <c r="B1623" t="s">
        <v>7</v>
      </c>
      <c r="C1623">
        <v>34</v>
      </c>
    </row>
    <row r="1624" spans="1:3" x14ac:dyDescent="0.3">
      <c r="A1624">
        <v>478391</v>
      </c>
      <c r="B1624" t="s">
        <v>5</v>
      </c>
      <c r="C1624">
        <v>30</v>
      </c>
    </row>
    <row r="1625" spans="1:3" x14ac:dyDescent="0.3">
      <c r="A1625">
        <v>156523</v>
      </c>
      <c r="B1625" t="s">
        <v>10</v>
      </c>
      <c r="C1625">
        <v>6</v>
      </c>
    </row>
    <row r="1626" spans="1:3" x14ac:dyDescent="0.3">
      <c r="A1626">
        <v>423097</v>
      </c>
      <c r="B1626" t="s">
        <v>6</v>
      </c>
      <c r="C1626">
        <v>4</v>
      </c>
    </row>
    <row r="1627" spans="1:3" x14ac:dyDescent="0.3">
      <c r="A1627">
        <v>816175</v>
      </c>
      <c r="B1627" t="s">
        <v>7</v>
      </c>
      <c r="C1627">
        <v>18</v>
      </c>
    </row>
    <row r="1628" spans="1:3" x14ac:dyDescent="0.3">
      <c r="A1628">
        <v>641849</v>
      </c>
      <c r="B1628" t="s">
        <v>37</v>
      </c>
      <c r="C1628">
        <v>8</v>
      </c>
    </row>
    <row r="1629" spans="1:3" x14ac:dyDescent="0.3">
      <c r="A1629">
        <v>659715</v>
      </c>
      <c r="B1629" t="s">
        <v>37</v>
      </c>
      <c r="C1629">
        <v>2</v>
      </c>
    </row>
    <row r="1630" spans="1:3" x14ac:dyDescent="0.3">
      <c r="A1630">
        <v>824473</v>
      </c>
      <c r="B1630" t="s">
        <v>4</v>
      </c>
      <c r="C1630">
        <v>3</v>
      </c>
    </row>
    <row r="1631" spans="1:3" x14ac:dyDescent="0.3">
      <c r="A1631">
        <v>152397</v>
      </c>
      <c r="B1631" t="s">
        <v>11</v>
      </c>
      <c r="C1631">
        <v>14</v>
      </c>
    </row>
    <row r="1632" spans="1:3" x14ac:dyDescent="0.3">
      <c r="A1632">
        <v>243730</v>
      </c>
      <c r="B1632" t="s">
        <v>4</v>
      </c>
      <c r="C1632">
        <v>12</v>
      </c>
    </row>
    <row r="1633" spans="1:3" x14ac:dyDescent="0.3">
      <c r="A1633">
        <v>566445</v>
      </c>
      <c r="B1633" t="s">
        <v>9</v>
      </c>
      <c r="C1633">
        <v>20</v>
      </c>
    </row>
    <row r="1634" spans="1:3" x14ac:dyDescent="0.3">
      <c r="A1634">
        <v>448101</v>
      </c>
      <c r="B1634" t="s">
        <v>17</v>
      </c>
      <c r="C1634">
        <v>14</v>
      </c>
    </row>
    <row r="1635" spans="1:3" x14ac:dyDescent="0.3">
      <c r="A1635">
        <v>758699</v>
      </c>
      <c r="B1635" t="s">
        <v>34</v>
      </c>
      <c r="C1635">
        <v>8</v>
      </c>
    </row>
    <row r="1636" spans="1:3" x14ac:dyDescent="0.3">
      <c r="A1636">
        <v>728350</v>
      </c>
      <c r="B1636" t="s">
        <v>35</v>
      </c>
      <c r="C1636">
        <v>3</v>
      </c>
    </row>
    <row r="1637" spans="1:3" x14ac:dyDescent="0.3">
      <c r="A1637">
        <v>363125</v>
      </c>
      <c r="B1637" t="s">
        <v>3</v>
      </c>
      <c r="C1637">
        <v>3</v>
      </c>
    </row>
    <row r="1638" spans="1:3" x14ac:dyDescent="0.3">
      <c r="A1638">
        <v>181026</v>
      </c>
      <c r="B1638" t="s">
        <v>15</v>
      </c>
      <c r="C1638">
        <v>1</v>
      </c>
    </row>
    <row r="1639" spans="1:3" x14ac:dyDescent="0.3">
      <c r="A1639">
        <v>965630</v>
      </c>
      <c r="B1639" t="s">
        <v>10</v>
      </c>
      <c r="C1639">
        <v>3</v>
      </c>
    </row>
    <row r="1640" spans="1:3" x14ac:dyDescent="0.3">
      <c r="A1640">
        <v>271233</v>
      </c>
      <c r="B1640" t="s">
        <v>6</v>
      </c>
      <c r="C1640">
        <v>16</v>
      </c>
    </row>
    <row r="1641" spans="1:3" x14ac:dyDescent="0.3">
      <c r="A1641">
        <v>403791</v>
      </c>
      <c r="B1641" t="s">
        <v>36</v>
      </c>
      <c r="C1641">
        <v>16</v>
      </c>
    </row>
    <row r="1642" spans="1:3" x14ac:dyDescent="0.3">
      <c r="A1642">
        <v>197369</v>
      </c>
      <c r="B1642" t="s">
        <v>12</v>
      </c>
      <c r="C1642">
        <v>36</v>
      </c>
    </row>
    <row r="1643" spans="1:3" x14ac:dyDescent="0.3">
      <c r="A1643">
        <v>916513</v>
      </c>
      <c r="B1643" t="s">
        <v>9</v>
      </c>
      <c r="C1643">
        <v>40</v>
      </c>
    </row>
    <row r="1644" spans="1:3" x14ac:dyDescent="0.3">
      <c r="A1644">
        <v>778133</v>
      </c>
      <c r="B1644" t="s">
        <v>3</v>
      </c>
      <c r="C1644">
        <v>3</v>
      </c>
    </row>
    <row r="1645" spans="1:3" x14ac:dyDescent="0.3">
      <c r="A1645">
        <v>179076</v>
      </c>
      <c r="B1645" t="s">
        <v>2</v>
      </c>
      <c r="C1645">
        <v>8</v>
      </c>
    </row>
    <row r="1646" spans="1:3" x14ac:dyDescent="0.3">
      <c r="A1646">
        <v>667443</v>
      </c>
      <c r="B1646" t="s">
        <v>34</v>
      </c>
      <c r="C1646">
        <v>6</v>
      </c>
    </row>
    <row r="1647" spans="1:3" x14ac:dyDescent="0.3">
      <c r="A1647">
        <v>514861</v>
      </c>
      <c r="B1647" t="s">
        <v>3</v>
      </c>
      <c r="C1647">
        <v>1</v>
      </c>
    </row>
    <row r="1648" spans="1:3" x14ac:dyDescent="0.3">
      <c r="A1648">
        <v>794577</v>
      </c>
      <c r="B1648" t="s">
        <v>37</v>
      </c>
      <c r="C1648">
        <v>12</v>
      </c>
    </row>
    <row r="1649" spans="1:3" x14ac:dyDescent="0.3">
      <c r="A1649">
        <v>102452</v>
      </c>
      <c r="B1649" t="s">
        <v>16</v>
      </c>
      <c r="C1649">
        <v>12</v>
      </c>
    </row>
    <row r="1650" spans="1:3" x14ac:dyDescent="0.3">
      <c r="A1650">
        <v>965580</v>
      </c>
      <c r="B1650" t="s">
        <v>17</v>
      </c>
      <c r="C1650">
        <v>1</v>
      </c>
    </row>
    <row r="1651" spans="1:3" x14ac:dyDescent="0.3">
      <c r="A1651">
        <v>490951</v>
      </c>
      <c r="B1651" t="s">
        <v>14</v>
      </c>
      <c r="C1651">
        <v>36</v>
      </c>
    </row>
    <row r="1652" spans="1:3" x14ac:dyDescent="0.3">
      <c r="A1652">
        <v>872289</v>
      </c>
      <c r="B1652" t="s">
        <v>15</v>
      </c>
      <c r="C1652">
        <v>8</v>
      </c>
    </row>
    <row r="1653" spans="1:3" x14ac:dyDescent="0.3">
      <c r="A1653">
        <v>429607</v>
      </c>
      <c r="B1653" t="s">
        <v>6</v>
      </c>
      <c r="C1653">
        <v>5</v>
      </c>
    </row>
    <row r="1654" spans="1:3" x14ac:dyDescent="0.3">
      <c r="A1654">
        <v>567672</v>
      </c>
      <c r="B1654" t="s">
        <v>16</v>
      </c>
      <c r="C1654">
        <v>4</v>
      </c>
    </row>
    <row r="1655" spans="1:3" x14ac:dyDescent="0.3">
      <c r="A1655">
        <v>410964</v>
      </c>
      <c r="B1655" t="s">
        <v>8</v>
      </c>
      <c r="C1655">
        <v>36</v>
      </c>
    </row>
    <row r="1656" spans="1:3" x14ac:dyDescent="0.3">
      <c r="A1656">
        <v>400361</v>
      </c>
      <c r="B1656" t="s">
        <v>6</v>
      </c>
      <c r="C1656">
        <v>7</v>
      </c>
    </row>
    <row r="1657" spans="1:3" x14ac:dyDescent="0.3">
      <c r="A1657">
        <v>915778</v>
      </c>
      <c r="B1657" t="s">
        <v>4</v>
      </c>
      <c r="C1657">
        <v>12</v>
      </c>
    </row>
    <row r="1658" spans="1:3" x14ac:dyDescent="0.3">
      <c r="A1658">
        <v>755898</v>
      </c>
      <c r="B1658" t="s">
        <v>2</v>
      </c>
      <c r="C1658">
        <v>6</v>
      </c>
    </row>
    <row r="1659" spans="1:3" x14ac:dyDescent="0.3">
      <c r="A1659">
        <v>619338</v>
      </c>
      <c r="B1659" t="s">
        <v>13</v>
      </c>
      <c r="C1659">
        <v>9</v>
      </c>
    </row>
    <row r="1660" spans="1:3" x14ac:dyDescent="0.3">
      <c r="A1660">
        <v>192597</v>
      </c>
      <c r="B1660" t="s">
        <v>11</v>
      </c>
      <c r="C1660">
        <v>20</v>
      </c>
    </row>
    <row r="1661" spans="1:3" x14ac:dyDescent="0.3">
      <c r="A1661">
        <v>907039</v>
      </c>
      <c r="B1661" t="s">
        <v>5</v>
      </c>
      <c r="C1661">
        <v>3</v>
      </c>
    </row>
    <row r="1662" spans="1:3" x14ac:dyDescent="0.3">
      <c r="A1662">
        <v>400851</v>
      </c>
      <c r="B1662" t="s">
        <v>4</v>
      </c>
      <c r="C1662">
        <v>5</v>
      </c>
    </row>
    <row r="1663" spans="1:3" x14ac:dyDescent="0.3">
      <c r="A1663">
        <v>165458</v>
      </c>
      <c r="B1663" t="s">
        <v>2</v>
      </c>
      <c r="C1663">
        <v>5</v>
      </c>
    </row>
    <row r="1664" spans="1:3" x14ac:dyDescent="0.3">
      <c r="A1664">
        <v>928278</v>
      </c>
      <c r="B1664" t="s">
        <v>2</v>
      </c>
      <c r="C1664">
        <v>7</v>
      </c>
    </row>
    <row r="1665" spans="1:3" x14ac:dyDescent="0.3">
      <c r="A1665">
        <v>853284</v>
      </c>
      <c r="B1665" t="s">
        <v>38</v>
      </c>
      <c r="C1665">
        <v>8</v>
      </c>
    </row>
    <row r="1666" spans="1:3" x14ac:dyDescent="0.3">
      <c r="A1666">
        <v>843471</v>
      </c>
      <c r="B1666" t="s">
        <v>34</v>
      </c>
      <c r="C1666">
        <v>1</v>
      </c>
    </row>
    <row r="1667" spans="1:3" x14ac:dyDescent="0.3">
      <c r="A1667">
        <v>984276</v>
      </c>
      <c r="B1667" t="s">
        <v>37</v>
      </c>
      <c r="C1667">
        <v>4</v>
      </c>
    </row>
    <row r="1668" spans="1:3" x14ac:dyDescent="0.3">
      <c r="A1668">
        <v>110213</v>
      </c>
      <c r="B1668" t="s">
        <v>11</v>
      </c>
      <c r="C1668">
        <v>5</v>
      </c>
    </row>
    <row r="1669" spans="1:3" x14ac:dyDescent="0.3">
      <c r="A1669">
        <v>260677</v>
      </c>
      <c r="B1669" t="s">
        <v>7</v>
      </c>
      <c r="C1669">
        <v>2</v>
      </c>
    </row>
    <row r="1670" spans="1:3" x14ac:dyDescent="0.3">
      <c r="A1670">
        <v>361872</v>
      </c>
      <c r="B1670" t="s">
        <v>36</v>
      </c>
      <c r="C1670">
        <v>36</v>
      </c>
    </row>
    <row r="1671" spans="1:3" x14ac:dyDescent="0.3">
      <c r="A1671">
        <v>861981</v>
      </c>
      <c r="B1671" t="s">
        <v>11</v>
      </c>
      <c r="C1671">
        <v>2</v>
      </c>
    </row>
    <row r="1672" spans="1:3" x14ac:dyDescent="0.3">
      <c r="A1672">
        <v>978658</v>
      </c>
      <c r="B1672" t="s">
        <v>2</v>
      </c>
      <c r="C1672">
        <v>2</v>
      </c>
    </row>
    <row r="1673" spans="1:3" x14ac:dyDescent="0.3">
      <c r="A1673">
        <v>804519</v>
      </c>
      <c r="B1673" t="s">
        <v>6</v>
      </c>
      <c r="C1673">
        <v>18</v>
      </c>
    </row>
    <row r="1674" spans="1:3" x14ac:dyDescent="0.3">
      <c r="A1674">
        <v>400005</v>
      </c>
      <c r="B1674" t="s">
        <v>2</v>
      </c>
      <c r="C1674">
        <v>2</v>
      </c>
    </row>
    <row r="1675" spans="1:3" x14ac:dyDescent="0.3">
      <c r="A1675">
        <v>773575</v>
      </c>
      <c r="B1675" t="s">
        <v>36</v>
      </c>
      <c r="C1675">
        <v>3</v>
      </c>
    </row>
    <row r="1676" spans="1:3" x14ac:dyDescent="0.3">
      <c r="A1676">
        <v>665859</v>
      </c>
      <c r="B1676" t="s">
        <v>3</v>
      </c>
      <c r="C1676">
        <v>3</v>
      </c>
    </row>
    <row r="1677" spans="1:3" x14ac:dyDescent="0.3">
      <c r="A1677">
        <v>670039</v>
      </c>
      <c r="B1677" t="s">
        <v>34</v>
      </c>
      <c r="C1677">
        <v>1</v>
      </c>
    </row>
    <row r="1678" spans="1:3" x14ac:dyDescent="0.3">
      <c r="A1678">
        <v>617608</v>
      </c>
      <c r="B1678" t="s">
        <v>0</v>
      </c>
      <c r="C1678">
        <v>10</v>
      </c>
    </row>
    <row r="1679" spans="1:3" x14ac:dyDescent="0.3">
      <c r="A1679">
        <v>194612</v>
      </c>
      <c r="B1679" t="s">
        <v>34</v>
      </c>
      <c r="C1679">
        <v>3</v>
      </c>
    </row>
    <row r="1680" spans="1:3" x14ac:dyDescent="0.3">
      <c r="A1680">
        <v>869429</v>
      </c>
      <c r="B1680" t="s">
        <v>10</v>
      </c>
      <c r="C1680">
        <v>6</v>
      </c>
    </row>
    <row r="1681" spans="1:3" x14ac:dyDescent="0.3">
      <c r="A1681">
        <v>882413</v>
      </c>
      <c r="B1681" t="s">
        <v>4</v>
      </c>
      <c r="C1681">
        <v>7</v>
      </c>
    </row>
    <row r="1682" spans="1:3" x14ac:dyDescent="0.3">
      <c r="A1682">
        <v>729113</v>
      </c>
      <c r="B1682" t="s">
        <v>7</v>
      </c>
      <c r="C1682">
        <v>2</v>
      </c>
    </row>
    <row r="1683" spans="1:3" x14ac:dyDescent="0.3">
      <c r="A1683">
        <v>611850</v>
      </c>
      <c r="B1683" t="s">
        <v>7</v>
      </c>
      <c r="C1683">
        <v>20</v>
      </c>
    </row>
    <row r="1684" spans="1:3" x14ac:dyDescent="0.3">
      <c r="A1684">
        <v>336347</v>
      </c>
      <c r="B1684" t="s">
        <v>2</v>
      </c>
      <c r="C1684">
        <v>28</v>
      </c>
    </row>
    <row r="1685" spans="1:3" x14ac:dyDescent="0.3">
      <c r="A1685">
        <v>583650</v>
      </c>
      <c r="B1685" t="s">
        <v>9</v>
      </c>
      <c r="C1685">
        <v>3</v>
      </c>
    </row>
    <row r="1686" spans="1:3" x14ac:dyDescent="0.3">
      <c r="A1686">
        <v>549417</v>
      </c>
      <c r="B1686" t="s">
        <v>5</v>
      </c>
      <c r="C1686">
        <v>2</v>
      </c>
    </row>
    <row r="1687" spans="1:3" x14ac:dyDescent="0.3">
      <c r="A1687">
        <v>591731</v>
      </c>
      <c r="B1687" t="s">
        <v>34</v>
      </c>
      <c r="C1687">
        <v>10</v>
      </c>
    </row>
    <row r="1688" spans="1:3" x14ac:dyDescent="0.3">
      <c r="A1688">
        <v>140308</v>
      </c>
      <c r="B1688" t="s">
        <v>8</v>
      </c>
      <c r="C1688">
        <v>10</v>
      </c>
    </row>
    <row r="1689" spans="1:3" x14ac:dyDescent="0.3">
      <c r="A1689">
        <v>287177</v>
      </c>
      <c r="B1689" t="s">
        <v>10</v>
      </c>
      <c r="C1689">
        <v>3</v>
      </c>
    </row>
    <row r="1690" spans="1:3" x14ac:dyDescent="0.3">
      <c r="A1690">
        <v>853849</v>
      </c>
      <c r="B1690" t="s">
        <v>13</v>
      </c>
      <c r="C1690">
        <v>3</v>
      </c>
    </row>
    <row r="1691" spans="1:3" x14ac:dyDescent="0.3">
      <c r="A1691">
        <v>698286</v>
      </c>
      <c r="B1691" t="s">
        <v>7</v>
      </c>
      <c r="C1691">
        <v>20</v>
      </c>
    </row>
    <row r="1692" spans="1:3" x14ac:dyDescent="0.3">
      <c r="A1692">
        <v>687420</v>
      </c>
      <c r="B1692" t="s">
        <v>8</v>
      </c>
      <c r="C1692">
        <v>4</v>
      </c>
    </row>
    <row r="1693" spans="1:3" x14ac:dyDescent="0.3">
      <c r="A1693">
        <v>997093</v>
      </c>
      <c r="B1693" t="s">
        <v>6</v>
      </c>
      <c r="C1693">
        <v>10</v>
      </c>
    </row>
    <row r="1694" spans="1:3" x14ac:dyDescent="0.3">
      <c r="A1694">
        <v>688118</v>
      </c>
      <c r="B1694" t="s">
        <v>38</v>
      </c>
      <c r="C1694">
        <v>8</v>
      </c>
    </row>
    <row r="1695" spans="1:3" x14ac:dyDescent="0.3">
      <c r="A1695">
        <v>243143</v>
      </c>
      <c r="B1695" t="s">
        <v>13</v>
      </c>
      <c r="C1695">
        <v>3</v>
      </c>
    </row>
    <row r="1696" spans="1:3" x14ac:dyDescent="0.3">
      <c r="A1696">
        <v>449734</v>
      </c>
      <c r="B1696" t="s">
        <v>16</v>
      </c>
      <c r="C1696">
        <v>1</v>
      </c>
    </row>
    <row r="1697" spans="1:3" x14ac:dyDescent="0.3">
      <c r="A1697">
        <v>430611</v>
      </c>
      <c r="B1697" t="s">
        <v>12</v>
      </c>
      <c r="C1697">
        <v>12</v>
      </c>
    </row>
    <row r="1698" spans="1:3" x14ac:dyDescent="0.3">
      <c r="A1698">
        <v>496942</v>
      </c>
      <c r="B1698" t="s">
        <v>17</v>
      </c>
      <c r="C1698">
        <v>9</v>
      </c>
    </row>
    <row r="1699" spans="1:3" x14ac:dyDescent="0.3">
      <c r="A1699">
        <v>146682</v>
      </c>
      <c r="B1699" t="s">
        <v>17</v>
      </c>
      <c r="C1699">
        <v>5</v>
      </c>
    </row>
    <row r="1700" spans="1:3" x14ac:dyDescent="0.3">
      <c r="A1700">
        <v>285355</v>
      </c>
      <c r="B1700" t="s">
        <v>38</v>
      </c>
      <c r="C1700">
        <v>6</v>
      </c>
    </row>
    <row r="1701" spans="1:3" x14ac:dyDescent="0.3">
      <c r="A1701">
        <v>216546</v>
      </c>
      <c r="B1701" t="s">
        <v>14</v>
      </c>
      <c r="C1701">
        <v>2</v>
      </c>
    </row>
    <row r="1702" spans="1:3" x14ac:dyDescent="0.3">
      <c r="A1702">
        <v>558796</v>
      </c>
      <c r="B1702" t="s">
        <v>0</v>
      </c>
      <c r="C1702">
        <v>2</v>
      </c>
    </row>
    <row r="1703" spans="1:3" x14ac:dyDescent="0.3">
      <c r="A1703">
        <v>454227</v>
      </c>
      <c r="B1703" t="s">
        <v>14</v>
      </c>
      <c r="C1703">
        <v>18</v>
      </c>
    </row>
    <row r="1704" spans="1:3" x14ac:dyDescent="0.3">
      <c r="A1704">
        <v>178175</v>
      </c>
      <c r="B1704" t="s">
        <v>0</v>
      </c>
      <c r="C1704">
        <v>18</v>
      </c>
    </row>
    <row r="1705" spans="1:3" x14ac:dyDescent="0.3">
      <c r="A1705">
        <v>521782</v>
      </c>
      <c r="B1705" t="s">
        <v>36</v>
      </c>
      <c r="C1705">
        <v>2</v>
      </c>
    </row>
    <row r="1706" spans="1:3" x14ac:dyDescent="0.3">
      <c r="A1706">
        <v>688414</v>
      </c>
      <c r="B1706" t="s">
        <v>37</v>
      </c>
      <c r="C1706">
        <v>3</v>
      </c>
    </row>
    <row r="1707" spans="1:3" x14ac:dyDescent="0.3">
      <c r="A1707">
        <v>803407</v>
      </c>
      <c r="B1707" t="s">
        <v>13</v>
      </c>
      <c r="C1707">
        <v>6</v>
      </c>
    </row>
    <row r="1708" spans="1:3" x14ac:dyDescent="0.3">
      <c r="A1708">
        <v>613311</v>
      </c>
      <c r="B1708" t="s">
        <v>7</v>
      </c>
      <c r="C1708">
        <v>7</v>
      </c>
    </row>
    <row r="1709" spans="1:3" x14ac:dyDescent="0.3">
      <c r="A1709">
        <v>268132</v>
      </c>
      <c r="B1709" t="s">
        <v>3</v>
      </c>
      <c r="C1709">
        <v>10</v>
      </c>
    </row>
    <row r="1710" spans="1:3" x14ac:dyDescent="0.3">
      <c r="A1710">
        <v>415062</v>
      </c>
      <c r="B1710" t="s">
        <v>7</v>
      </c>
      <c r="C1710">
        <v>7</v>
      </c>
    </row>
    <row r="1711" spans="1:3" x14ac:dyDescent="0.3">
      <c r="A1711">
        <v>993721</v>
      </c>
      <c r="B1711" t="s">
        <v>37</v>
      </c>
      <c r="C1711">
        <v>20</v>
      </c>
    </row>
    <row r="1712" spans="1:3" x14ac:dyDescent="0.3">
      <c r="A1712">
        <v>897737</v>
      </c>
      <c r="B1712" t="s">
        <v>14</v>
      </c>
      <c r="C1712">
        <v>18</v>
      </c>
    </row>
    <row r="1713" spans="1:3" x14ac:dyDescent="0.3">
      <c r="A1713">
        <v>657977</v>
      </c>
      <c r="B1713" t="s">
        <v>13</v>
      </c>
      <c r="C1713">
        <v>16</v>
      </c>
    </row>
    <row r="1714" spans="1:3" x14ac:dyDescent="0.3">
      <c r="A1714">
        <v>799975</v>
      </c>
      <c r="B1714" t="s">
        <v>17</v>
      </c>
      <c r="C1714">
        <v>4</v>
      </c>
    </row>
    <row r="1715" spans="1:3" x14ac:dyDescent="0.3">
      <c r="A1715">
        <v>177305</v>
      </c>
      <c r="B1715" t="s">
        <v>2</v>
      </c>
      <c r="C1715">
        <v>10</v>
      </c>
    </row>
    <row r="1716" spans="1:3" x14ac:dyDescent="0.3">
      <c r="A1716">
        <v>580671</v>
      </c>
      <c r="B1716" t="s">
        <v>17</v>
      </c>
      <c r="C1716">
        <v>10</v>
      </c>
    </row>
    <row r="1717" spans="1:3" x14ac:dyDescent="0.3">
      <c r="A1717">
        <v>337168</v>
      </c>
      <c r="B1717" t="s">
        <v>15</v>
      </c>
      <c r="C1717">
        <v>1</v>
      </c>
    </row>
    <row r="1718" spans="1:3" x14ac:dyDescent="0.3">
      <c r="A1718">
        <v>946944</v>
      </c>
      <c r="B1718" t="s">
        <v>38</v>
      </c>
      <c r="C1718">
        <v>8</v>
      </c>
    </row>
    <row r="1719" spans="1:3" x14ac:dyDescent="0.3">
      <c r="A1719">
        <v>484552</v>
      </c>
      <c r="B1719" t="s">
        <v>6</v>
      </c>
      <c r="C1719">
        <v>8</v>
      </c>
    </row>
    <row r="1720" spans="1:3" x14ac:dyDescent="0.3">
      <c r="A1720">
        <v>444243</v>
      </c>
      <c r="B1720" t="s">
        <v>11</v>
      </c>
      <c r="C1720">
        <v>3</v>
      </c>
    </row>
    <row r="1721" spans="1:3" x14ac:dyDescent="0.3">
      <c r="A1721">
        <v>812446</v>
      </c>
      <c r="B1721" t="s">
        <v>37</v>
      </c>
      <c r="C1721">
        <v>12</v>
      </c>
    </row>
    <row r="1722" spans="1:3" x14ac:dyDescent="0.3">
      <c r="A1722">
        <v>335669</v>
      </c>
      <c r="B1722" t="s">
        <v>9</v>
      </c>
      <c r="C1722">
        <v>10</v>
      </c>
    </row>
    <row r="1723" spans="1:3" x14ac:dyDescent="0.3">
      <c r="A1723">
        <v>884118</v>
      </c>
      <c r="B1723" t="s">
        <v>10</v>
      </c>
      <c r="C1723">
        <v>12</v>
      </c>
    </row>
    <row r="1724" spans="1:3" x14ac:dyDescent="0.3">
      <c r="A1724">
        <v>529730</v>
      </c>
      <c r="B1724" t="s">
        <v>3</v>
      </c>
      <c r="C1724">
        <v>20</v>
      </c>
    </row>
    <row r="1725" spans="1:3" x14ac:dyDescent="0.3">
      <c r="A1725">
        <v>670988</v>
      </c>
      <c r="B1725" t="s">
        <v>15</v>
      </c>
      <c r="C1725">
        <v>2</v>
      </c>
    </row>
    <row r="1726" spans="1:3" x14ac:dyDescent="0.3">
      <c r="A1726">
        <v>505334</v>
      </c>
      <c r="B1726" t="s">
        <v>36</v>
      </c>
      <c r="C1726">
        <v>1</v>
      </c>
    </row>
    <row r="1727" spans="1:3" x14ac:dyDescent="0.3">
      <c r="A1727">
        <v>807533</v>
      </c>
      <c r="B1727" t="s">
        <v>3</v>
      </c>
      <c r="C1727">
        <v>18</v>
      </c>
    </row>
    <row r="1728" spans="1:3" x14ac:dyDescent="0.3">
      <c r="A1728">
        <v>730596</v>
      </c>
      <c r="B1728" t="s">
        <v>15</v>
      </c>
      <c r="C1728">
        <v>4</v>
      </c>
    </row>
    <row r="1729" spans="1:3" x14ac:dyDescent="0.3">
      <c r="A1729">
        <v>639157</v>
      </c>
      <c r="B1729" t="s">
        <v>34</v>
      </c>
      <c r="C1729">
        <v>34</v>
      </c>
    </row>
    <row r="1730" spans="1:3" x14ac:dyDescent="0.3">
      <c r="A1730">
        <v>807127</v>
      </c>
      <c r="B1730" t="s">
        <v>4</v>
      </c>
      <c r="C1730">
        <v>10</v>
      </c>
    </row>
    <row r="1731" spans="1:3" x14ac:dyDescent="0.3">
      <c r="A1731">
        <v>471373</v>
      </c>
      <c r="B1731" t="s">
        <v>13</v>
      </c>
      <c r="C1731">
        <v>3</v>
      </c>
    </row>
    <row r="1732" spans="1:3" x14ac:dyDescent="0.3">
      <c r="A1732">
        <v>640812</v>
      </c>
      <c r="B1732" t="s">
        <v>1</v>
      </c>
      <c r="C1732">
        <v>36</v>
      </c>
    </row>
    <row r="1733" spans="1:3" x14ac:dyDescent="0.3">
      <c r="A1733">
        <v>194107</v>
      </c>
      <c r="B1733" t="s">
        <v>16</v>
      </c>
      <c r="C1733">
        <v>7</v>
      </c>
    </row>
    <row r="1734" spans="1:3" x14ac:dyDescent="0.3">
      <c r="A1734">
        <v>164024</v>
      </c>
      <c r="B1734" t="s">
        <v>9</v>
      </c>
      <c r="C1734">
        <v>5</v>
      </c>
    </row>
    <row r="1735" spans="1:3" x14ac:dyDescent="0.3">
      <c r="A1735">
        <v>917278</v>
      </c>
      <c r="B1735" t="s">
        <v>16</v>
      </c>
      <c r="C1735">
        <v>6</v>
      </c>
    </row>
    <row r="1736" spans="1:3" x14ac:dyDescent="0.3">
      <c r="A1736">
        <v>128261</v>
      </c>
      <c r="B1736" t="s">
        <v>38</v>
      </c>
      <c r="C1736">
        <v>4</v>
      </c>
    </row>
    <row r="1737" spans="1:3" x14ac:dyDescent="0.3">
      <c r="A1737">
        <v>483249</v>
      </c>
      <c r="B1737" t="s">
        <v>13</v>
      </c>
      <c r="C1737">
        <v>8</v>
      </c>
    </row>
    <row r="1738" spans="1:3" x14ac:dyDescent="0.3">
      <c r="A1738">
        <v>362657</v>
      </c>
      <c r="B1738" t="s">
        <v>14</v>
      </c>
      <c r="C1738">
        <v>3</v>
      </c>
    </row>
    <row r="1739" spans="1:3" x14ac:dyDescent="0.3">
      <c r="A1739">
        <v>546036</v>
      </c>
      <c r="B1739" t="s">
        <v>7</v>
      </c>
      <c r="C1739">
        <v>8</v>
      </c>
    </row>
    <row r="1740" spans="1:3" x14ac:dyDescent="0.3">
      <c r="A1740">
        <v>260338</v>
      </c>
      <c r="B1740" t="s">
        <v>13</v>
      </c>
      <c r="C1740">
        <v>16</v>
      </c>
    </row>
    <row r="1741" spans="1:3" x14ac:dyDescent="0.3">
      <c r="A1741">
        <v>162882</v>
      </c>
      <c r="B1741" t="s">
        <v>35</v>
      </c>
      <c r="C1741">
        <v>2</v>
      </c>
    </row>
    <row r="1742" spans="1:3" x14ac:dyDescent="0.3">
      <c r="A1742">
        <v>691355</v>
      </c>
      <c r="B1742" t="s">
        <v>9</v>
      </c>
      <c r="C1742">
        <v>1</v>
      </c>
    </row>
    <row r="1743" spans="1:3" x14ac:dyDescent="0.3">
      <c r="A1743">
        <v>397830</v>
      </c>
      <c r="B1743" t="s">
        <v>9</v>
      </c>
      <c r="C1743">
        <v>1</v>
      </c>
    </row>
    <row r="1744" spans="1:3" x14ac:dyDescent="0.3">
      <c r="A1744">
        <v>518029</v>
      </c>
      <c r="B1744" t="s">
        <v>0</v>
      </c>
      <c r="C1744">
        <v>28</v>
      </c>
    </row>
    <row r="1745" spans="1:3" x14ac:dyDescent="0.3">
      <c r="A1745">
        <v>860134</v>
      </c>
      <c r="B1745" t="s">
        <v>16</v>
      </c>
      <c r="C1745">
        <v>2</v>
      </c>
    </row>
    <row r="1746" spans="1:3" x14ac:dyDescent="0.3">
      <c r="A1746">
        <v>247090</v>
      </c>
      <c r="B1746" t="s">
        <v>36</v>
      </c>
      <c r="C1746">
        <v>2</v>
      </c>
    </row>
    <row r="1747" spans="1:3" x14ac:dyDescent="0.3">
      <c r="A1747">
        <v>988745</v>
      </c>
      <c r="B1747" t="s">
        <v>5</v>
      </c>
      <c r="C1747">
        <v>6</v>
      </c>
    </row>
    <row r="1748" spans="1:3" x14ac:dyDescent="0.3">
      <c r="A1748">
        <v>613191</v>
      </c>
      <c r="B1748" t="s">
        <v>0</v>
      </c>
      <c r="C1748">
        <v>3</v>
      </c>
    </row>
    <row r="1749" spans="1:3" x14ac:dyDescent="0.3">
      <c r="A1749">
        <v>251080</v>
      </c>
      <c r="B1749" t="s">
        <v>11</v>
      </c>
      <c r="C1749">
        <v>8</v>
      </c>
    </row>
    <row r="1750" spans="1:3" x14ac:dyDescent="0.3">
      <c r="A1750">
        <v>556464</v>
      </c>
      <c r="B1750" t="s">
        <v>36</v>
      </c>
      <c r="C1750">
        <v>7</v>
      </c>
    </row>
    <row r="1751" spans="1:3" x14ac:dyDescent="0.3">
      <c r="A1751">
        <v>798752</v>
      </c>
      <c r="B1751" t="s">
        <v>5</v>
      </c>
      <c r="C1751">
        <v>8</v>
      </c>
    </row>
    <row r="1752" spans="1:3" x14ac:dyDescent="0.3">
      <c r="A1752">
        <v>332503</v>
      </c>
      <c r="B1752" t="s">
        <v>17</v>
      </c>
      <c r="C1752">
        <v>1</v>
      </c>
    </row>
    <row r="1753" spans="1:3" x14ac:dyDescent="0.3">
      <c r="A1753">
        <v>866611</v>
      </c>
      <c r="B1753" t="s">
        <v>4</v>
      </c>
      <c r="C1753">
        <v>6</v>
      </c>
    </row>
    <row r="1754" spans="1:3" x14ac:dyDescent="0.3">
      <c r="A1754">
        <v>406675</v>
      </c>
      <c r="B1754" t="s">
        <v>0</v>
      </c>
      <c r="C1754">
        <v>36</v>
      </c>
    </row>
    <row r="1755" spans="1:3" x14ac:dyDescent="0.3">
      <c r="A1755">
        <v>271832</v>
      </c>
      <c r="B1755" t="s">
        <v>34</v>
      </c>
      <c r="C1755">
        <v>12</v>
      </c>
    </row>
    <row r="1756" spans="1:3" x14ac:dyDescent="0.3">
      <c r="A1756">
        <v>782234</v>
      </c>
      <c r="B1756" t="s">
        <v>6</v>
      </c>
      <c r="C1756">
        <v>2</v>
      </c>
    </row>
    <row r="1757" spans="1:3" x14ac:dyDescent="0.3">
      <c r="A1757">
        <v>391111</v>
      </c>
      <c r="B1757" t="s">
        <v>8</v>
      </c>
      <c r="C1757">
        <v>16</v>
      </c>
    </row>
    <row r="1758" spans="1:3" x14ac:dyDescent="0.3">
      <c r="A1758">
        <v>613299</v>
      </c>
      <c r="B1758" t="s">
        <v>38</v>
      </c>
      <c r="C1758">
        <v>2</v>
      </c>
    </row>
    <row r="1759" spans="1:3" x14ac:dyDescent="0.3">
      <c r="A1759">
        <v>265043</v>
      </c>
      <c r="B1759" t="s">
        <v>35</v>
      </c>
      <c r="C1759">
        <v>3</v>
      </c>
    </row>
    <row r="1760" spans="1:3" x14ac:dyDescent="0.3">
      <c r="A1760">
        <v>154975</v>
      </c>
      <c r="B1760" t="s">
        <v>16</v>
      </c>
      <c r="C1760">
        <v>9</v>
      </c>
    </row>
    <row r="1761" spans="1:3" x14ac:dyDescent="0.3">
      <c r="A1761">
        <v>155261</v>
      </c>
      <c r="B1761" t="s">
        <v>36</v>
      </c>
      <c r="C1761">
        <v>10</v>
      </c>
    </row>
    <row r="1762" spans="1:3" x14ac:dyDescent="0.3">
      <c r="A1762">
        <v>466369</v>
      </c>
      <c r="B1762" t="s">
        <v>4</v>
      </c>
      <c r="C1762">
        <v>8</v>
      </c>
    </row>
    <row r="1763" spans="1:3" x14ac:dyDescent="0.3">
      <c r="A1763">
        <v>509011</v>
      </c>
      <c r="B1763" t="s">
        <v>4</v>
      </c>
      <c r="C1763">
        <v>40</v>
      </c>
    </row>
    <row r="1764" spans="1:3" x14ac:dyDescent="0.3">
      <c r="A1764">
        <v>410838</v>
      </c>
      <c r="B1764" t="s">
        <v>17</v>
      </c>
      <c r="C1764">
        <v>4</v>
      </c>
    </row>
    <row r="1765" spans="1:3" x14ac:dyDescent="0.3">
      <c r="A1765">
        <v>858235</v>
      </c>
      <c r="B1765" t="s">
        <v>17</v>
      </c>
      <c r="C1765">
        <v>6</v>
      </c>
    </row>
    <row r="1766" spans="1:3" x14ac:dyDescent="0.3">
      <c r="A1766">
        <v>939374</v>
      </c>
      <c r="B1766" t="s">
        <v>14</v>
      </c>
      <c r="C1766">
        <v>2</v>
      </c>
    </row>
    <row r="1767" spans="1:3" x14ac:dyDescent="0.3">
      <c r="A1767">
        <v>701918</v>
      </c>
      <c r="B1767" t="s">
        <v>9</v>
      </c>
      <c r="C1767">
        <v>4</v>
      </c>
    </row>
    <row r="1768" spans="1:3" x14ac:dyDescent="0.3">
      <c r="A1768">
        <v>609772</v>
      </c>
      <c r="B1768" t="s">
        <v>6</v>
      </c>
      <c r="C1768">
        <v>2</v>
      </c>
    </row>
    <row r="1769" spans="1:3" x14ac:dyDescent="0.3">
      <c r="A1769">
        <v>631977</v>
      </c>
      <c r="B1769" t="s">
        <v>7</v>
      </c>
      <c r="C1769">
        <v>7</v>
      </c>
    </row>
    <row r="1770" spans="1:3" x14ac:dyDescent="0.3">
      <c r="A1770">
        <v>309309</v>
      </c>
      <c r="B1770" t="s">
        <v>15</v>
      </c>
      <c r="C1770">
        <v>6</v>
      </c>
    </row>
    <row r="1771" spans="1:3" x14ac:dyDescent="0.3">
      <c r="A1771">
        <v>497757</v>
      </c>
      <c r="B1771" t="s">
        <v>8</v>
      </c>
      <c r="C1771">
        <v>3</v>
      </c>
    </row>
    <row r="1772" spans="1:3" x14ac:dyDescent="0.3">
      <c r="A1772">
        <v>963868</v>
      </c>
      <c r="B1772" t="s">
        <v>14</v>
      </c>
      <c r="C1772">
        <v>12</v>
      </c>
    </row>
    <row r="1773" spans="1:3" x14ac:dyDescent="0.3">
      <c r="A1773">
        <v>732222</v>
      </c>
      <c r="B1773" t="s">
        <v>13</v>
      </c>
      <c r="C1773">
        <v>4</v>
      </c>
    </row>
    <row r="1774" spans="1:3" x14ac:dyDescent="0.3">
      <c r="A1774">
        <v>404047</v>
      </c>
      <c r="B1774" t="s">
        <v>2</v>
      </c>
      <c r="C1774">
        <v>4</v>
      </c>
    </row>
    <row r="1775" spans="1:3" x14ac:dyDescent="0.3">
      <c r="A1775">
        <v>146972</v>
      </c>
      <c r="B1775" t="s">
        <v>15</v>
      </c>
      <c r="C1775">
        <v>18</v>
      </c>
    </row>
    <row r="1776" spans="1:3" x14ac:dyDescent="0.3">
      <c r="A1776">
        <v>929103</v>
      </c>
      <c r="B1776" t="s">
        <v>7</v>
      </c>
      <c r="C1776">
        <v>1</v>
      </c>
    </row>
    <row r="1777" spans="1:3" x14ac:dyDescent="0.3">
      <c r="A1777">
        <v>428954</v>
      </c>
      <c r="B1777" t="s">
        <v>16</v>
      </c>
      <c r="C1777">
        <v>3</v>
      </c>
    </row>
    <row r="1778" spans="1:3" x14ac:dyDescent="0.3">
      <c r="A1778">
        <v>432672</v>
      </c>
      <c r="B1778" t="s">
        <v>6</v>
      </c>
      <c r="C1778">
        <v>10</v>
      </c>
    </row>
    <row r="1779" spans="1:3" x14ac:dyDescent="0.3">
      <c r="A1779">
        <v>780367</v>
      </c>
      <c r="B1779" t="s">
        <v>15</v>
      </c>
      <c r="C1779">
        <v>28</v>
      </c>
    </row>
    <row r="1780" spans="1:3" x14ac:dyDescent="0.3">
      <c r="A1780">
        <v>689458</v>
      </c>
      <c r="B1780" t="s">
        <v>38</v>
      </c>
      <c r="C1780">
        <v>8</v>
      </c>
    </row>
    <row r="1781" spans="1:3" x14ac:dyDescent="0.3">
      <c r="A1781">
        <v>293579</v>
      </c>
      <c r="B1781" t="s">
        <v>15</v>
      </c>
      <c r="C1781">
        <v>6</v>
      </c>
    </row>
    <row r="1782" spans="1:3" x14ac:dyDescent="0.3">
      <c r="A1782">
        <v>518053</v>
      </c>
      <c r="B1782" t="s">
        <v>6</v>
      </c>
      <c r="C1782">
        <v>9</v>
      </c>
    </row>
    <row r="1783" spans="1:3" x14ac:dyDescent="0.3">
      <c r="A1783">
        <v>954392</v>
      </c>
      <c r="B1783" t="s">
        <v>1</v>
      </c>
      <c r="C1783">
        <v>18</v>
      </c>
    </row>
    <row r="1784" spans="1:3" x14ac:dyDescent="0.3">
      <c r="A1784">
        <v>684984</v>
      </c>
      <c r="B1784" t="s">
        <v>17</v>
      </c>
      <c r="C1784">
        <v>16</v>
      </c>
    </row>
    <row r="1785" spans="1:3" x14ac:dyDescent="0.3">
      <c r="A1785">
        <v>847392</v>
      </c>
      <c r="B1785" t="s">
        <v>13</v>
      </c>
      <c r="C1785">
        <v>8</v>
      </c>
    </row>
    <row r="1786" spans="1:3" x14ac:dyDescent="0.3">
      <c r="A1786">
        <v>471684</v>
      </c>
      <c r="B1786" t="s">
        <v>14</v>
      </c>
      <c r="C1786">
        <v>2</v>
      </c>
    </row>
    <row r="1787" spans="1:3" x14ac:dyDescent="0.3">
      <c r="A1787">
        <v>627111</v>
      </c>
      <c r="B1787" t="s">
        <v>6</v>
      </c>
      <c r="C1787">
        <v>12</v>
      </c>
    </row>
    <row r="1788" spans="1:3" x14ac:dyDescent="0.3">
      <c r="A1788">
        <v>543767</v>
      </c>
      <c r="B1788" t="s">
        <v>3</v>
      </c>
      <c r="C1788">
        <v>12</v>
      </c>
    </row>
    <row r="1789" spans="1:3" x14ac:dyDescent="0.3">
      <c r="A1789">
        <v>336130</v>
      </c>
      <c r="B1789" t="s">
        <v>7</v>
      </c>
      <c r="C1789">
        <v>3</v>
      </c>
    </row>
    <row r="1790" spans="1:3" x14ac:dyDescent="0.3">
      <c r="A1790">
        <v>142633</v>
      </c>
      <c r="B1790" t="s">
        <v>34</v>
      </c>
      <c r="C1790">
        <v>12</v>
      </c>
    </row>
    <row r="1791" spans="1:3" x14ac:dyDescent="0.3">
      <c r="A1791">
        <v>148911</v>
      </c>
      <c r="B1791" t="s">
        <v>5</v>
      </c>
      <c r="C1791">
        <v>1</v>
      </c>
    </row>
    <row r="1792" spans="1:3" x14ac:dyDescent="0.3">
      <c r="A1792">
        <v>635903</v>
      </c>
      <c r="B1792" t="s">
        <v>35</v>
      </c>
      <c r="C1792">
        <v>8</v>
      </c>
    </row>
    <row r="1793" spans="1:3" x14ac:dyDescent="0.3">
      <c r="A1793">
        <v>647284</v>
      </c>
      <c r="B1793" t="s">
        <v>3</v>
      </c>
      <c r="C1793">
        <v>3</v>
      </c>
    </row>
    <row r="1794" spans="1:3" x14ac:dyDescent="0.3">
      <c r="A1794">
        <v>195165</v>
      </c>
      <c r="B1794" t="s">
        <v>36</v>
      </c>
      <c r="C1794">
        <v>7</v>
      </c>
    </row>
    <row r="1795" spans="1:3" x14ac:dyDescent="0.3">
      <c r="A1795">
        <v>490220</v>
      </c>
      <c r="B1795" t="s">
        <v>1</v>
      </c>
      <c r="C1795">
        <v>2</v>
      </c>
    </row>
    <row r="1796" spans="1:3" x14ac:dyDescent="0.3">
      <c r="A1796">
        <v>745098</v>
      </c>
      <c r="B1796" t="s">
        <v>12</v>
      </c>
      <c r="C1796">
        <v>3</v>
      </c>
    </row>
    <row r="1797" spans="1:3" x14ac:dyDescent="0.3">
      <c r="A1797">
        <v>851635</v>
      </c>
      <c r="B1797" t="s">
        <v>4</v>
      </c>
      <c r="C1797">
        <v>1</v>
      </c>
    </row>
    <row r="1798" spans="1:3" x14ac:dyDescent="0.3">
      <c r="A1798">
        <v>349273</v>
      </c>
      <c r="B1798" t="s">
        <v>3</v>
      </c>
      <c r="C1798">
        <v>6</v>
      </c>
    </row>
    <row r="1799" spans="1:3" x14ac:dyDescent="0.3">
      <c r="A1799">
        <v>440951</v>
      </c>
      <c r="B1799" t="s">
        <v>9</v>
      </c>
      <c r="C1799">
        <v>2</v>
      </c>
    </row>
    <row r="1800" spans="1:3" x14ac:dyDescent="0.3">
      <c r="A1800">
        <v>852845</v>
      </c>
      <c r="B1800" t="s">
        <v>12</v>
      </c>
      <c r="C1800">
        <v>3</v>
      </c>
    </row>
    <row r="1801" spans="1:3" x14ac:dyDescent="0.3">
      <c r="A1801">
        <v>603609</v>
      </c>
      <c r="B1801" t="s">
        <v>8</v>
      </c>
      <c r="C1801">
        <v>8</v>
      </c>
    </row>
    <row r="1802" spans="1:3" x14ac:dyDescent="0.3">
      <c r="A1802">
        <v>971841</v>
      </c>
      <c r="B1802" t="s">
        <v>9</v>
      </c>
      <c r="C1802">
        <v>7</v>
      </c>
    </row>
    <row r="1803" spans="1:3" x14ac:dyDescent="0.3">
      <c r="A1803">
        <v>307856</v>
      </c>
      <c r="B1803" t="s">
        <v>4</v>
      </c>
      <c r="C1803">
        <v>3</v>
      </c>
    </row>
    <row r="1804" spans="1:3" x14ac:dyDescent="0.3">
      <c r="A1804">
        <v>645322</v>
      </c>
      <c r="B1804" t="s">
        <v>34</v>
      </c>
      <c r="C1804">
        <v>1</v>
      </c>
    </row>
    <row r="1805" spans="1:3" x14ac:dyDescent="0.3">
      <c r="A1805">
        <v>676812</v>
      </c>
      <c r="B1805" t="s">
        <v>35</v>
      </c>
      <c r="C1805">
        <v>9</v>
      </c>
    </row>
    <row r="1806" spans="1:3" x14ac:dyDescent="0.3">
      <c r="A1806">
        <v>817851</v>
      </c>
      <c r="B1806" t="s">
        <v>8</v>
      </c>
      <c r="C1806">
        <v>3</v>
      </c>
    </row>
    <row r="1807" spans="1:3" x14ac:dyDescent="0.3">
      <c r="A1807">
        <v>930242</v>
      </c>
      <c r="B1807" t="s">
        <v>35</v>
      </c>
      <c r="C1807">
        <v>16</v>
      </c>
    </row>
    <row r="1808" spans="1:3" x14ac:dyDescent="0.3">
      <c r="A1808">
        <v>449342</v>
      </c>
      <c r="B1808" t="s">
        <v>4</v>
      </c>
      <c r="C1808">
        <v>10</v>
      </c>
    </row>
    <row r="1809" spans="1:3" x14ac:dyDescent="0.3">
      <c r="A1809">
        <v>588176</v>
      </c>
      <c r="B1809" t="s">
        <v>37</v>
      </c>
      <c r="C1809">
        <v>8</v>
      </c>
    </row>
    <row r="1810" spans="1:3" x14ac:dyDescent="0.3">
      <c r="A1810">
        <v>981265</v>
      </c>
      <c r="B1810" t="s">
        <v>17</v>
      </c>
      <c r="C1810">
        <v>1</v>
      </c>
    </row>
    <row r="1811" spans="1:3" x14ac:dyDescent="0.3">
      <c r="A1811">
        <v>711424</v>
      </c>
      <c r="B1811" t="s">
        <v>36</v>
      </c>
      <c r="C1811">
        <v>7</v>
      </c>
    </row>
    <row r="1812" spans="1:3" x14ac:dyDescent="0.3">
      <c r="A1812">
        <v>155549</v>
      </c>
      <c r="B1812" t="s">
        <v>2</v>
      </c>
      <c r="C1812">
        <v>2</v>
      </c>
    </row>
    <row r="1813" spans="1:3" x14ac:dyDescent="0.3">
      <c r="A1813">
        <v>274330</v>
      </c>
      <c r="B1813" t="s">
        <v>12</v>
      </c>
      <c r="C1813">
        <v>6</v>
      </c>
    </row>
    <row r="1814" spans="1:3" x14ac:dyDescent="0.3">
      <c r="A1814">
        <v>106414</v>
      </c>
      <c r="B1814" t="s">
        <v>0</v>
      </c>
      <c r="C1814">
        <v>20</v>
      </c>
    </row>
    <row r="1815" spans="1:3" x14ac:dyDescent="0.3">
      <c r="A1815">
        <v>585749</v>
      </c>
      <c r="B1815" t="s">
        <v>17</v>
      </c>
      <c r="C1815">
        <v>12</v>
      </c>
    </row>
    <row r="1816" spans="1:3" x14ac:dyDescent="0.3">
      <c r="A1816">
        <v>254351</v>
      </c>
      <c r="B1816" t="s">
        <v>38</v>
      </c>
      <c r="C1816">
        <v>5</v>
      </c>
    </row>
    <row r="1817" spans="1:3" x14ac:dyDescent="0.3">
      <c r="A1817">
        <v>891936</v>
      </c>
      <c r="B1817" t="s">
        <v>4</v>
      </c>
      <c r="C1817">
        <v>14</v>
      </c>
    </row>
    <row r="1818" spans="1:3" x14ac:dyDescent="0.3">
      <c r="A1818">
        <v>281374</v>
      </c>
      <c r="B1818" t="s">
        <v>38</v>
      </c>
      <c r="C1818">
        <v>8</v>
      </c>
    </row>
    <row r="1819" spans="1:3" x14ac:dyDescent="0.3">
      <c r="A1819">
        <v>601593</v>
      </c>
      <c r="B1819" t="s">
        <v>7</v>
      </c>
      <c r="C1819">
        <v>18</v>
      </c>
    </row>
    <row r="1820" spans="1:3" x14ac:dyDescent="0.3">
      <c r="A1820">
        <v>453291</v>
      </c>
      <c r="B1820" t="s">
        <v>6</v>
      </c>
      <c r="C1820">
        <v>6</v>
      </c>
    </row>
    <row r="1821" spans="1:3" x14ac:dyDescent="0.3">
      <c r="A1821">
        <v>153087</v>
      </c>
      <c r="B1821" t="s">
        <v>16</v>
      </c>
      <c r="C1821">
        <v>3</v>
      </c>
    </row>
    <row r="1822" spans="1:3" x14ac:dyDescent="0.3">
      <c r="A1822">
        <v>871660</v>
      </c>
      <c r="B1822" t="s">
        <v>0</v>
      </c>
      <c r="C1822">
        <v>6</v>
      </c>
    </row>
    <row r="1823" spans="1:3" x14ac:dyDescent="0.3">
      <c r="A1823">
        <v>211372</v>
      </c>
      <c r="B1823" t="s">
        <v>14</v>
      </c>
      <c r="C1823">
        <v>9</v>
      </c>
    </row>
    <row r="1824" spans="1:3" x14ac:dyDescent="0.3">
      <c r="A1824">
        <v>945629</v>
      </c>
      <c r="B1824" t="s">
        <v>16</v>
      </c>
      <c r="C1824">
        <v>12</v>
      </c>
    </row>
    <row r="1825" spans="1:3" x14ac:dyDescent="0.3">
      <c r="A1825">
        <v>660558</v>
      </c>
      <c r="B1825" t="s">
        <v>11</v>
      </c>
      <c r="C1825">
        <v>8</v>
      </c>
    </row>
    <row r="1826" spans="1:3" x14ac:dyDescent="0.3">
      <c r="A1826">
        <v>443506</v>
      </c>
      <c r="B1826" t="s">
        <v>9</v>
      </c>
      <c r="C1826">
        <v>8</v>
      </c>
    </row>
    <row r="1827" spans="1:3" x14ac:dyDescent="0.3">
      <c r="A1827">
        <v>134049</v>
      </c>
      <c r="B1827" t="s">
        <v>37</v>
      </c>
      <c r="C1827">
        <v>12</v>
      </c>
    </row>
    <row r="1828" spans="1:3" x14ac:dyDescent="0.3">
      <c r="A1828">
        <v>140500</v>
      </c>
      <c r="B1828" t="s">
        <v>2</v>
      </c>
      <c r="C1828">
        <v>3</v>
      </c>
    </row>
    <row r="1829" spans="1:3" x14ac:dyDescent="0.3">
      <c r="A1829">
        <v>366338</v>
      </c>
      <c r="B1829" t="s">
        <v>16</v>
      </c>
      <c r="C1829">
        <v>9</v>
      </c>
    </row>
    <row r="1830" spans="1:3" x14ac:dyDescent="0.3">
      <c r="A1830">
        <v>553785</v>
      </c>
      <c r="B1830" t="s">
        <v>37</v>
      </c>
      <c r="C1830">
        <v>12</v>
      </c>
    </row>
    <row r="1831" spans="1:3" x14ac:dyDescent="0.3">
      <c r="A1831">
        <v>644081</v>
      </c>
      <c r="B1831" t="s">
        <v>4</v>
      </c>
      <c r="C1831">
        <v>6</v>
      </c>
    </row>
    <row r="1832" spans="1:3" x14ac:dyDescent="0.3">
      <c r="A1832">
        <v>386853</v>
      </c>
      <c r="B1832" t="s">
        <v>37</v>
      </c>
      <c r="C1832">
        <v>5</v>
      </c>
    </row>
    <row r="1833" spans="1:3" x14ac:dyDescent="0.3">
      <c r="A1833">
        <v>684502</v>
      </c>
      <c r="B1833" t="s">
        <v>5</v>
      </c>
      <c r="C1833">
        <v>2</v>
      </c>
    </row>
    <row r="1834" spans="1:3" x14ac:dyDescent="0.3">
      <c r="A1834">
        <v>821794</v>
      </c>
      <c r="B1834" t="s">
        <v>11</v>
      </c>
      <c r="C1834">
        <v>10</v>
      </c>
    </row>
    <row r="1835" spans="1:3" x14ac:dyDescent="0.3">
      <c r="A1835">
        <v>212564</v>
      </c>
      <c r="B1835" t="s">
        <v>6</v>
      </c>
      <c r="C1835">
        <v>1</v>
      </c>
    </row>
    <row r="1836" spans="1:3" x14ac:dyDescent="0.3">
      <c r="A1836">
        <v>887810</v>
      </c>
      <c r="B1836" t="s">
        <v>4</v>
      </c>
      <c r="C1836">
        <v>12</v>
      </c>
    </row>
    <row r="1837" spans="1:3" x14ac:dyDescent="0.3">
      <c r="A1837">
        <v>781412</v>
      </c>
      <c r="B1837" t="s">
        <v>4</v>
      </c>
      <c r="C1837">
        <v>4</v>
      </c>
    </row>
    <row r="1838" spans="1:3" x14ac:dyDescent="0.3">
      <c r="A1838">
        <v>821986</v>
      </c>
      <c r="B1838" t="s">
        <v>35</v>
      </c>
      <c r="C1838">
        <v>6</v>
      </c>
    </row>
    <row r="1839" spans="1:3" x14ac:dyDescent="0.3">
      <c r="A1839">
        <v>447745</v>
      </c>
      <c r="B1839" t="s">
        <v>3</v>
      </c>
      <c r="C1839">
        <v>36</v>
      </c>
    </row>
    <row r="1840" spans="1:3" x14ac:dyDescent="0.3">
      <c r="A1840">
        <v>158680</v>
      </c>
      <c r="B1840" t="s">
        <v>8</v>
      </c>
      <c r="C1840">
        <v>3</v>
      </c>
    </row>
    <row r="1841" spans="1:3" x14ac:dyDescent="0.3">
      <c r="A1841">
        <v>661162</v>
      </c>
      <c r="B1841" t="s">
        <v>7</v>
      </c>
      <c r="C1841">
        <v>8</v>
      </c>
    </row>
    <row r="1842" spans="1:3" x14ac:dyDescent="0.3">
      <c r="A1842">
        <v>881471</v>
      </c>
      <c r="B1842" t="s">
        <v>10</v>
      </c>
      <c r="C1842">
        <v>7</v>
      </c>
    </row>
    <row r="1843" spans="1:3" x14ac:dyDescent="0.3">
      <c r="A1843">
        <v>789678</v>
      </c>
      <c r="B1843" t="s">
        <v>11</v>
      </c>
      <c r="C1843">
        <v>28</v>
      </c>
    </row>
    <row r="1844" spans="1:3" x14ac:dyDescent="0.3">
      <c r="A1844">
        <v>961583</v>
      </c>
      <c r="B1844" t="s">
        <v>0</v>
      </c>
      <c r="C1844">
        <v>12</v>
      </c>
    </row>
    <row r="1845" spans="1:3" x14ac:dyDescent="0.3">
      <c r="A1845">
        <v>171016</v>
      </c>
      <c r="B1845" t="s">
        <v>38</v>
      </c>
      <c r="C1845">
        <v>10</v>
      </c>
    </row>
    <row r="1846" spans="1:3" x14ac:dyDescent="0.3">
      <c r="A1846">
        <v>828733</v>
      </c>
      <c r="B1846" t="s">
        <v>35</v>
      </c>
      <c r="C1846">
        <v>1</v>
      </c>
    </row>
    <row r="1847" spans="1:3" x14ac:dyDescent="0.3">
      <c r="A1847">
        <v>763739</v>
      </c>
      <c r="B1847" t="s">
        <v>16</v>
      </c>
      <c r="C1847">
        <v>8</v>
      </c>
    </row>
    <row r="1848" spans="1:3" x14ac:dyDescent="0.3">
      <c r="A1848">
        <v>408538</v>
      </c>
      <c r="B1848" t="s">
        <v>36</v>
      </c>
      <c r="C1848">
        <v>10</v>
      </c>
    </row>
    <row r="1849" spans="1:3" x14ac:dyDescent="0.3">
      <c r="A1849">
        <v>256978</v>
      </c>
      <c r="B1849" t="s">
        <v>5</v>
      </c>
      <c r="C1849">
        <v>8</v>
      </c>
    </row>
    <row r="1850" spans="1:3" x14ac:dyDescent="0.3">
      <c r="A1850">
        <v>467719</v>
      </c>
      <c r="B1850" t="s">
        <v>10</v>
      </c>
      <c r="C1850">
        <v>4</v>
      </c>
    </row>
    <row r="1851" spans="1:3" x14ac:dyDescent="0.3">
      <c r="A1851">
        <v>650128</v>
      </c>
      <c r="B1851" t="s">
        <v>16</v>
      </c>
      <c r="C1851">
        <v>8</v>
      </c>
    </row>
    <row r="1852" spans="1:3" x14ac:dyDescent="0.3">
      <c r="A1852">
        <v>185837</v>
      </c>
      <c r="B1852" t="s">
        <v>5</v>
      </c>
      <c r="C1852">
        <v>8</v>
      </c>
    </row>
    <row r="1853" spans="1:3" x14ac:dyDescent="0.3">
      <c r="A1853">
        <v>670083</v>
      </c>
      <c r="B1853" t="s">
        <v>17</v>
      </c>
      <c r="C1853">
        <v>3</v>
      </c>
    </row>
    <row r="1854" spans="1:3" x14ac:dyDescent="0.3">
      <c r="A1854">
        <v>959465</v>
      </c>
      <c r="B1854" t="s">
        <v>2</v>
      </c>
      <c r="C1854">
        <v>30</v>
      </c>
    </row>
    <row r="1855" spans="1:3" x14ac:dyDescent="0.3">
      <c r="A1855">
        <v>223148</v>
      </c>
      <c r="B1855" t="s">
        <v>34</v>
      </c>
      <c r="C1855">
        <v>12</v>
      </c>
    </row>
    <row r="1856" spans="1:3" x14ac:dyDescent="0.3">
      <c r="A1856">
        <v>922124</v>
      </c>
      <c r="B1856" t="s">
        <v>6</v>
      </c>
      <c r="C1856">
        <v>20</v>
      </c>
    </row>
    <row r="1857" spans="1:3" x14ac:dyDescent="0.3">
      <c r="A1857">
        <v>244376</v>
      </c>
      <c r="B1857" t="s">
        <v>5</v>
      </c>
      <c r="C1857">
        <v>22</v>
      </c>
    </row>
    <row r="1858" spans="1:3" x14ac:dyDescent="0.3">
      <c r="A1858">
        <v>375078</v>
      </c>
      <c r="B1858" t="s">
        <v>17</v>
      </c>
      <c r="C1858">
        <v>3</v>
      </c>
    </row>
    <row r="1859" spans="1:3" x14ac:dyDescent="0.3">
      <c r="A1859">
        <v>681180</v>
      </c>
      <c r="B1859" t="s">
        <v>15</v>
      </c>
      <c r="C1859">
        <v>1</v>
      </c>
    </row>
    <row r="1860" spans="1:3" x14ac:dyDescent="0.3">
      <c r="A1860">
        <v>568059</v>
      </c>
      <c r="B1860" t="s">
        <v>5</v>
      </c>
      <c r="C1860">
        <v>2</v>
      </c>
    </row>
    <row r="1861" spans="1:3" x14ac:dyDescent="0.3">
      <c r="A1861">
        <v>883576</v>
      </c>
      <c r="B1861" t="s">
        <v>7</v>
      </c>
      <c r="C1861">
        <v>2</v>
      </c>
    </row>
    <row r="1862" spans="1:3" x14ac:dyDescent="0.3">
      <c r="A1862">
        <v>155955</v>
      </c>
      <c r="B1862" t="s">
        <v>37</v>
      </c>
      <c r="C1862">
        <v>15</v>
      </c>
    </row>
    <row r="1863" spans="1:3" x14ac:dyDescent="0.3">
      <c r="A1863">
        <v>702559</v>
      </c>
      <c r="B1863" t="s">
        <v>0</v>
      </c>
      <c r="C1863">
        <v>6</v>
      </c>
    </row>
    <row r="1864" spans="1:3" x14ac:dyDescent="0.3">
      <c r="A1864">
        <v>566146</v>
      </c>
      <c r="B1864" t="s">
        <v>17</v>
      </c>
      <c r="C1864">
        <v>3</v>
      </c>
    </row>
    <row r="1865" spans="1:3" x14ac:dyDescent="0.3">
      <c r="A1865">
        <v>990000</v>
      </c>
      <c r="B1865" t="s">
        <v>15</v>
      </c>
      <c r="C1865">
        <v>4</v>
      </c>
    </row>
    <row r="1866" spans="1:3" x14ac:dyDescent="0.3">
      <c r="A1866">
        <v>356314</v>
      </c>
      <c r="B1866" t="s">
        <v>16</v>
      </c>
      <c r="C1866">
        <v>16</v>
      </c>
    </row>
    <row r="1867" spans="1:3" x14ac:dyDescent="0.3">
      <c r="A1867">
        <v>459830</v>
      </c>
      <c r="B1867" t="s">
        <v>5</v>
      </c>
      <c r="C1867">
        <v>1</v>
      </c>
    </row>
    <row r="1868" spans="1:3" x14ac:dyDescent="0.3">
      <c r="A1868">
        <v>219390</v>
      </c>
      <c r="B1868" t="s">
        <v>3</v>
      </c>
      <c r="C1868">
        <v>20</v>
      </c>
    </row>
    <row r="1869" spans="1:3" x14ac:dyDescent="0.3">
      <c r="A1869">
        <v>786763</v>
      </c>
      <c r="B1869" t="s">
        <v>38</v>
      </c>
      <c r="C1869">
        <v>1</v>
      </c>
    </row>
    <row r="1870" spans="1:3" x14ac:dyDescent="0.3">
      <c r="A1870">
        <v>507080</v>
      </c>
      <c r="B1870" t="s">
        <v>6</v>
      </c>
      <c r="C1870">
        <v>10</v>
      </c>
    </row>
    <row r="1871" spans="1:3" x14ac:dyDescent="0.3">
      <c r="A1871">
        <v>743365</v>
      </c>
      <c r="B1871" t="s">
        <v>9</v>
      </c>
      <c r="C1871">
        <v>2</v>
      </c>
    </row>
    <row r="1872" spans="1:3" x14ac:dyDescent="0.3">
      <c r="A1872">
        <v>429551</v>
      </c>
      <c r="B1872" t="s">
        <v>6</v>
      </c>
      <c r="C1872">
        <v>4</v>
      </c>
    </row>
    <row r="1873" spans="1:3" x14ac:dyDescent="0.3">
      <c r="A1873">
        <v>186898</v>
      </c>
      <c r="B1873" t="s">
        <v>10</v>
      </c>
      <c r="C1873">
        <v>1</v>
      </c>
    </row>
    <row r="1874" spans="1:3" x14ac:dyDescent="0.3">
      <c r="A1874">
        <v>218569</v>
      </c>
      <c r="B1874" t="s">
        <v>3</v>
      </c>
      <c r="C1874">
        <v>7</v>
      </c>
    </row>
    <row r="1875" spans="1:3" x14ac:dyDescent="0.3">
      <c r="A1875">
        <v>465385</v>
      </c>
      <c r="B1875" t="s">
        <v>8</v>
      </c>
      <c r="C1875">
        <v>18</v>
      </c>
    </row>
    <row r="1876" spans="1:3" x14ac:dyDescent="0.3">
      <c r="A1876">
        <v>494007</v>
      </c>
      <c r="B1876" t="s">
        <v>12</v>
      </c>
      <c r="C1876">
        <v>12</v>
      </c>
    </row>
    <row r="1877" spans="1:3" x14ac:dyDescent="0.3">
      <c r="A1877">
        <v>373483</v>
      </c>
      <c r="B1877" t="s">
        <v>17</v>
      </c>
      <c r="C1877">
        <v>16</v>
      </c>
    </row>
    <row r="1878" spans="1:3" x14ac:dyDescent="0.3">
      <c r="A1878">
        <v>453897</v>
      </c>
      <c r="B1878" t="s">
        <v>36</v>
      </c>
      <c r="C1878">
        <v>4</v>
      </c>
    </row>
    <row r="1879" spans="1:3" x14ac:dyDescent="0.3">
      <c r="A1879">
        <v>520516</v>
      </c>
      <c r="B1879" t="s">
        <v>16</v>
      </c>
      <c r="C1879">
        <v>2</v>
      </c>
    </row>
    <row r="1880" spans="1:3" x14ac:dyDescent="0.3">
      <c r="A1880">
        <v>980305</v>
      </c>
      <c r="B1880" t="s">
        <v>13</v>
      </c>
      <c r="C1880">
        <v>12</v>
      </c>
    </row>
    <row r="1881" spans="1:3" x14ac:dyDescent="0.3">
      <c r="A1881">
        <v>762068</v>
      </c>
      <c r="B1881" t="s">
        <v>8</v>
      </c>
      <c r="C1881">
        <v>8</v>
      </c>
    </row>
    <row r="1882" spans="1:3" x14ac:dyDescent="0.3">
      <c r="A1882">
        <v>792202</v>
      </c>
      <c r="B1882" t="s">
        <v>12</v>
      </c>
      <c r="C1882">
        <v>18</v>
      </c>
    </row>
    <row r="1883" spans="1:3" x14ac:dyDescent="0.3">
      <c r="A1883">
        <v>647673</v>
      </c>
      <c r="B1883" t="s">
        <v>16</v>
      </c>
      <c r="C1883">
        <v>5</v>
      </c>
    </row>
    <row r="1884" spans="1:3" x14ac:dyDescent="0.3">
      <c r="A1884">
        <v>826391</v>
      </c>
      <c r="B1884" t="s">
        <v>38</v>
      </c>
      <c r="C1884">
        <v>2</v>
      </c>
    </row>
    <row r="1885" spans="1:3" x14ac:dyDescent="0.3">
      <c r="A1885">
        <v>335385</v>
      </c>
      <c r="B1885" t="s">
        <v>17</v>
      </c>
      <c r="C1885">
        <v>9</v>
      </c>
    </row>
    <row r="1886" spans="1:3" x14ac:dyDescent="0.3">
      <c r="A1886">
        <v>761087</v>
      </c>
      <c r="B1886" t="s">
        <v>14</v>
      </c>
      <c r="C1886">
        <v>8</v>
      </c>
    </row>
    <row r="1887" spans="1:3" x14ac:dyDescent="0.3">
      <c r="A1887">
        <v>962266</v>
      </c>
      <c r="B1887" t="s">
        <v>38</v>
      </c>
      <c r="C1887">
        <v>24</v>
      </c>
    </row>
    <row r="1888" spans="1:3" x14ac:dyDescent="0.3">
      <c r="A1888">
        <v>930197</v>
      </c>
      <c r="B1888" t="s">
        <v>14</v>
      </c>
      <c r="C1888">
        <v>3</v>
      </c>
    </row>
    <row r="1889" spans="1:3" x14ac:dyDescent="0.3">
      <c r="A1889">
        <v>477276</v>
      </c>
      <c r="B1889" t="s">
        <v>2</v>
      </c>
      <c r="C1889">
        <v>9</v>
      </c>
    </row>
    <row r="1890" spans="1:3" x14ac:dyDescent="0.3">
      <c r="A1890">
        <v>886387</v>
      </c>
      <c r="B1890" t="s">
        <v>3</v>
      </c>
      <c r="C1890">
        <v>2</v>
      </c>
    </row>
    <row r="1891" spans="1:3" x14ac:dyDescent="0.3">
      <c r="A1891">
        <v>336736</v>
      </c>
      <c r="B1891" t="s">
        <v>5</v>
      </c>
      <c r="C1891">
        <v>9</v>
      </c>
    </row>
    <row r="1892" spans="1:3" x14ac:dyDescent="0.3">
      <c r="A1892">
        <v>700938</v>
      </c>
      <c r="B1892" t="s">
        <v>15</v>
      </c>
      <c r="C1892">
        <v>7</v>
      </c>
    </row>
    <row r="1893" spans="1:3" x14ac:dyDescent="0.3">
      <c r="A1893">
        <v>232935</v>
      </c>
      <c r="B1893" t="s">
        <v>0</v>
      </c>
      <c r="C1893">
        <v>10</v>
      </c>
    </row>
    <row r="1894" spans="1:3" x14ac:dyDescent="0.3">
      <c r="A1894">
        <v>786542</v>
      </c>
      <c r="B1894" t="s">
        <v>17</v>
      </c>
      <c r="C1894">
        <v>10</v>
      </c>
    </row>
    <row r="1895" spans="1:3" x14ac:dyDescent="0.3">
      <c r="A1895">
        <v>220646</v>
      </c>
      <c r="B1895" t="s">
        <v>37</v>
      </c>
      <c r="C1895">
        <v>1</v>
      </c>
    </row>
    <row r="1896" spans="1:3" x14ac:dyDescent="0.3">
      <c r="A1896">
        <v>838319</v>
      </c>
      <c r="B1896" t="s">
        <v>12</v>
      </c>
      <c r="C1896">
        <v>4</v>
      </c>
    </row>
    <row r="1897" spans="1:3" x14ac:dyDescent="0.3">
      <c r="A1897">
        <v>297248</v>
      </c>
      <c r="B1897" t="s">
        <v>9</v>
      </c>
      <c r="C1897">
        <v>20</v>
      </c>
    </row>
    <row r="1898" spans="1:3" x14ac:dyDescent="0.3">
      <c r="A1898">
        <v>177708</v>
      </c>
      <c r="B1898" t="s">
        <v>0</v>
      </c>
      <c r="C1898">
        <v>3</v>
      </c>
    </row>
    <row r="1899" spans="1:3" x14ac:dyDescent="0.3">
      <c r="A1899">
        <v>697967</v>
      </c>
      <c r="B1899" t="s">
        <v>14</v>
      </c>
      <c r="C1899">
        <v>3</v>
      </c>
    </row>
    <row r="1900" spans="1:3" x14ac:dyDescent="0.3">
      <c r="A1900">
        <v>601082</v>
      </c>
      <c r="B1900" t="s">
        <v>11</v>
      </c>
      <c r="C1900">
        <v>2</v>
      </c>
    </row>
    <row r="1901" spans="1:3" x14ac:dyDescent="0.3">
      <c r="A1901">
        <v>958753</v>
      </c>
      <c r="B1901" t="s">
        <v>37</v>
      </c>
      <c r="C1901">
        <v>18</v>
      </c>
    </row>
    <row r="1902" spans="1:3" x14ac:dyDescent="0.3">
      <c r="A1902">
        <v>367095</v>
      </c>
      <c r="B1902" t="s">
        <v>8</v>
      </c>
      <c r="C1902">
        <v>2</v>
      </c>
    </row>
    <row r="1903" spans="1:3" x14ac:dyDescent="0.3">
      <c r="A1903">
        <v>991931</v>
      </c>
      <c r="B1903" t="s">
        <v>1</v>
      </c>
      <c r="C1903">
        <v>3</v>
      </c>
    </row>
    <row r="1904" spans="1:3" x14ac:dyDescent="0.3">
      <c r="A1904">
        <v>422658</v>
      </c>
      <c r="B1904" t="s">
        <v>2</v>
      </c>
      <c r="C1904">
        <v>16</v>
      </c>
    </row>
    <row r="1905" spans="1:3" x14ac:dyDescent="0.3">
      <c r="A1905">
        <v>935962</v>
      </c>
      <c r="B1905" t="s">
        <v>3</v>
      </c>
      <c r="C1905">
        <v>2</v>
      </c>
    </row>
    <row r="1906" spans="1:3" x14ac:dyDescent="0.3">
      <c r="A1906">
        <v>256731</v>
      </c>
      <c r="B1906" t="s">
        <v>38</v>
      </c>
      <c r="C1906">
        <v>4</v>
      </c>
    </row>
    <row r="1907" spans="1:3" x14ac:dyDescent="0.3">
      <c r="A1907">
        <v>117685</v>
      </c>
      <c r="B1907" t="s">
        <v>34</v>
      </c>
      <c r="C1907">
        <v>18</v>
      </c>
    </row>
    <row r="1908" spans="1:3" x14ac:dyDescent="0.3">
      <c r="A1908">
        <v>968074</v>
      </c>
      <c r="B1908" t="s">
        <v>3</v>
      </c>
      <c r="C1908">
        <v>4</v>
      </c>
    </row>
    <row r="1909" spans="1:3" x14ac:dyDescent="0.3">
      <c r="A1909">
        <v>122916</v>
      </c>
      <c r="B1909" t="s">
        <v>2</v>
      </c>
      <c r="C1909">
        <v>12</v>
      </c>
    </row>
    <row r="1910" spans="1:3" x14ac:dyDescent="0.3">
      <c r="A1910">
        <v>704401</v>
      </c>
      <c r="B1910" t="s">
        <v>36</v>
      </c>
      <c r="C1910">
        <v>36</v>
      </c>
    </row>
    <row r="1911" spans="1:3" x14ac:dyDescent="0.3">
      <c r="A1911">
        <v>967676</v>
      </c>
      <c r="B1911" t="s">
        <v>12</v>
      </c>
      <c r="C1911">
        <v>6</v>
      </c>
    </row>
    <row r="1912" spans="1:3" x14ac:dyDescent="0.3">
      <c r="A1912">
        <v>243430</v>
      </c>
      <c r="B1912" t="s">
        <v>36</v>
      </c>
      <c r="C1912">
        <v>6</v>
      </c>
    </row>
    <row r="1913" spans="1:3" x14ac:dyDescent="0.3">
      <c r="A1913">
        <v>662006</v>
      </c>
      <c r="B1913" t="s">
        <v>15</v>
      </c>
      <c r="C1913">
        <v>1</v>
      </c>
    </row>
    <row r="1914" spans="1:3" x14ac:dyDescent="0.3">
      <c r="A1914">
        <v>763370</v>
      </c>
      <c r="B1914" t="s">
        <v>34</v>
      </c>
      <c r="C1914">
        <v>4</v>
      </c>
    </row>
    <row r="1915" spans="1:3" x14ac:dyDescent="0.3">
      <c r="A1915">
        <v>586948</v>
      </c>
      <c r="B1915" t="s">
        <v>5</v>
      </c>
      <c r="C1915">
        <v>2</v>
      </c>
    </row>
    <row r="1916" spans="1:3" x14ac:dyDescent="0.3">
      <c r="A1916">
        <v>928865</v>
      </c>
      <c r="B1916" t="s">
        <v>7</v>
      </c>
      <c r="C1916">
        <v>7</v>
      </c>
    </row>
    <row r="1917" spans="1:3" x14ac:dyDescent="0.3">
      <c r="A1917">
        <v>160042</v>
      </c>
      <c r="B1917" t="s">
        <v>7</v>
      </c>
      <c r="C1917">
        <v>14</v>
      </c>
    </row>
    <row r="1918" spans="1:3" x14ac:dyDescent="0.3">
      <c r="A1918">
        <v>584223</v>
      </c>
      <c r="B1918" t="s">
        <v>8</v>
      </c>
      <c r="C1918">
        <v>14</v>
      </c>
    </row>
    <row r="1919" spans="1:3" x14ac:dyDescent="0.3">
      <c r="A1919">
        <v>492575</v>
      </c>
      <c r="B1919" t="s">
        <v>8</v>
      </c>
      <c r="C1919">
        <v>28</v>
      </c>
    </row>
    <row r="1920" spans="1:3" x14ac:dyDescent="0.3">
      <c r="A1920">
        <v>233688</v>
      </c>
      <c r="B1920" t="s">
        <v>5</v>
      </c>
      <c r="C1920">
        <v>36</v>
      </c>
    </row>
    <row r="1921" spans="1:3" x14ac:dyDescent="0.3">
      <c r="A1921">
        <v>627411</v>
      </c>
      <c r="B1921" t="s">
        <v>37</v>
      </c>
      <c r="C1921">
        <v>1</v>
      </c>
    </row>
    <row r="1922" spans="1:3" x14ac:dyDescent="0.3">
      <c r="A1922">
        <v>574308</v>
      </c>
      <c r="B1922" t="s">
        <v>10</v>
      </c>
      <c r="C1922">
        <v>6</v>
      </c>
    </row>
    <row r="1923" spans="1:3" x14ac:dyDescent="0.3">
      <c r="A1923">
        <v>568663</v>
      </c>
      <c r="B1923" t="s">
        <v>10</v>
      </c>
      <c r="C1923">
        <v>3</v>
      </c>
    </row>
    <row r="1924" spans="1:3" x14ac:dyDescent="0.3">
      <c r="A1924">
        <v>966306</v>
      </c>
      <c r="B1924" t="s">
        <v>13</v>
      </c>
      <c r="C1924">
        <v>6</v>
      </c>
    </row>
    <row r="1925" spans="1:3" x14ac:dyDescent="0.3">
      <c r="A1925">
        <v>827158</v>
      </c>
      <c r="B1925" t="s">
        <v>6</v>
      </c>
      <c r="C1925">
        <v>6</v>
      </c>
    </row>
    <row r="1926" spans="1:3" x14ac:dyDescent="0.3">
      <c r="A1926">
        <v>214215</v>
      </c>
      <c r="B1926" t="s">
        <v>3</v>
      </c>
      <c r="C1926">
        <v>24</v>
      </c>
    </row>
    <row r="1927" spans="1:3" x14ac:dyDescent="0.3">
      <c r="A1927">
        <v>608886</v>
      </c>
      <c r="B1927" t="s">
        <v>14</v>
      </c>
      <c r="C1927">
        <v>1</v>
      </c>
    </row>
    <row r="1928" spans="1:3" x14ac:dyDescent="0.3">
      <c r="A1928">
        <v>878691</v>
      </c>
      <c r="B1928" t="s">
        <v>16</v>
      </c>
      <c r="C1928">
        <v>5</v>
      </c>
    </row>
    <row r="1929" spans="1:3" x14ac:dyDescent="0.3">
      <c r="A1929">
        <v>109816</v>
      </c>
      <c r="B1929" t="s">
        <v>11</v>
      </c>
      <c r="C1929">
        <v>10</v>
      </c>
    </row>
    <row r="1930" spans="1:3" x14ac:dyDescent="0.3">
      <c r="A1930">
        <v>440836</v>
      </c>
      <c r="B1930" t="s">
        <v>0</v>
      </c>
      <c r="C1930">
        <v>14</v>
      </c>
    </row>
    <row r="1931" spans="1:3" x14ac:dyDescent="0.3">
      <c r="A1931">
        <v>388502</v>
      </c>
      <c r="B1931" t="s">
        <v>8</v>
      </c>
      <c r="C1931">
        <v>4</v>
      </c>
    </row>
    <row r="1932" spans="1:3" x14ac:dyDescent="0.3">
      <c r="A1932">
        <v>900228</v>
      </c>
      <c r="B1932" t="s">
        <v>38</v>
      </c>
      <c r="C1932">
        <v>3</v>
      </c>
    </row>
    <row r="1933" spans="1:3" x14ac:dyDescent="0.3">
      <c r="A1933">
        <v>932749</v>
      </c>
      <c r="B1933" t="s">
        <v>11</v>
      </c>
      <c r="C1933">
        <v>4</v>
      </c>
    </row>
    <row r="1934" spans="1:3" x14ac:dyDescent="0.3">
      <c r="A1934">
        <v>663076</v>
      </c>
      <c r="B1934" t="s">
        <v>4</v>
      </c>
      <c r="C1934">
        <v>24</v>
      </c>
    </row>
    <row r="1935" spans="1:3" x14ac:dyDescent="0.3">
      <c r="A1935">
        <v>626944</v>
      </c>
      <c r="B1935" t="s">
        <v>14</v>
      </c>
      <c r="C1935">
        <v>3</v>
      </c>
    </row>
    <row r="1936" spans="1:3" x14ac:dyDescent="0.3">
      <c r="A1936">
        <v>324726</v>
      </c>
      <c r="B1936" t="s">
        <v>16</v>
      </c>
      <c r="C1936">
        <v>1</v>
      </c>
    </row>
    <row r="1937" spans="1:3" x14ac:dyDescent="0.3">
      <c r="A1937">
        <v>279196</v>
      </c>
      <c r="B1937" t="s">
        <v>7</v>
      </c>
      <c r="C1937">
        <v>6</v>
      </c>
    </row>
    <row r="1938" spans="1:3" x14ac:dyDescent="0.3">
      <c r="A1938">
        <v>884243</v>
      </c>
      <c r="B1938" t="s">
        <v>34</v>
      </c>
      <c r="C1938">
        <v>20</v>
      </c>
    </row>
    <row r="1939" spans="1:3" x14ac:dyDescent="0.3">
      <c r="A1939">
        <v>969047</v>
      </c>
      <c r="B1939" t="s">
        <v>4</v>
      </c>
      <c r="C1939">
        <v>9</v>
      </c>
    </row>
    <row r="1940" spans="1:3" x14ac:dyDescent="0.3">
      <c r="A1940">
        <v>394516</v>
      </c>
      <c r="B1940" t="s">
        <v>37</v>
      </c>
      <c r="C1940">
        <v>2</v>
      </c>
    </row>
    <row r="1941" spans="1:3" x14ac:dyDescent="0.3">
      <c r="A1941">
        <v>220434</v>
      </c>
      <c r="B1941" t="s">
        <v>37</v>
      </c>
      <c r="C1941">
        <v>12</v>
      </c>
    </row>
    <row r="1942" spans="1:3" x14ac:dyDescent="0.3">
      <c r="A1942">
        <v>746917</v>
      </c>
      <c r="B1942" t="s">
        <v>37</v>
      </c>
      <c r="C1942">
        <v>6</v>
      </c>
    </row>
    <row r="1943" spans="1:3" x14ac:dyDescent="0.3">
      <c r="A1943">
        <v>688716</v>
      </c>
      <c r="B1943" t="s">
        <v>8</v>
      </c>
      <c r="C1943">
        <v>6</v>
      </c>
    </row>
    <row r="1944" spans="1:3" x14ac:dyDescent="0.3">
      <c r="A1944">
        <v>980026</v>
      </c>
      <c r="B1944" t="s">
        <v>2</v>
      </c>
      <c r="C1944">
        <v>3</v>
      </c>
    </row>
    <row r="1945" spans="1:3" x14ac:dyDescent="0.3">
      <c r="A1945">
        <v>873436</v>
      </c>
      <c r="B1945" t="s">
        <v>8</v>
      </c>
      <c r="C1945">
        <v>16</v>
      </c>
    </row>
    <row r="1946" spans="1:3" x14ac:dyDescent="0.3">
      <c r="A1946">
        <v>529952</v>
      </c>
      <c r="B1946" t="s">
        <v>3</v>
      </c>
      <c r="C1946">
        <v>1</v>
      </c>
    </row>
    <row r="1947" spans="1:3" x14ac:dyDescent="0.3">
      <c r="A1947">
        <v>845105</v>
      </c>
      <c r="B1947" t="s">
        <v>15</v>
      </c>
      <c r="C1947">
        <v>14</v>
      </c>
    </row>
    <row r="1948" spans="1:3" x14ac:dyDescent="0.3">
      <c r="A1948">
        <v>910157</v>
      </c>
      <c r="B1948" t="s">
        <v>37</v>
      </c>
      <c r="C1948">
        <v>1</v>
      </c>
    </row>
    <row r="1949" spans="1:3" x14ac:dyDescent="0.3">
      <c r="A1949">
        <v>225245</v>
      </c>
      <c r="B1949" t="s">
        <v>7</v>
      </c>
      <c r="C1949">
        <v>8</v>
      </c>
    </row>
    <row r="1950" spans="1:3" x14ac:dyDescent="0.3">
      <c r="A1950">
        <v>537645</v>
      </c>
      <c r="B1950" t="s">
        <v>15</v>
      </c>
      <c r="C1950">
        <v>3</v>
      </c>
    </row>
    <row r="1951" spans="1:3" x14ac:dyDescent="0.3">
      <c r="A1951">
        <v>971131</v>
      </c>
      <c r="B1951" t="s">
        <v>14</v>
      </c>
      <c r="C1951">
        <v>3</v>
      </c>
    </row>
    <row r="1952" spans="1:3" x14ac:dyDescent="0.3">
      <c r="A1952">
        <v>452294</v>
      </c>
      <c r="B1952" t="s">
        <v>9</v>
      </c>
      <c r="C1952">
        <v>14</v>
      </c>
    </row>
    <row r="1953" spans="1:3" x14ac:dyDescent="0.3">
      <c r="A1953">
        <v>575130</v>
      </c>
      <c r="B1953" t="s">
        <v>17</v>
      </c>
      <c r="C1953">
        <v>7</v>
      </c>
    </row>
    <row r="1954" spans="1:3" x14ac:dyDescent="0.3">
      <c r="A1954">
        <v>496427</v>
      </c>
      <c r="B1954" t="s">
        <v>16</v>
      </c>
      <c r="C1954">
        <v>2</v>
      </c>
    </row>
    <row r="1955" spans="1:3" x14ac:dyDescent="0.3">
      <c r="A1955">
        <v>564603</v>
      </c>
      <c r="B1955" t="s">
        <v>7</v>
      </c>
      <c r="C1955">
        <v>1</v>
      </c>
    </row>
    <row r="1956" spans="1:3" x14ac:dyDescent="0.3">
      <c r="A1956">
        <v>499578</v>
      </c>
      <c r="B1956" t="s">
        <v>12</v>
      </c>
      <c r="C1956">
        <v>4</v>
      </c>
    </row>
    <row r="1957" spans="1:3" x14ac:dyDescent="0.3">
      <c r="A1957">
        <v>964447</v>
      </c>
      <c r="B1957" t="s">
        <v>15</v>
      </c>
      <c r="C1957">
        <v>12</v>
      </c>
    </row>
    <row r="1958" spans="1:3" x14ac:dyDescent="0.3">
      <c r="A1958">
        <v>929147</v>
      </c>
      <c r="B1958" t="s">
        <v>3</v>
      </c>
      <c r="C1958">
        <v>1</v>
      </c>
    </row>
    <row r="1959" spans="1:3" x14ac:dyDescent="0.3">
      <c r="A1959">
        <v>769669</v>
      </c>
      <c r="B1959" t="s">
        <v>6</v>
      </c>
      <c r="C1959">
        <v>3</v>
      </c>
    </row>
    <row r="1960" spans="1:3" x14ac:dyDescent="0.3">
      <c r="A1960">
        <v>100243</v>
      </c>
      <c r="B1960" t="s">
        <v>12</v>
      </c>
      <c r="C1960">
        <v>40</v>
      </c>
    </row>
    <row r="1961" spans="1:3" x14ac:dyDescent="0.3">
      <c r="A1961">
        <v>496266</v>
      </c>
      <c r="B1961" t="s">
        <v>1</v>
      </c>
      <c r="C1961">
        <v>3</v>
      </c>
    </row>
    <row r="1962" spans="1:3" x14ac:dyDescent="0.3">
      <c r="A1962">
        <v>255920</v>
      </c>
      <c r="B1962" t="s">
        <v>7</v>
      </c>
      <c r="C1962">
        <v>3</v>
      </c>
    </row>
    <row r="1963" spans="1:3" x14ac:dyDescent="0.3">
      <c r="A1963">
        <v>814598</v>
      </c>
      <c r="B1963" t="s">
        <v>6</v>
      </c>
      <c r="C1963">
        <v>9</v>
      </c>
    </row>
    <row r="1964" spans="1:3" x14ac:dyDescent="0.3">
      <c r="A1964">
        <v>809931</v>
      </c>
      <c r="B1964" t="s">
        <v>17</v>
      </c>
      <c r="C1964">
        <v>2</v>
      </c>
    </row>
    <row r="1965" spans="1:3" x14ac:dyDescent="0.3">
      <c r="A1965">
        <v>732721</v>
      </c>
      <c r="B1965" t="s">
        <v>8</v>
      </c>
      <c r="C1965">
        <v>2</v>
      </c>
    </row>
    <row r="1966" spans="1:3" x14ac:dyDescent="0.3">
      <c r="A1966">
        <v>459041</v>
      </c>
      <c r="B1966" t="s">
        <v>35</v>
      </c>
      <c r="C1966">
        <v>14</v>
      </c>
    </row>
    <row r="1967" spans="1:3" x14ac:dyDescent="0.3">
      <c r="A1967">
        <v>915608</v>
      </c>
      <c r="B1967" t="s">
        <v>6</v>
      </c>
      <c r="C1967">
        <v>3</v>
      </c>
    </row>
    <row r="1968" spans="1:3" x14ac:dyDescent="0.3">
      <c r="A1968">
        <v>592215</v>
      </c>
      <c r="B1968" t="s">
        <v>11</v>
      </c>
      <c r="C1968">
        <v>18</v>
      </c>
    </row>
    <row r="1969" spans="1:3" x14ac:dyDescent="0.3">
      <c r="A1969">
        <v>525891</v>
      </c>
      <c r="B1969" t="s">
        <v>13</v>
      </c>
      <c r="C1969">
        <v>9</v>
      </c>
    </row>
    <row r="1970" spans="1:3" x14ac:dyDescent="0.3">
      <c r="A1970">
        <v>880364</v>
      </c>
      <c r="B1970" t="s">
        <v>13</v>
      </c>
      <c r="C1970">
        <v>6</v>
      </c>
    </row>
    <row r="1971" spans="1:3" x14ac:dyDescent="0.3">
      <c r="A1971">
        <v>906628</v>
      </c>
      <c r="B1971" t="s">
        <v>8</v>
      </c>
      <c r="C1971">
        <v>4</v>
      </c>
    </row>
    <row r="1972" spans="1:3" x14ac:dyDescent="0.3">
      <c r="A1972">
        <v>577052</v>
      </c>
      <c r="B1972" t="s">
        <v>6</v>
      </c>
      <c r="C1972">
        <v>8</v>
      </c>
    </row>
    <row r="1973" spans="1:3" x14ac:dyDescent="0.3">
      <c r="A1973">
        <v>225204</v>
      </c>
      <c r="B1973" t="s">
        <v>37</v>
      </c>
      <c r="C1973">
        <v>3</v>
      </c>
    </row>
    <row r="1974" spans="1:3" x14ac:dyDescent="0.3">
      <c r="A1974">
        <v>881221</v>
      </c>
      <c r="B1974" t="s">
        <v>12</v>
      </c>
      <c r="C1974">
        <v>4</v>
      </c>
    </row>
    <row r="1975" spans="1:3" x14ac:dyDescent="0.3">
      <c r="A1975">
        <v>296653</v>
      </c>
      <c r="B1975" t="s">
        <v>14</v>
      </c>
      <c r="C1975">
        <v>10</v>
      </c>
    </row>
    <row r="1976" spans="1:3" x14ac:dyDescent="0.3">
      <c r="A1976">
        <v>360627</v>
      </c>
      <c r="B1976" t="s">
        <v>9</v>
      </c>
      <c r="C1976">
        <v>24</v>
      </c>
    </row>
    <row r="1977" spans="1:3" x14ac:dyDescent="0.3">
      <c r="A1977">
        <v>889187</v>
      </c>
      <c r="B1977" t="s">
        <v>0</v>
      </c>
      <c r="C1977">
        <v>3</v>
      </c>
    </row>
    <row r="1978" spans="1:3" x14ac:dyDescent="0.3">
      <c r="A1978">
        <v>963265</v>
      </c>
      <c r="B1978" t="s">
        <v>0</v>
      </c>
      <c r="C1978">
        <v>3</v>
      </c>
    </row>
    <row r="1979" spans="1:3" x14ac:dyDescent="0.3">
      <c r="A1979">
        <v>736373</v>
      </c>
      <c r="B1979" t="s">
        <v>35</v>
      </c>
      <c r="C1979">
        <v>18</v>
      </c>
    </row>
    <row r="1980" spans="1:3" x14ac:dyDescent="0.3">
      <c r="A1980">
        <v>220762</v>
      </c>
      <c r="B1980" t="s">
        <v>11</v>
      </c>
      <c r="C1980">
        <v>6</v>
      </c>
    </row>
    <row r="1981" spans="1:3" x14ac:dyDescent="0.3">
      <c r="A1981">
        <v>768629</v>
      </c>
      <c r="B1981" t="s">
        <v>15</v>
      </c>
      <c r="C1981">
        <v>12</v>
      </c>
    </row>
    <row r="1982" spans="1:3" x14ac:dyDescent="0.3">
      <c r="A1982">
        <v>677812</v>
      </c>
      <c r="B1982" t="s">
        <v>8</v>
      </c>
      <c r="C1982">
        <v>7</v>
      </c>
    </row>
    <row r="1983" spans="1:3" x14ac:dyDescent="0.3">
      <c r="A1983">
        <v>384740</v>
      </c>
      <c r="B1983" t="s">
        <v>34</v>
      </c>
      <c r="C1983">
        <v>2</v>
      </c>
    </row>
    <row r="1984" spans="1:3" x14ac:dyDescent="0.3">
      <c r="A1984">
        <v>281376</v>
      </c>
      <c r="B1984" t="s">
        <v>36</v>
      </c>
      <c r="C1984">
        <v>16</v>
      </c>
    </row>
    <row r="1985" spans="1:3" x14ac:dyDescent="0.3">
      <c r="A1985">
        <v>714011</v>
      </c>
      <c r="B1985" t="s">
        <v>4</v>
      </c>
      <c r="C1985">
        <v>2</v>
      </c>
    </row>
    <row r="1986" spans="1:3" x14ac:dyDescent="0.3">
      <c r="A1986">
        <v>483099</v>
      </c>
      <c r="B1986" t="s">
        <v>3</v>
      </c>
      <c r="C1986">
        <v>16</v>
      </c>
    </row>
    <row r="1987" spans="1:3" x14ac:dyDescent="0.3">
      <c r="A1987">
        <v>803922</v>
      </c>
      <c r="B1987" t="s">
        <v>8</v>
      </c>
      <c r="C1987">
        <v>20</v>
      </c>
    </row>
    <row r="1988" spans="1:3" x14ac:dyDescent="0.3">
      <c r="A1988">
        <v>887688</v>
      </c>
      <c r="B1988" t="s">
        <v>8</v>
      </c>
      <c r="C1988">
        <v>7</v>
      </c>
    </row>
    <row r="1989" spans="1:3" x14ac:dyDescent="0.3">
      <c r="A1989">
        <v>250362</v>
      </c>
      <c r="B1989" t="s">
        <v>34</v>
      </c>
      <c r="C1989">
        <v>34</v>
      </c>
    </row>
    <row r="1990" spans="1:3" x14ac:dyDescent="0.3">
      <c r="A1990">
        <v>410565</v>
      </c>
      <c r="B1990" t="s">
        <v>6</v>
      </c>
      <c r="C1990">
        <v>7</v>
      </c>
    </row>
    <row r="1991" spans="1:3" x14ac:dyDescent="0.3">
      <c r="A1991">
        <v>109104</v>
      </c>
      <c r="B1991" t="s">
        <v>34</v>
      </c>
      <c r="C1991">
        <v>19</v>
      </c>
    </row>
    <row r="1992" spans="1:3" x14ac:dyDescent="0.3">
      <c r="A1992">
        <v>960049</v>
      </c>
      <c r="B1992" t="s">
        <v>1</v>
      </c>
      <c r="C1992">
        <v>10</v>
      </c>
    </row>
    <row r="1993" spans="1:3" x14ac:dyDescent="0.3">
      <c r="A1993">
        <v>530475</v>
      </c>
      <c r="B1993" t="s">
        <v>0</v>
      </c>
      <c r="C1993">
        <v>12</v>
      </c>
    </row>
    <row r="1994" spans="1:3" x14ac:dyDescent="0.3">
      <c r="A1994">
        <v>616363</v>
      </c>
      <c r="B1994" t="s">
        <v>3</v>
      </c>
      <c r="C1994">
        <v>1</v>
      </c>
    </row>
    <row r="1995" spans="1:3" x14ac:dyDescent="0.3">
      <c r="A1995">
        <v>603841</v>
      </c>
      <c r="B1995" t="s">
        <v>12</v>
      </c>
      <c r="C1995">
        <v>9</v>
      </c>
    </row>
    <row r="1996" spans="1:3" x14ac:dyDescent="0.3">
      <c r="A1996">
        <v>692715</v>
      </c>
      <c r="B1996" t="s">
        <v>9</v>
      </c>
      <c r="C1996">
        <v>3</v>
      </c>
    </row>
    <row r="1997" spans="1:3" x14ac:dyDescent="0.3">
      <c r="A1997">
        <v>597036</v>
      </c>
      <c r="B1997" t="s">
        <v>5</v>
      </c>
      <c r="C1997">
        <v>3</v>
      </c>
    </row>
    <row r="1998" spans="1:3" x14ac:dyDescent="0.3">
      <c r="A1998">
        <v>248292</v>
      </c>
      <c r="B1998" t="s">
        <v>34</v>
      </c>
      <c r="C1998">
        <v>6</v>
      </c>
    </row>
    <row r="1999" spans="1:3" x14ac:dyDescent="0.3">
      <c r="A1999">
        <v>358168</v>
      </c>
      <c r="B1999" t="s">
        <v>11</v>
      </c>
      <c r="C1999">
        <v>10</v>
      </c>
    </row>
    <row r="2000" spans="1:3" x14ac:dyDescent="0.3">
      <c r="A2000">
        <v>199234</v>
      </c>
      <c r="B2000" t="s">
        <v>14</v>
      </c>
      <c r="C2000">
        <v>12</v>
      </c>
    </row>
    <row r="2001" spans="1:3" x14ac:dyDescent="0.3">
      <c r="A2001">
        <v>858525</v>
      </c>
      <c r="B2001" t="s">
        <v>17</v>
      </c>
      <c r="C2001">
        <v>3</v>
      </c>
    </row>
    <row r="2002" spans="1:3" x14ac:dyDescent="0.3">
      <c r="A2002">
        <v>836199</v>
      </c>
      <c r="B2002" t="s">
        <v>37</v>
      </c>
      <c r="C2002">
        <v>1</v>
      </c>
    </row>
    <row r="2003" spans="1:3" x14ac:dyDescent="0.3">
      <c r="A2003">
        <v>753882</v>
      </c>
      <c r="B2003" t="s">
        <v>0</v>
      </c>
      <c r="C2003">
        <v>9</v>
      </c>
    </row>
    <row r="2004" spans="1:3" x14ac:dyDescent="0.3">
      <c r="A2004">
        <v>925428</v>
      </c>
      <c r="B2004" t="s">
        <v>2</v>
      </c>
      <c r="C2004">
        <v>6</v>
      </c>
    </row>
    <row r="2005" spans="1:3" x14ac:dyDescent="0.3">
      <c r="A2005">
        <v>730179</v>
      </c>
      <c r="B2005" t="s">
        <v>17</v>
      </c>
      <c r="C2005">
        <v>7</v>
      </c>
    </row>
    <row r="2006" spans="1:3" x14ac:dyDescent="0.3">
      <c r="A2006">
        <v>115443</v>
      </c>
      <c r="B2006" t="s">
        <v>8</v>
      </c>
      <c r="C2006">
        <v>16</v>
      </c>
    </row>
    <row r="2007" spans="1:3" x14ac:dyDescent="0.3">
      <c r="A2007">
        <v>257523</v>
      </c>
      <c r="B2007" t="s">
        <v>7</v>
      </c>
      <c r="C2007">
        <v>4</v>
      </c>
    </row>
    <row r="2008" spans="1:3" x14ac:dyDescent="0.3">
      <c r="A2008">
        <v>780930</v>
      </c>
      <c r="B2008" t="s">
        <v>10</v>
      </c>
      <c r="C2008">
        <v>16</v>
      </c>
    </row>
    <row r="2009" spans="1:3" x14ac:dyDescent="0.3">
      <c r="A2009">
        <v>763393</v>
      </c>
      <c r="B2009" t="s">
        <v>34</v>
      </c>
      <c r="C2009">
        <v>10</v>
      </c>
    </row>
    <row r="2010" spans="1:3" x14ac:dyDescent="0.3">
      <c r="A2010">
        <v>871041</v>
      </c>
      <c r="B2010" t="s">
        <v>15</v>
      </c>
      <c r="C2010">
        <v>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theme="4" tint="-0.249977111117893"/>
  </sheetPr>
  <dimension ref="A1:D12"/>
  <sheetViews>
    <sheetView zoomScale="80" zoomScaleNormal="80" workbookViewId="0">
      <selection activeCell="E26" sqref="E26"/>
    </sheetView>
  </sheetViews>
  <sheetFormatPr defaultRowHeight="14.4" x14ac:dyDescent="0.3"/>
  <sheetData>
    <row r="1" spans="1:4" x14ac:dyDescent="0.3">
      <c r="A1" s="2" t="s">
        <v>50</v>
      </c>
    </row>
    <row r="2" spans="1:4" x14ac:dyDescent="0.3">
      <c r="A2" s="2"/>
    </row>
    <row r="3" spans="1:4" x14ac:dyDescent="0.3">
      <c r="A3" t="s">
        <v>20</v>
      </c>
      <c r="B3" t="s">
        <v>39</v>
      </c>
      <c r="C3" t="s">
        <v>21</v>
      </c>
      <c r="D3" t="s">
        <v>22</v>
      </c>
    </row>
    <row r="4" spans="1:4" x14ac:dyDescent="0.3">
      <c r="A4" t="s">
        <v>27</v>
      </c>
      <c r="B4">
        <v>1</v>
      </c>
      <c r="C4">
        <v>0.22</v>
      </c>
      <c r="D4">
        <v>0.05</v>
      </c>
    </row>
    <row r="5" spans="1:4" x14ac:dyDescent="0.3">
      <c r="A5" t="s">
        <v>30</v>
      </c>
      <c r="B5">
        <v>1.4</v>
      </c>
      <c r="C5">
        <v>0.28999999999999998</v>
      </c>
      <c r="D5">
        <v>0.06</v>
      </c>
    </row>
    <row r="6" spans="1:4" x14ac:dyDescent="0.3">
      <c r="A6" t="s">
        <v>24</v>
      </c>
      <c r="B6">
        <v>1.2</v>
      </c>
      <c r="C6">
        <v>0.25</v>
      </c>
      <c r="D6">
        <v>0.05</v>
      </c>
    </row>
    <row r="7" spans="1:4" x14ac:dyDescent="0.3">
      <c r="A7" t="s">
        <v>26</v>
      </c>
      <c r="B7">
        <v>1.4</v>
      </c>
      <c r="C7">
        <v>0.31</v>
      </c>
      <c r="D7">
        <v>7.0000000000000007E-2</v>
      </c>
    </row>
    <row r="8" spans="1:4" x14ac:dyDescent="0.3">
      <c r="A8" t="s">
        <v>31</v>
      </c>
      <c r="B8">
        <v>1.6</v>
      </c>
      <c r="C8">
        <v>0.37</v>
      </c>
      <c r="D8">
        <v>0.09</v>
      </c>
    </row>
    <row r="9" spans="1:4" x14ac:dyDescent="0.3">
      <c r="A9" t="s">
        <v>29</v>
      </c>
      <c r="B9">
        <v>1.9</v>
      </c>
      <c r="C9">
        <v>0.42</v>
      </c>
      <c r="D9">
        <v>0.11</v>
      </c>
    </row>
    <row r="10" spans="1:4" x14ac:dyDescent="0.3">
      <c r="A10" t="s">
        <v>25</v>
      </c>
      <c r="B10">
        <v>1.7</v>
      </c>
      <c r="C10">
        <v>0.33</v>
      </c>
      <c r="D10">
        <v>0.08</v>
      </c>
    </row>
    <row r="11" spans="1:4" x14ac:dyDescent="0.3">
      <c r="A11" t="s">
        <v>28</v>
      </c>
      <c r="B11">
        <v>1.6</v>
      </c>
      <c r="C11">
        <v>0.37</v>
      </c>
      <c r="D11">
        <v>7.0000000000000007E-2</v>
      </c>
    </row>
    <row r="12" spans="1:4" x14ac:dyDescent="0.3">
      <c r="A12" t="s">
        <v>32</v>
      </c>
      <c r="B12">
        <v>1.5</v>
      </c>
      <c r="C12">
        <v>0.28000000000000003</v>
      </c>
      <c r="D12">
        <v>0.04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B27"/>
  <sheetViews>
    <sheetView zoomScale="80" zoomScaleNormal="80" workbookViewId="0">
      <selection activeCell="B16" sqref="B16"/>
    </sheetView>
  </sheetViews>
  <sheetFormatPr defaultColWidth="9.109375" defaultRowHeight="14.4" x14ac:dyDescent="0.3"/>
  <cols>
    <col min="1" max="14" width="12.6640625" customWidth="1"/>
  </cols>
  <sheetData>
    <row r="2" spans="2:2" s="17" customFormat="1" ht="40.5" customHeight="1" x14ac:dyDescent="0.55000000000000004">
      <c r="B2" s="18" t="s">
        <v>46</v>
      </c>
    </row>
    <row r="4" spans="2:2" x14ac:dyDescent="0.3">
      <c r="B4" t="s">
        <v>48</v>
      </c>
    </row>
    <row r="6" spans="2:2" x14ac:dyDescent="0.3">
      <c r="B6" t="s">
        <v>43</v>
      </c>
    </row>
    <row r="8" spans="2:2" x14ac:dyDescent="0.3">
      <c r="B8" t="s">
        <v>51</v>
      </c>
    </row>
    <row r="9" spans="2:2" x14ac:dyDescent="0.3">
      <c r="B9" s="1" t="s">
        <v>41</v>
      </c>
    </row>
    <row r="10" spans="2:2" x14ac:dyDescent="0.3">
      <c r="B10" s="1" t="s">
        <v>42</v>
      </c>
    </row>
    <row r="11" spans="2:2" x14ac:dyDescent="0.3">
      <c r="B11" s="1" t="s">
        <v>44</v>
      </c>
    </row>
    <row r="13" spans="2:2" x14ac:dyDescent="0.3">
      <c r="B13" s="2" t="s">
        <v>40</v>
      </c>
    </row>
    <row r="14" spans="2:2" x14ac:dyDescent="0.3">
      <c r="B14" t="s">
        <v>58</v>
      </c>
    </row>
    <row r="15" spans="2:2" x14ac:dyDescent="0.3">
      <c r="B15" s="1" t="s">
        <v>52</v>
      </c>
    </row>
    <row r="16" spans="2:2" x14ac:dyDescent="0.3">
      <c r="B16" s="1" t="s">
        <v>53</v>
      </c>
    </row>
    <row r="17" spans="2:2" x14ac:dyDescent="0.3">
      <c r="B17" t="s">
        <v>59</v>
      </c>
    </row>
    <row r="18" spans="2:2" x14ac:dyDescent="0.3">
      <c r="B18" t="s">
        <v>60</v>
      </c>
    </row>
    <row r="20" spans="2:2" x14ac:dyDescent="0.3">
      <c r="B20" s="2" t="s">
        <v>47</v>
      </c>
    </row>
    <row r="21" spans="2:2" x14ac:dyDescent="0.3">
      <c r="B21" t="s">
        <v>64</v>
      </c>
    </row>
    <row r="22" spans="2:2" x14ac:dyDescent="0.3">
      <c r="B22" t="s">
        <v>55</v>
      </c>
    </row>
    <row r="23" spans="2:2" x14ac:dyDescent="0.3">
      <c r="B23" t="s">
        <v>54</v>
      </c>
    </row>
    <row r="24" spans="2:2" x14ac:dyDescent="0.3">
      <c r="B24" s="1" t="s">
        <v>56</v>
      </c>
    </row>
    <row r="25" spans="2:2" x14ac:dyDescent="0.3">
      <c r="B25" s="1" t="s">
        <v>57</v>
      </c>
    </row>
    <row r="26" spans="2:2" x14ac:dyDescent="0.3">
      <c r="B26" s="1" t="s">
        <v>61</v>
      </c>
    </row>
    <row r="27" spans="2:2" x14ac:dyDescent="0.3">
      <c r="B27" t="s">
        <v>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9F26E-9CDE-4A43-9E8D-294B151DE30F}">
  <sheetPr codeName="Sheet6">
    <tabColor rgb="FF00B050"/>
  </sheetPr>
  <dimension ref="A1"/>
  <sheetViews>
    <sheetView workbookViewId="0">
      <selection activeCell="I9" sqref="I9"/>
    </sheetView>
  </sheetViews>
  <sheetFormatPr defaultRowHeight="14.4" x14ac:dyDescent="0.3"/>
  <cols>
    <col min="1" max="16384" width="8.88671875" style="44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B6798-BA3C-4FBA-BB5F-C37790568EBA}">
  <sheetPr codeName="Sheet7">
    <tabColor rgb="FF92D050"/>
  </sheetPr>
  <dimension ref="A3:J34"/>
  <sheetViews>
    <sheetView workbookViewId="0">
      <selection activeCell="B5" sqref="B5"/>
    </sheetView>
  </sheetViews>
  <sheetFormatPr defaultRowHeight="14.4" x14ac:dyDescent="0.3"/>
  <cols>
    <col min="1" max="1" width="8.88671875" style="7"/>
    <col min="2" max="2" width="16.5546875" style="7" customWidth="1"/>
    <col min="3" max="3" width="21.6640625" style="7" bestFit="1" customWidth="1"/>
    <col min="4" max="8" width="8.88671875" style="7"/>
    <col min="9" max="9" width="19.6640625" style="7" customWidth="1"/>
    <col min="10" max="10" width="21.6640625" style="7" bestFit="1" customWidth="1"/>
    <col min="11" max="16384" width="8.88671875" style="7"/>
  </cols>
  <sheetData>
    <row r="3" spans="1:10" s="34" customFormat="1" x14ac:dyDescent="0.3">
      <c r="A3" s="34" t="s">
        <v>79</v>
      </c>
    </row>
    <row r="4" spans="1:10" s="34" customFormat="1" x14ac:dyDescent="0.3">
      <c r="B4" s="35" t="s">
        <v>80</v>
      </c>
    </row>
    <row r="6" spans="1:10" x14ac:dyDescent="0.3">
      <c r="B6" s="7" t="s">
        <v>86</v>
      </c>
      <c r="I6" s="7" t="s">
        <v>87</v>
      </c>
    </row>
    <row r="7" spans="1:10" x14ac:dyDescent="0.3">
      <c r="C7"/>
    </row>
    <row r="8" spans="1:10" x14ac:dyDescent="0.3">
      <c r="B8" s="39" t="s">
        <v>84</v>
      </c>
      <c r="C8" s="39" t="s">
        <v>85</v>
      </c>
      <c r="I8" s="39" t="s">
        <v>84</v>
      </c>
      <c r="J8" s="39" t="s">
        <v>85</v>
      </c>
    </row>
    <row r="9" spans="1:10" x14ac:dyDescent="0.3">
      <c r="B9" s="7" t="s">
        <v>27</v>
      </c>
      <c r="C9" s="7">
        <f>Calculs!$C61</f>
        <v>19</v>
      </c>
      <c r="I9" s="7" t="s">
        <v>27</v>
      </c>
      <c r="J9" s="7">
        <f>Calculs!$G61</f>
        <v>17</v>
      </c>
    </row>
    <row r="10" spans="1:10" x14ac:dyDescent="0.3">
      <c r="B10" s="7" t="s">
        <v>30</v>
      </c>
      <c r="C10" s="7">
        <f>Calculs!$C62</f>
        <v>9</v>
      </c>
      <c r="I10" s="7" t="s">
        <v>30</v>
      </c>
      <c r="J10" s="7">
        <f>Calculs!$G62</f>
        <v>7</v>
      </c>
    </row>
    <row r="11" spans="1:10" x14ac:dyDescent="0.3">
      <c r="B11" s="7" t="s">
        <v>24</v>
      </c>
      <c r="C11" s="7">
        <f>Calculs!$C63</f>
        <v>21</v>
      </c>
      <c r="I11" s="7" t="s">
        <v>24</v>
      </c>
      <c r="J11" s="7">
        <f>Calculs!$G63</f>
        <v>19</v>
      </c>
    </row>
    <row r="12" spans="1:10" x14ac:dyDescent="0.3">
      <c r="B12" s="7" t="s">
        <v>26</v>
      </c>
      <c r="C12" s="7">
        <f>Calculs!$C64</f>
        <v>24</v>
      </c>
      <c r="I12" s="7" t="s">
        <v>26</v>
      </c>
      <c r="J12" s="7">
        <f>Calculs!$G64</f>
        <v>23</v>
      </c>
    </row>
    <row r="13" spans="1:10" x14ac:dyDescent="0.3">
      <c r="B13" s="7" t="s">
        <v>31</v>
      </c>
      <c r="C13" s="7">
        <f>Calculs!$C65</f>
        <v>10</v>
      </c>
      <c r="I13" s="7" t="s">
        <v>31</v>
      </c>
      <c r="J13" s="7">
        <f>Calculs!$G65</f>
        <v>8</v>
      </c>
    </row>
    <row r="14" spans="1:10" x14ac:dyDescent="0.3">
      <c r="B14" s="7" t="s">
        <v>29</v>
      </c>
      <c r="C14" s="7">
        <f>Calculs!$C66</f>
        <v>11</v>
      </c>
      <c r="I14" s="7" t="s">
        <v>29</v>
      </c>
      <c r="J14" s="7">
        <f>Calculs!$G66</f>
        <v>10</v>
      </c>
    </row>
    <row r="15" spans="1:10" x14ac:dyDescent="0.3">
      <c r="B15" s="7" t="s">
        <v>25</v>
      </c>
      <c r="C15" s="7">
        <f>Calculs!$C67</f>
        <v>4</v>
      </c>
      <c r="I15" s="7" t="s">
        <v>25</v>
      </c>
      <c r="J15" s="7">
        <f>Calculs!$G67</f>
        <v>3</v>
      </c>
    </row>
    <row r="16" spans="1:10" x14ac:dyDescent="0.3">
      <c r="B16" s="7" t="s">
        <v>28</v>
      </c>
      <c r="C16" s="7">
        <f>Calculs!$C68</f>
        <v>30</v>
      </c>
      <c r="I16" s="7" t="s">
        <v>28</v>
      </c>
      <c r="J16" s="7">
        <f>Calculs!$G68</f>
        <v>29</v>
      </c>
    </row>
    <row r="17" spans="1:10" x14ac:dyDescent="0.3">
      <c r="B17" s="39" t="s">
        <v>32</v>
      </c>
      <c r="C17" s="39">
        <f>Calculs!$C69</f>
        <v>6</v>
      </c>
      <c r="I17" s="39" t="s">
        <v>32</v>
      </c>
      <c r="J17" s="39">
        <f>Calculs!$G69</f>
        <v>4</v>
      </c>
    </row>
    <row r="18" spans="1:10" x14ac:dyDescent="0.3">
      <c r="B18" s="36" t="s">
        <v>77</v>
      </c>
      <c r="C18" s="7">
        <f>Calculs!$C70</f>
        <v>134</v>
      </c>
      <c r="I18" s="36" t="s">
        <v>77</v>
      </c>
      <c r="J18" s="7">
        <f>Calculs!$G70</f>
        <v>120</v>
      </c>
    </row>
    <row r="21" spans="1:10" s="34" customFormat="1" x14ac:dyDescent="0.3">
      <c r="A21" s="34" t="s">
        <v>79</v>
      </c>
    </row>
    <row r="22" spans="1:10" s="34" customFormat="1" x14ac:dyDescent="0.3">
      <c r="B22" s="35" t="s">
        <v>81</v>
      </c>
    </row>
    <row r="24" spans="1:10" x14ac:dyDescent="0.3">
      <c r="B24" s="39" t="s">
        <v>84</v>
      </c>
      <c r="C24" s="40" t="s">
        <v>83</v>
      </c>
    </row>
    <row r="25" spans="1:10" x14ac:dyDescent="0.3">
      <c r="B25" s="7" t="s">
        <v>27</v>
      </c>
      <c r="C25" s="37">
        <f>Calculs!$C76</f>
        <v>793820518.07742059</v>
      </c>
    </row>
    <row r="26" spans="1:10" x14ac:dyDescent="0.3">
      <c r="B26" s="7" t="s">
        <v>30</v>
      </c>
      <c r="C26" s="37">
        <f>Calculs!$C77</f>
        <v>350320373.69999987</v>
      </c>
    </row>
    <row r="27" spans="1:10" x14ac:dyDescent="0.3">
      <c r="B27" s="7" t="s">
        <v>24</v>
      </c>
      <c r="C27" s="37">
        <f>Calculs!$C78</f>
        <v>708776024.47095191</v>
      </c>
    </row>
    <row r="28" spans="1:10" x14ac:dyDescent="0.3">
      <c r="B28" s="7" t="s">
        <v>26</v>
      </c>
      <c r="C28" s="37">
        <f>Calculs!$C79</f>
        <v>701635027.02107167</v>
      </c>
    </row>
    <row r="29" spans="1:10" x14ac:dyDescent="0.3">
      <c r="B29" s="7" t="s">
        <v>31</v>
      </c>
      <c r="C29" s="37">
        <f>Calculs!$C80</f>
        <v>339218603.03333324</v>
      </c>
    </row>
    <row r="30" spans="1:10" x14ac:dyDescent="0.3">
      <c r="B30" s="7" t="s">
        <v>29</v>
      </c>
      <c r="C30" s="37">
        <f>Calculs!$C81</f>
        <v>484391134</v>
      </c>
    </row>
    <row r="31" spans="1:10" x14ac:dyDescent="0.3">
      <c r="B31" s="7" t="s">
        <v>25</v>
      </c>
      <c r="C31" s="37">
        <f>Calculs!$C82</f>
        <v>197569294.70000005</v>
      </c>
    </row>
    <row r="32" spans="1:10" x14ac:dyDescent="0.3">
      <c r="B32" s="7" t="s">
        <v>28</v>
      </c>
      <c r="C32" s="37">
        <f>Calculs!$C83</f>
        <v>828329898.71246016</v>
      </c>
    </row>
    <row r="33" spans="2:3" x14ac:dyDescent="0.3">
      <c r="B33" s="39" t="s">
        <v>32</v>
      </c>
      <c r="C33" s="41">
        <f>Calculs!$C84</f>
        <v>331892954.69999981</v>
      </c>
    </row>
    <row r="34" spans="2:3" x14ac:dyDescent="0.3">
      <c r="B34" s="36" t="s">
        <v>77</v>
      </c>
      <c r="C34" s="38">
        <f>Calculs!$C85</f>
        <v>4735953828.4152384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3C223-AAC4-41C1-8F30-13537F1041EF}">
  <sheetPr codeName="Sheet8">
    <tabColor theme="9"/>
  </sheetPr>
  <dimension ref="A1"/>
  <sheetViews>
    <sheetView workbookViewId="0">
      <selection activeCell="I8" sqref="I8"/>
    </sheetView>
  </sheetViews>
  <sheetFormatPr defaultRowHeight="14.4" x14ac:dyDescent="0.3"/>
  <cols>
    <col min="1" max="16384" width="8.88671875" style="43"/>
  </cols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83F8D-5298-41D6-83CC-6D3945362F05}">
  <sheetPr>
    <tabColor theme="9"/>
  </sheetPr>
  <dimension ref="B2:I85"/>
  <sheetViews>
    <sheetView tabSelected="1" topLeftCell="A70" workbookViewId="0">
      <selection activeCell="B58" sqref="B58"/>
    </sheetView>
  </sheetViews>
  <sheetFormatPr defaultColWidth="11.77734375" defaultRowHeight="14.4" x14ac:dyDescent="0.3"/>
  <cols>
    <col min="3" max="3" width="58.109375" bestFit="1" customWidth="1"/>
    <col min="5" max="5" width="13.33203125" bestFit="1" customWidth="1"/>
    <col min="7" max="7" width="43.44140625" bestFit="1" customWidth="1"/>
  </cols>
  <sheetData>
    <row r="2" spans="2:6" s="24" customFormat="1" x14ac:dyDescent="0.3">
      <c r="B2" s="25" t="s">
        <v>90</v>
      </c>
    </row>
    <row r="4" spans="2:6" x14ac:dyDescent="0.3">
      <c r="B4" s="26" t="s">
        <v>69</v>
      </c>
      <c r="C4" s="26" t="s">
        <v>66</v>
      </c>
    </row>
    <row r="5" spans="2:6" x14ac:dyDescent="0.3">
      <c r="B5" s="26" t="s">
        <v>68</v>
      </c>
      <c r="C5" t="s">
        <v>39</v>
      </c>
      <c r="D5" t="s">
        <v>21</v>
      </c>
      <c r="E5" t="s">
        <v>22</v>
      </c>
      <c r="F5" t="s">
        <v>67</v>
      </c>
    </row>
    <row r="6" spans="2:6" x14ac:dyDescent="0.3">
      <c r="B6" s="27" t="s">
        <v>27</v>
      </c>
      <c r="C6">
        <v>1318</v>
      </c>
      <c r="D6">
        <v>1528</v>
      </c>
      <c r="E6">
        <v>408</v>
      </c>
      <c r="F6">
        <v>3254</v>
      </c>
    </row>
    <row r="7" spans="2:6" x14ac:dyDescent="0.3">
      <c r="B7" s="27" t="s">
        <v>30</v>
      </c>
      <c r="C7">
        <v>321</v>
      </c>
      <c r="D7">
        <v>706</v>
      </c>
      <c r="E7">
        <v>197</v>
      </c>
      <c r="F7">
        <v>1224</v>
      </c>
    </row>
    <row r="8" spans="2:6" x14ac:dyDescent="0.3">
      <c r="B8" s="27" t="s">
        <v>24</v>
      </c>
      <c r="C8">
        <v>1273</v>
      </c>
      <c r="D8">
        <v>1291</v>
      </c>
      <c r="E8">
        <v>404</v>
      </c>
      <c r="F8">
        <v>2968</v>
      </c>
    </row>
    <row r="9" spans="2:6" x14ac:dyDescent="0.3">
      <c r="B9" s="27" t="s">
        <v>26</v>
      </c>
      <c r="C9">
        <v>1205</v>
      </c>
      <c r="D9">
        <v>1618</v>
      </c>
      <c r="E9">
        <v>445</v>
      </c>
      <c r="F9">
        <v>3268</v>
      </c>
    </row>
    <row r="10" spans="2:6" x14ac:dyDescent="0.3">
      <c r="B10" s="27" t="s">
        <v>31</v>
      </c>
      <c r="C10">
        <v>396</v>
      </c>
      <c r="D10">
        <v>389</v>
      </c>
      <c r="E10">
        <v>232</v>
      </c>
      <c r="F10">
        <v>1017</v>
      </c>
    </row>
    <row r="11" spans="2:6" x14ac:dyDescent="0.3">
      <c r="B11" s="27" t="s">
        <v>29</v>
      </c>
      <c r="C11">
        <v>360</v>
      </c>
      <c r="D11">
        <v>571</v>
      </c>
      <c r="E11">
        <v>290</v>
      </c>
      <c r="F11">
        <v>1221</v>
      </c>
    </row>
    <row r="12" spans="2:6" x14ac:dyDescent="0.3">
      <c r="B12" s="27" t="s">
        <v>25</v>
      </c>
      <c r="C12">
        <v>94</v>
      </c>
      <c r="D12">
        <v>247</v>
      </c>
      <c r="E12">
        <v>67</v>
      </c>
      <c r="F12">
        <v>408</v>
      </c>
    </row>
    <row r="13" spans="2:6" x14ac:dyDescent="0.3">
      <c r="B13" s="27" t="s">
        <v>28</v>
      </c>
      <c r="C13">
        <v>1426</v>
      </c>
      <c r="D13">
        <v>1445</v>
      </c>
      <c r="E13">
        <v>554</v>
      </c>
      <c r="F13">
        <v>3425</v>
      </c>
    </row>
    <row r="14" spans="2:6" x14ac:dyDescent="0.3">
      <c r="B14" s="27" t="s">
        <v>32</v>
      </c>
      <c r="C14">
        <v>156</v>
      </c>
      <c r="D14">
        <v>370</v>
      </c>
      <c r="E14">
        <v>185</v>
      </c>
      <c r="F14">
        <v>711</v>
      </c>
    </row>
    <row r="15" spans="2:6" x14ac:dyDescent="0.3">
      <c r="B15" s="27" t="s">
        <v>67</v>
      </c>
      <c r="C15">
        <v>6549</v>
      </c>
      <c r="D15">
        <v>8165</v>
      </c>
      <c r="E15">
        <v>2782</v>
      </c>
      <c r="F15">
        <v>17496</v>
      </c>
    </row>
    <row r="16" spans="2:6" x14ac:dyDescent="0.3">
      <c r="B16" s="27"/>
    </row>
    <row r="17" spans="2:8" ht="13.8" customHeight="1" x14ac:dyDescent="0.3">
      <c r="B17" s="28" t="s">
        <v>84</v>
      </c>
      <c r="C17" s="29" t="s">
        <v>39</v>
      </c>
      <c r="D17" s="29" t="s">
        <v>21</v>
      </c>
      <c r="E17" s="29" t="s">
        <v>71</v>
      </c>
    </row>
    <row r="18" spans="2:8" x14ac:dyDescent="0.3">
      <c r="B18" t="s">
        <v>27</v>
      </c>
      <c r="C18">
        <v>1318</v>
      </c>
      <c r="D18">
        <v>1528</v>
      </c>
      <c r="E18">
        <v>408</v>
      </c>
    </row>
    <row r="19" spans="2:8" x14ac:dyDescent="0.3">
      <c r="B19" t="s">
        <v>30</v>
      </c>
      <c r="C19">
        <v>321</v>
      </c>
      <c r="D19">
        <v>706</v>
      </c>
      <c r="E19">
        <v>197</v>
      </c>
    </row>
    <row r="20" spans="2:8" x14ac:dyDescent="0.3">
      <c r="B20" t="s">
        <v>24</v>
      </c>
      <c r="C20">
        <v>1273</v>
      </c>
      <c r="D20">
        <v>1291</v>
      </c>
      <c r="E20">
        <v>404</v>
      </c>
    </row>
    <row r="21" spans="2:8" x14ac:dyDescent="0.3">
      <c r="B21" t="s">
        <v>26</v>
      </c>
      <c r="C21">
        <v>1205</v>
      </c>
      <c r="D21">
        <v>1618</v>
      </c>
      <c r="E21">
        <v>445</v>
      </c>
    </row>
    <row r="22" spans="2:8" x14ac:dyDescent="0.3">
      <c r="B22" t="s">
        <v>31</v>
      </c>
      <c r="C22">
        <v>396</v>
      </c>
      <c r="D22">
        <v>389</v>
      </c>
      <c r="E22">
        <v>232</v>
      </c>
    </row>
    <row r="23" spans="2:8" x14ac:dyDescent="0.3">
      <c r="B23" t="s">
        <v>29</v>
      </c>
      <c r="C23">
        <v>360</v>
      </c>
      <c r="D23">
        <v>571</v>
      </c>
      <c r="E23">
        <v>290</v>
      </c>
    </row>
    <row r="24" spans="2:8" x14ac:dyDescent="0.3">
      <c r="B24" t="s">
        <v>25</v>
      </c>
      <c r="C24">
        <v>94</v>
      </c>
      <c r="D24">
        <v>247</v>
      </c>
      <c r="E24">
        <v>67</v>
      </c>
    </row>
    <row r="25" spans="2:8" x14ac:dyDescent="0.3">
      <c r="B25" t="s">
        <v>28</v>
      </c>
      <c r="C25">
        <v>1426</v>
      </c>
      <c r="D25">
        <v>1445</v>
      </c>
      <c r="E25">
        <v>554</v>
      </c>
    </row>
    <row r="26" spans="2:8" x14ac:dyDescent="0.3">
      <c r="B26" t="s">
        <v>32</v>
      </c>
      <c r="C26">
        <v>156</v>
      </c>
      <c r="D26">
        <v>370</v>
      </c>
      <c r="E26">
        <v>185</v>
      </c>
      <c r="G26" t="s">
        <v>70</v>
      </c>
      <c r="H26" t="b">
        <f>SUM(Base_de_données['# Pedidos])=SUM(Calculs!$C$6:$E$14)</f>
        <v>1</v>
      </c>
    </row>
    <row r="29" spans="2:8" s="24" customFormat="1" x14ac:dyDescent="0.3">
      <c r="B29" s="25" t="s">
        <v>72</v>
      </c>
    </row>
    <row r="31" spans="2:8" x14ac:dyDescent="0.3">
      <c r="B31" t="s">
        <v>20</v>
      </c>
      <c r="C31" t="s">
        <v>39</v>
      </c>
      <c r="D31" t="s">
        <v>21</v>
      </c>
      <c r="E31" t="s">
        <v>22</v>
      </c>
    </row>
    <row r="32" spans="2:8" x14ac:dyDescent="0.3">
      <c r="B32" t="s">
        <v>27</v>
      </c>
      <c r="C32">
        <v>1</v>
      </c>
      <c r="D32">
        <v>0.22</v>
      </c>
      <c r="E32">
        <v>0.05</v>
      </c>
    </row>
    <row r="33" spans="2:9" x14ac:dyDescent="0.3">
      <c r="B33" t="s">
        <v>30</v>
      </c>
      <c r="C33">
        <v>1.4</v>
      </c>
      <c r="D33">
        <v>0.28999999999999998</v>
      </c>
      <c r="E33">
        <v>0.06</v>
      </c>
      <c r="G33" t="s">
        <v>73</v>
      </c>
      <c r="H33" s="24">
        <f>100</f>
        <v>100</v>
      </c>
      <c r="I33" t="s">
        <v>82</v>
      </c>
    </row>
    <row r="34" spans="2:9" x14ac:dyDescent="0.3">
      <c r="B34" t="s">
        <v>24</v>
      </c>
      <c r="C34">
        <v>1.2</v>
      </c>
      <c r="D34">
        <v>0.25</v>
      </c>
      <c r="E34">
        <v>0.05</v>
      </c>
    </row>
    <row r="35" spans="2:9" x14ac:dyDescent="0.3">
      <c r="B35" t="s">
        <v>26</v>
      </c>
      <c r="C35">
        <v>1.4</v>
      </c>
      <c r="D35">
        <v>0.31</v>
      </c>
      <c r="E35">
        <v>7.0000000000000007E-2</v>
      </c>
    </row>
    <row r="36" spans="2:9" x14ac:dyDescent="0.3">
      <c r="B36" t="s">
        <v>31</v>
      </c>
      <c r="C36">
        <v>1.6</v>
      </c>
      <c r="D36">
        <v>0.37</v>
      </c>
      <c r="E36">
        <v>0.09</v>
      </c>
    </row>
    <row r="37" spans="2:9" x14ac:dyDescent="0.3">
      <c r="B37" t="s">
        <v>29</v>
      </c>
      <c r="C37">
        <v>1.9</v>
      </c>
      <c r="D37">
        <v>0.42</v>
      </c>
      <c r="E37">
        <v>0.11</v>
      </c>
    </row>
    <row r="38" spans="2:9" x14ac:dyDescent="0.3">
      <c r="B38" t="s">
        <v>25</v>
      </c>
      <c r="C38">
        <v>1.7</v>
      </c>
      <c r="D38">
        <v>0.33</v>
      </c>
      <c r="E38">
        <v>0.08</v>
      </c>
    </row>
    <row r="39" spans="2:9" x14ac:dyDescent="0.3">
      <c r="B39" t="s">
        <v>28</v>
      </c>
      <c r="C39">
        <v>1.6</v>
      </c>
      <c r="D39">
        <v>0.37</v>
      </c>
      <c r="E39">
        <v>7.0000000000000007E-2</v>
      </c>
    </row>
    <row r="40" spans="2:9" x14ac:dyDescent="0.3">
      <c r="B40" t="s">
        <v>32</v>
      </c>
      <c r="C40">
        <v>1.5</v>
      </c>
      <c r="D40">
        <v>0.28000000000000003</v>
      </c>
      <c r="E40">
        <v>0.04</v>
      </c>
    </row>
    <row r="43" spans="2:9" s="24" customFormat="1" x14ac:dyDescent="0.3">
      <c r="B43" s="25" t="s">
        <v>91</v>
      </c>
    </row>
    <row r="45" spans="2:9" x14ac:dyDescent="0.3">
      <c r="B45" t="s">
        <v>20</v>
      </c>
      <c r="C45" s="27" t="s">
        <v>39</v>
      </c>
      <c r="D45" s="27" t="s">
        <v>21</v>
      </c>
      <c r="E45" s="27" t="s">
        <v>22</v>
      </c>
    </row>
    <row r="46" spans="2:9" x14ac:dyDescent="0.3">
      <c r="B46" t="s">
        <v>27</v>
      </c>
      <c r="C46" s="30">
        <f>(C18*C32)/$H$33</f>
        <v>13.18</v>
      </c>
      <c r="D46" s="30">
        <f t="shared" ref="D46:E46" si="0">(D18*D32)/$H$33</f>
        <v>3.3616000000000001</v>
      </c>
      <c r="E46" s="30">
        <f t="shared" si="0"/>
        <v>0.20400000000000001</v>
      </c>
    </row>
    <row r="47" spans="2:9" x14ac:dyDescent="0.3">
      <c r="B47" t="s">
        <v>30</v>
      </c>
      <c r="C47" s="30">
        <f t="shared" ref="C47:E54" si="1">(C19*C33)/$H$33</f>
        <v>4.4939999999999998</v>
      </c>
      <c r="D47" s="30">
        <f t="shared" si="1"/>
        <v>2.0473999999999997</v>
      </c>
      <c r="E47" s="30">
        <f t="shared" si="1"/>
        <v>0.1182</v>
      </c>
    </row>
    <row r="48" spans="2:9" x14ac:dyDescent="0.3">
      <c r="B48" t="s">
        <v>24</v>
      </c>
      <c r="C48" s="30">
        <f t="shared" si="1"/>
        <v>15.276</v>
      </c>
      <c r="D48" s="30">
        <f t="shared" si="1"/>
        <v>3.2275</v>
      </c>
      <c r="E48" s="30">
        <f t="shared" si="1"/>
        <v>0.20200000000000004</v>
      </c>
    </row>
    <row r="49" spans="2:7" x14ac:dyDescent="0.3">
      <c r="B49" t="s">
        <v>26</v>
      </c>
      <c r="C49" s="30">
        <f t="shared" si="1"/>
        <v>16.87</v>
      </c>
      <c r="D49" s="30">
        <f t="shared" si="1"/>
        <v>5.0157999999999996</v>
      </c>
      <c r="E49" s="30">
        <f t="shared" si="1"/>
        <v>0.3115</v>
      </c>
    </row>
    <row r="50" spans="2:7" x14ac:dyDescent="0.3">
      <c r="B50" t="s">
        <v>31</v>
      </c>
      <c r="C50" s="30">
        <f t="shared" si="1"/>
        <v>6.3360000000000003</v>
      </c>
      <c r="D50" s="30">
        <f t="shared" si="1"/>
        <v>1.4393</v>
      </c>
      <c r="E50" s="30">
        <f t="shared" si="1"/>
        <v>0.20879999999999999</v>
      </c>
    </row>
    <row r="51" spans="2:7" x14ac:dyDescent="0.3">
      <c r="B51" t="s">
        <v>29</v>
      </c>
      <c r="C51" s="30">
        <f t="shared" si="1"/>
        <v>6.84</v>
      </c>
      <c r="D51" s="30">
        <f t="shared" si="1"/>
        <v>2.3982000000000001</v>
      </c>
      <c r="E51" s="30">
        <f t="shared" si="1"/>
        <v>0.31900000000000001</v>
      </c>
    </row>
    <row r="52" spans="2:7" x14ac:dyDescent="0.3">
      <c r="B52" t="s">
        <v>25</v>
      </c>
      <c r="C52" s="30">
        <f t="shared" si="1"/>
        <v>1.5979999999999999</v>
      </c>
      <c r="D52" s="30">
        <f t="shared" si="1"/>
        <v>0.81510000000000005</v>
      </c>
      <c r="E52" s="30">
        <f t="shared" si="1"/>
        <v>5.3600000000000002E-2</v>
      </c>
    </row>
    <row r="53" spans="2:7" x14ac:dyDescent="0.3">
      <c r="B53" t="s">
        <v>28</v>
      </c>
      <c r="C53" s="30">
        <f t="shared" si="1"/>
        <v>22.815999999999999</v>
      </c>
      <c r="D53" s="30">
        <f t="shared" si="1"/>
        <v>5.3464999999999998</v>
      </c>
      <c r="E53" s="30">
        <f t="shared" si="1"/>
        <v>0.38780000000000003</v>
      </c>
    </row>
    <row r="54" spans="2:7" x14ac:dyDescent="0.3">
      <c r="B54" t="s">
        <v>32</v>
      </c>
      <c r="C54" s="30">
        <f t="shared" si="1"/>
        <v>2.34</v>
      </c>
      <c r="D54" s="30">
        <f t="shared" si="1"/>
        <v>1.036</v>
      </c>
      <c r="E54" s="30">
        <f t="shared" si="1"/>
        <v>7.400000000000001E-2</v>
      </c>
    </row>
    <row r="57" spans="2:7" s="24" customFormat="1" x14ac:dyDescent="0.3">
      <c r="B57" s="25" t="s">
        <v>74</v>
      </c>
    </row>
    <row r="59" spans="2:7" x14ac:dyDescent="0.3">
      <c r="B59" s="31" t="s">
        <v>75</v>
      </c>
      <c r="C59" t="s">
        <v>88</v>
      </c>
      <c r="F59" s="31" t="s">
        <v>76</v>
      </c>
      <c r="G59" t="s">
        <v>89</v>
      </c>
    </row>
    <row r="61" spans="2:7" x14ac:dyDescent="0.3">
      <c r="B61" t="s">
        <v>27</v>
      </c>
      <c r="C61" s="30">
        <f>SUM(ROUNDUP($C46,0),ROUNDUP($D46,0),ROUNDUP($E46,0))</f>
        <v>19</v>
      </c>
      <c r="F61" t="s">
        <v>27</v>
      </c>
      <c r="G61" s="30">
        <f>ROUNDUP(SUM($C46:$E46),0)</f>
        <v>17</v>
      </c>
    </row>
    <row r="62" spans="2:7" x14ac:dyDescent="0.3">
      <c r="B62" t="s">
        <v>30</v>
      </c>
      <c r="C62" s="30">
        <f t="shared" ref="C62:C69" si="2">SUM(ROUNDUP($C47,0),ROUNDUP($D47,0),ROUNDUP($E47,0))</f>
        <v>9</v>
      </c>
      <c r="F62" t="s">
        <v>30</v>
      </c>
      <c r="G62" s="30">
        <f t="shared" ref="G62:G68" si="3">ROUNDUP(SUM($C47:$E47),0)</f>
        <v>7</v>
      </c>
    </row>
    <row r="63" spans="2:7" x14ac:dyDescent="0.3">
      <c r="B63" t="s">
        <v>24</v>
      </c>
      <c r="C63" s="30">
        <f t="shared" si="2"/>
        <v>21</v>
      </c>
      <c r="F63" t="s">
        <v>24</v>
      </c>
      <c r="G63" s="30">
        <f t="shared" si="3"/>
        <v>19</v>
      </c>
    </row>
    <row r="64" spans="2:7" x14ac:dyDescent="0.3">
      <c r="B64" t="s">
        <v>26</v>
      </c>
      <c r="C64" s="30">
        <f t="shared" si="2"/>
        <v>24</v>
      </c>
      <c r="F64" t="s">
        <v>26</v>
      </c>
      <c r="G64" s="30">
        <f t="shared" si="3"/>
        <v>23</v>
      </c>
    </row>
    <row r="65" spans="2:7" x14ac:dyDescent="0.3">
      <c r="B65" t="s">
        <v>31</v>
      </c>
      <c r="C65" s="30">
        <f t="shared" si="2"/>
        <v>10</v>
      </c>
      <c r="F65" t="s">
        <v>31</v>
      </c>
      <c r="G65" s="30">
        <f t="shared" si="3"/>
        <v>8</v>
      </c>
    </row>
    <row r="66" spans="2:7" x14ac:dyDescent="0.3">
      <c r="B66" t="s">
        <v>29</v>
      </c>
      <c r="C66" s="30">
        <f t="shared" si="2"/>
        <v>11</v>
      </c>
      <c r="F66" t="s">
        <v>29</v>
      </c>
      <c r="G66" s="30">
        <f t="shared" si="3"/>
        <v>10</v>
      </c>
    </row>
    <row r="67" spans="2:7" x14ac:dyDescent="0.3">
      <c r="B67" t="s">
        <v>25</v>
      </c>
      <c r="C67" s="30">
        <f t="shared" si="2"/>
        <v>4</v>
      </c>
      <c r="F67" t="s">
        <v>25</v>
      </c>
      <c r="G67" s="30">
        <f t="shared" si="3"/>
        <v>3</v>
      </c>
    </row>
    <row r="68" spans="2:7" x14ac:dyDescent="0.3">
      <c r="B68" t="s">
        <v>28</v>
      </c>
      <c r="C68" s="30">
        <f t="shared" si="2"/>
        <v>30</v>
      </c>
      <c r="F68" t="s">
        <v>28</v>
      </c>
      <c r="G68" s="30">
        <f t="shared" si="3"/>
        <v>29</v>
      </c>
    </row>
    <row r="69" spans="2:7" x14ac:dyDescent="0.3">
      <c r="B69" t="s">
        <v>32</v>
      </c>
      <c r="C69" s="30">
        <f t="shared" si="2"/>
        <v>6</v>
      </c>
      <c r="F69" t="s">
        <v>32</v>
      </c>
      <c r="G69" s="30">
        <f>ROUNDUP(SUM($C54:$E54),0)</f>
        <v>4</v>
      </c>
    </row>
    <row r="70" spans="2:7" x14ac:dyDescent="0.3">
      <c r="B70" s="2" t="s">
        <v>77</v>
      </c>
      <c r="C70" s="32">
        <f>SUM($C$61:$C$69)</f>
        <v>134</v>
      </c>
      <c r="F70" s="2" t="s">
        <v>77</v>
      </c>
      <c r="G70" s="32">
        <f>SUM($G$61:$G$69)</f>
        <v>120</v>
      </c>
    </row>
    <row r="73" spans="2:7" s="24" customFormat="1" x14ac:dyDescent="0.3">
      <c r="B73" s="25" t="s">
        <v>78</v>
      </c>
    </row>
    <row r="75" spans="2:7" x14ac:dyDescent="0.3">
      <c r="B75" t="s">
        <v>84</v>
      </c>
      <c r="C75" s="27" t="s">
        <v>83</v>
      </c>
    </row>
    <row r="76" spans="2:7" x14ac:dyDescent="0.3">
      <c r="B76" t="s">
        <v>27</v>
      </c>
      <c r="C76" s="23">
        <f>SUMIF(Base_de_données[País],$B76,Base_de_données[Importe (€)])</f>
        <v>793820518.07742059</v>
      </c>
    </row>
    <row r="77" spans="2:7" x14ac:dyDescent="0.3">
      <c r="B77" t="s">
        <v>30</v>
      </c>
      <c r="C77" s="23">
        <f>SUMIF(Base_de_données[País],$B77,Base_de_données[Importe (€)])</f>
        <v>350320373.69999987</v>
      </c>
    </row>
    <row r="78" spans="2:7" x14ac:dyDescent="0.3">
      <c r="B78" t="s">
        <v>24</v>
      </c>
      <c r="C78" s="23">
        <f>SUMIF(Base_de_données[País],$B78,Base_de_données[Importe (€)])</f>
        <v>708776024.47095191</v>
      </c>
    </row>
    <row r="79" spans="2:7" x14ac:dyDescent="0.3">
      <c r="B79" t="s">
        <v>26</v>
      </c>
      <c r="C79" s="23">
        <f>SUMIF(Base_de_données[País],$B79,Base_de_données[Importe (€)])</f>
        <v>701635027.02107167</v>
      </c>
    </row>
    <row r="80" spans="2:7" x14ac:dyDescent="0.3">
      <c r="B80" t="s">
        <v>31</v>
      </c>
      <c r="C80" s="23">
        <f>SUMIF(Base_de_données[País],$B80,Base_de_données[Importe (€)])</f>
        <v>339218603.03333324</v>
      </c>
    </row>
    <row r="81" spans="2:6" x14ac:dyDescent="0.3">
      <c r="B81" t="s">
        <v>29</v>
      </c>
      <c r="C81" s="23">
        <f>SUMIF(Base_de_données[País],$B81,Base_de_données[Importe (€)])</f>
        <v>484391134</v>
      </c>
    </row>
    <row r="82" spans="2:6" x14ac:dyDescent="0.3">
      <c r="B82" t="s">
        <v>25</v>
      </c>
      <c r="C82" s="23">
        <f>SUMIF(Base_de_données[País],$B82,Base_de_données[Importe (€)])</f>
        <v>197569294.70000005</v>
      </c>
    </row>
    <row r="83" spans="2:6" x14ac:dyDescent="0.3">
      <c r="B83" t="s">
        <v>28</v>
      </c>
      <c r="C83" s="23">
        <f>SUMIF(Base_de_données[País],$B83,Base_de_données[Importe (€)])</f>
        <v>828329898.71246016</v>
      </c>
    </row>
    <row r="84" spans="2:6" x14ac:dyDescent="0.3">
      <c r="B84" t="s">
        <v>32</v>
      </c>
      <c r="C84" s="23">
        <f>SUMIF(Base_de_données[País],$B84,Base_de_données[Importe (€)])</f>
        <v>331892954.69999981</v>
      </c>
    </row>
    <row r="85" spans="2:6" x14ac:dyDescent="0.3">
      <c r="B85" s="2" t="s">
        <v>77</v>
      </c>
      <c r="C85" s="33">
        <f>SUM($C$76:$C$84)</f>
        <v>4735953828.4152384</v>
      </c>
      <c r="E85" t="s">
        <v>70</v>
      </c>
      <c r="F85" t="b">
        <f>SUM(Base_de_données[Importe (€)])=Calculs!$C$85</f>
        <v>1</v>
      </c>
    </row>
  </sheetData>
  <conditionalFormatting sqref="I6">
    <cfRule type="containsText" dxfId="9" priority="5" operator="containsText" text="FALSE">
      <formula>NOT(ISERROR(SEARCH("FALSE",I6)))</formula>
    </cfRule>
    <cfRule type="containsText" dxfId="8" priority="6" operator="containsText" text="TRUE">
      <formula>NOT(ISERROR(SEARCH("TRUE",I6)))</formula>
    </cfRule>
  </conditionalFormatting>
  <conditionalFormatting sqref="H26">
    <cfRule type="containsText" dxfId="7" priority="3" operator="containsText" text="FALSE">
      <formula>NOT(ISERROR(SEARCH("FALSE",H26)))</formula>
    </cfRule>
    <cfRule type="containsText" dxfId="6" priority="4" operator="containsText" text="TRUE">
      <formula>NOT(ISERROR(SEARCH("TRUE",H26)))</formula>
    </cfRule>
  </conditionalFormatting>
  <conditionalFormatting sqref="F85">
    <cfRule type="containsText" dxfId="5" priority="1" operator="containsText" text="FALSE">
      <formula>NOT(ISERROR(SEARCH("FALSE",F85)))</formula>
    </cfRule>
    <cfRule type="containsText" dxfId="4" priority="2" operator="containsText" text="TRUE">
      <formula>NOT(ISERROR(SEARCH("TRUE",F85)))</formula>
    </cfRule>
  </conditionalFormatting>
  <pageMargins left="0.7" right="0.7" top="0.75" bottom="0.75" header="0.3" footer="0.3"/>
  <pageSetup paperSize="9" orientation="portrait" horizontalDpi="4294967293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E513E-5290-4DEB-93FB-48299B02ECB6}">
  <sheetPr codeName="Sheet9">
    <tabColor theme="9"/>
  </sheetPr>
  <dimension ref="A1:G2010"/>
  <sheetViews>
    <sheetView workbookViewId="0">
      <selection activeCell="G15" sqref="G15"/>
    </sheetView>
  </sheetViews>
  <sheetFormatPr defaultColWidth="8.5546875" defaultRowHeight="14.4" x14ac:dyDescent="0.3"/>
  <cols>
    <col min="1" max="1" width="14.21875" bestFit="1" customWidth="1"/>
    <col min="2" max="2" width="10.5546875" bestFit="1" customWidth="1"/>
    <col min="3" max="3" width="12.21875" bestFit="1" customWidth="1"/>
    <col min="4" max="4" width="11" bestFit="1" customWidth="1"/>
    <col min="5" max="5" width="37.77734375" bestFit="1" customWidth="1"/>
    <col min="6" max="6" width="12.77734375" bestFit="1" customWidth="1"/>
    <col min="7" max="7" width="11.33203125" bestFit="1" customWidth="1"/>
  </cols>
  <sheetData>
    <row r="1" spans="1:7" x14ac:dyDescent="0.3">
      <c r="A1" t="s">
        <v>18</v>
      </c>
      <c r="B1" t="s">
        <v>19</v>
      </c>
      <c r="C1" t="s">
        <v>20</v>
      </c>
      <c r="D1" t="s">
        <v>23</v>
      </c>
      <c r="E1" t="s">
        <v>45</v>
      </c>
      <c r="F1" t="s">
        <v>63</v>
      </c>
      <c r="G1" t="s">
        <v>33</v>
      </c>
    </row>
    <row r="2" spans="1:7" x14ac:dyDescent="0.3">
      <c r="A2">
        <v>100243</v>
      </c>
      <c r="B2" s="22">
        <v>41729</v>
      </c>
      <c r="C2" t="s">
        <v>21</v>
      </c>
      <c r="D2" t="s">
        <v>27</v>
      </c>
      <c r="E2" t="s">
        <v>12</v>
      </c>
      <c r="F2" s="23">
        <v>75531.199999999997</v>
      </c>
      <c r="G2">
        <f>VLOOKUP(Base_de_données[[#This Row],[Adjudicación]],'Datos Pedidos'!$A$1:$C$2010,MATCH(Base_de_données[[#Headers],['# Pedidos]],'Datos Pedidos'!$A$1:$C$1,0),0)</f>
        <v>40</v>
      </c>
    </row>
    <row r="3" spans="1:7" x14ac:dyDescent="0.3">
      <c r="A3">
        <v>100319</v>
      </c>
      <c r="B3" s="22">
        <v>42004</v>
      </c>
      <c r="C3" t="s">
        <v>22</v>
      </c>
      <c r="D3" t="s">
        <v>27</v>
      </c>
      <c r="E3" t="s">
        <v>9</v>
      </c>
      <c r="F3" s="23">
        <v>140.30000000000001</v>
      </c>
      <c r="G3">
        <f>VLOOKUP(Base_de_données[[#This Row],[Adjudicación]],'Datos Pedidos'!$A$1:$C$2010,MATCH(Base_de_données[[#Headers],['# Pedidos]],'Datos Pedidos'!$A$1:$C$1,0),0)</f>
        <v>6</v>
      </c>
    </row>
    <row r="4" spans="1:7" x14ac:dyDescent="0.3">
      <c r="A4">
        <v>100857</v>
      </c>
      <c r="B4" s="22">
        <v>42004</v>
      </c>
      <c r="C4" t="s">
        <v>21</v>
      </c>
      <c r="D4" t="s">
        <v>26</v>
      </c>
      <c r="E4" t="s">
        <v>0</v>
      </c>
      <c r="F4" s="23">
        <v>66605</v>
      </c>
      <c r="G4">
        <f>VLOOKUP(Base_de_données[[#This Row],[Adjudicación]],'Datos Pedidos'!$A$1:$C$2010,MATCH(Base_de_données[[#Headers],['# Pedidos]],'Datos Pedidos'!$A$1:$C$1,0),0)</f>
        <v>12</v>
      </c>
    </row>
    <row r="5" spans="1:7" x14ac:dyDescent="0.3">
      <c r="A5">
        <v>101886</v>
      </c>
      <c r="B5" s="22">
        <v>41762</v>
      </c>
      <c r="C5" t="s">
        <v>22</v>
      </c>
      <c r="D5" t="s">
        <v>31</v>
      </c>
      <c r="E5" t="s">
        <v>34</v>
      </c>
      <c r="F5" s="23">
        <v>23.1</v>
      </c>
      <c r="G5">
        <f>VLOOKUP(Base_de_données[[#This Row],[Adjudicación]],'Datos Pedidos'!$A$1:$C$2010,MATCH(Base_de_données[[#Headers],['# Pedidos]],'Datos Pedidos'!$A$1:$C$1,0),0)</f>
        <v>7</v>
      </c>
    </row>
    <row r="6" spans="1:7" x14ac:dyDescent="0.3">
      <c r="A6">
        <v>102452</v>
      </c>
      <c r="B6" s="22">
        <v>42004</v>
      </c>
      <c r="C6" t="s">
        <v>22</v>
      </c>
      <c r="D6" t="s">
        <v>31</v>
      </c>
      <c r="E6" t="s">
        <v>16</v>
      </c>
      <c r="F6" s="23">
        <v>24.3</v>
      </c>
      <c r="G6">
        <f>VLOOKUP(Base_de_données[[#This Row],[Adjudicación]],'Datos Pedidos'!$A$1:$C$2010,MATCH(Base_de_données[[#Headers],['# Pedidos]],'Datos Pedidos'!$A$1:$C$1,0),0)</f>
        <v>12</v>
      </c>
    </row>
    <row r="7" spans="1:7" x14ac:dyDescent="0.3">
      <c r="A7">
        <v>102579</v>
      </c>
      <c r="B7" s="22">
        <v>41766</v>
      </c>
      <c r="C7" t="s">
        <v>21</v>
      </c>
      <c r="D7" t="s">
        <v>29</v>
      </c>
      <c r="E7" t="s">
        <v>12</v>
      </c>
      <c r="F7" s="23">
        <v>97178.4</v>
      </c>
      <c r="G7">
        <f>VLOOKUP(Base_de_données[[#This Row],[Adjudicación]],'Datos Pedidos'!$A$1:$C$2010,MATCH(Base_de_données[[#Headers],['# Pedidos]],'Datos Pedidos'!$A$1:$C$1,0),0)</f>
        <v>3</v>
      </c>
    </row>
    <row r="8" spans="1:7" x14ac:dyDescent="0.3">
      <c r="A8">
        <v>102634</v>
      </c>
      <c r="B8" s="22">
        <v>42004</v>
      </c>
      <c r="C8" t="s">
        <v>21</v>
      </c>
      <c r="D8" t="s">
        <v>28</v>
      </c>
      <c r="E8" t="s">
        <v>5</v>
      </c>
      <c r="F8" s="23">
        <v>46071.8</v>
      </c>
      <c r="G8">
        <f>VLOOKUP(Base_de_données[[#This Row],[Adjudicación]],'Datos Pedidos'!$A$1:$C$2010,MATCH(Base_de_données[[#Headers],['# Pedidos]],'Datos Pedidos'!$A$1:$C$1,0),0)</f>
        <v>14</v>
      </c>
    </row>
    <row r="9" spans="1:7" x14ac:dyDescent="0.3">
      <c r="A9">
        <v>104279</v>
      </c>
      <c r="B9" s="22">
        <v>42004</v>
      </c>
      <c r="C9" t="s">
        <v>39</v>
      </c>
      <c r="D9" t="s">
        <v>27</v>
      </c>
      <c r="E9" t="s">
        <v>3</v>
      </c>
      <c r="F9" s="23">
        <v>9648094.8000000007</v>
      </c>
      <c r="G9">
        <f>VLOOKUP(Base_de_données[[#This Row],[Adjudicación]],'Datos Pedidos'!$A$1:$C$2010,MATCH(Base_de_données[[#Headers],['# Pedidos]],'Datos Pedidos'!$A$1:$C$1,0),0)</f>
        <v>1</v>
      </c>
    </row>
    <row r="10" spans="1:7" x14ac:dyDescent="0.3">
      <c r="A10">
        <v>104402</v>
      </c>
      <c r="B10" s="22">
        <v>41881</v>
      </c>
      <c r="C10" t="s">
        <v>39</v>
      </c>
      <c r="D10" t="s">
        <v>26</v>
      </c>
      <c r="E10" t="s">
        <v>35</v>
      </c>
      <c r="F10" s="23">
        <v>9948180.0999999996</v>
      </c>
      <c r="G10">
        <f>VLOOKUP(Base_de_données[[#This Row],[Adjudicación]],'Datos Pedidos'!$A$1:$C$2010,MATCH(Base_de_données[[#Headers],['# Pedidos]],'Datos Pedidos'!$A$1:$C$1,0),0)</f>
        <v>6</v>
      </c>
    </row>
    <row r="11" spans="1:7" x14ac:dyDescent="0.3">
      <c r="A11">
        <v>104411</v>
      </c>
      <c r="B11" s="22">
        <v>41670</v>
      </c>
      <c r="C11" t="s">
        <v>21</v>
      </c>
      <c r="D11" t="s">
        <v>26</v>
      </c>
      <c r="E11" t="s">
        <v>8</v>
      </c>
      <c r="F11" s="23">
        <v>75675.8</v>
      </c>
      <c r="G11">
        <f>VLOOKUP(Base_de_données[[#This Row],[Adjudicación]],'Datos Pedidos'!$A$1:$C$2010,MATCH(Base_de_données[[#Headers],['# Pedidos]],'Datos Pedidos'!$A$1:$C$1,0),0)</f>
        <v>7</v>
      </c>
    </row>
    <row r="12" spans="1:7" x14ac:dyDescent="0.3">
      <c r="A12">
        <v>105619</v>
      </c>
      <c r="B12" s="22">
        <v>42004</v>
      </c>
      <c r="C12" t="s">
        <v>39</v>
      </c>
      <c r="D12" t="s">
        <v>27</v>
      </c>
      <c r="E12" t="s">
        <v>13</v>
      </c>
      <c r="F12" s="23">
        <v>3265542</v>
      </c>
      <c r="G12">
        <f>VLOOKUP(Base_de_données[[#This Row],[Adjudicación]],'Datos Pedidos'!$A$1:$C$2010,MATCH(Base_de_données[[#Headers],['# Pedidos]],'Datos Pedidos'!$A$1:$C$1,0),0)</f>
        <v>12</v>
      </c>
    </row>
    <row r="13" spans="1:7" x14ac:dyDescent="0.3">
      <c r="A13">
        <v>105989</v>
      </c>
      <c r="B13" s="22">
        <v>41704</v>
      </c>
      <c r="C13" t="s">
        <v>21</v>
      </c>
      <c r="D13" t="s">
        <v>28</v>
      </c>
      <c r="E13" t="s">
        <v>37</v>
      </c>
      <c r="F13" s="23">
        <v>53664.800000000003</v>
      </c>
      <c r="G13">
        <f>VLOOKUP(Base_de_données[[#This Row],[Adjudicación]],'Datos Pedidos'!$A$1:$C$2010,MATCH(Base_de_données[[#Headers],['# Pedidos]],'Datos Pedidos'!$A$1:$C$1,0),0)</f>
        <v>5</v>
      </c>
    </row>
    <row r="14" spans="1:7" x14ac:dyDescent="0.3">
      <c r="A14">
        <v>106218</v>
      </c>
      <c r="B14" s="22">
        <v>42004</v>
      </c>
      <c r="C14" t="s">
        <v>21</v>
      </c>
      <c r="D14" t="s">
        <v>29</v>
      </c>
      <c r="E14" t="s">
        <v>34</v>
      </c>
      <c r="F14" s="23">
        <v>92666.3</v>
      </c>
      <c r="G14">
        <f>VLOOKUP(Base_de_données[[#This Row],[Adjudicación]],'Datos Pedidos'!$A$1:$C$2010,MATCH(Base_de_données[[#Headers],['# Pedidos]],'Datos Pedidos'!$A$1:$C$1,0),0)</f>
        <v>6</v>
      </c>
    </row>
    <row r="15" spans="1:7" x14ac:dyDescent="0.3">
      <c r="A15">
        <v>106414</v>
      </c>
      <c r="B15" s="22">
        <v>41759</v>
      </c>
      <c r="C15" t="s">
        <v>39</v>
      </c>
      <c r="D15" t="s">
        <v>31</v>
      </c>
      <c r="E15" t="s">
        <v>0</v>
      </c>
      <c r="F15" s="23">
        <v>9582919.6999999993</v>
      </c>
      <c r="G15">
        <f>VLOOKUP(Base_de_données[[#This Row],[Adjudicación]],'Datos Pedidos'!$A$1:$C$2010,MATCH(Base_de_données[[#Headers],['# Pedidos]],'Datos Pedidos'!$A$1:$C$1,0),0)</f>
        <v>20</v>
      </c>
    </row>
    <row r="16" spans="1:7" x14ac:dyDescent="0.3">
      <c r="A16">
        <v>106887</v>
      </c>
      <c r="B16" s="22">
        <v>42003</v>
      </c>
      <c r="C16" t="s">
        <v>39</v>
      </c>
      <c r="D16" t="s">
        <v>25</v>
      </c>
      <c r="E16" t="s">
        <v>16</v>
      </c>
      <c r="F16" s="23">
        <v>1292443.8</v>
      </c>
      <c r="G16">
        <f>VLOOKUP(Base_de_données[[#This Row],[Adjudicación]],'Datos Pedidos'!$A$1:$C$2010,MATCH(Base_de_données[[#Headers],['# Pedidos]],'Datos Pedidos'!$A$1:$C$1,0),0)</f>
        <v>3</v>
      </c>
    </row>
    <row r="17" spans="1:7" x14ac:dyDescent="0.3">
      <c r="A17">
        <v>108223</v>
      </c>
      <c r="B17" s="22">
        <v>42004</v>
      </c>
      <c r="C17" t="s">
        <v>39</v>
      </c>
      <c r="D17" t="s">
        <v>24</v>
      </c>
      <c r="E17" t="s">
        <v>36</v>
      </c>
      <c r="F17" s="23">
        <v>7780791.5999999996</v>
      </c>
      <c r="G17">
        <f>VLOOKUP(Base_de_données[[#This Row],[Adjudicación]],'Datos Pedidos'!$A$1:$C$2010,MATCH(Base_de_données[[#Headers],['# Pedidos]],'Datos Pedidos'!$A$1:$C$1,0),0)</f>
        <v>14</v>
      </c>
    </row>
    <row r="18" spans="1:7" x14ac:dyDescent="0.3">
      <c r="A18">
        <v>109034</v>
      </c>
      <c r="B18" s="22">
        <v>41729</v>
      </c>
      <c r="C18" t="s">
        <v>21</v>
      </c>
      <c r="D18" t="s">
        <v>24</v>
      </c>
      <c r="E18" t="s">
        <v>37</v>
      </c>
      <c r="F18" s="23">
        <v>28226.9</v>
      </c>
      <c r="G18">
        <f>VLOOKUP(Base_de_données[[#This Row],[Adjudicación]],'Datos Pedidos'!$A$1:$C$2010,MATCH(Base_de_données[[#Headers],['# Pedidos]],'Datos Pedidos'!$A$1:$C$1,0),0)</f>
        <v>20</v>
      </c>
    </row>
    <row r="19" spans="1:7" x14ac:dyDescent="0.3">
      <c r="A19">
        <v>109071</v>
      </c>
      <c r="B19" s="22">
        <v>42004</v>
      </c>
      <c r="C19" t="s">
        <v>21</v>
      </c>
      <c r="D19" t="s">
        <v>32</v>
      </c>
      <c r="E19" t="s">
        <v>5</v>
      </c>
      <c r="F19" s="23">
        <v>20569.3</v>
      </c>
      <c r="G19">
        <f>VLOOKUP(Base_de_données[[#This Row],[Adjudicación]],'Datos Pedidos'!$A$1:$C$2010,MATCH(Base_de_données[[#Headers],['# Pedidos]],'Datos Pedidos'!$A$1:$C$1,0),0)</f>
        <v>8</v>
      </c>
    </row>
    <row r="20" spans="1:7" x14ac:dyDescent="0.3">
      <c r="A20">
        <v>109104</v>
      </c>
      <c r="B20" s="22">
        <v>42004</v>
      </c>
      <c r="C20" t="s">
        <v>22</v>
      </c>
      <c r="D20" t="s">
        <v>29</v>
      </c>
      <c r="E20" t="s">
        <v>34</v>
      </c>
      <c r="F20" s="23">
        <v>503.4</v>
      </c>
      <c r="G20">
        <f>VLOOKUP(Base_de_données[[#This Row],[Adjudicación]],'Datos Pedidos'!$A$1:$C$2010,MATCH(Base_de_données[[#Headers],['# Pedidos]],'Datos Pedidos'!$A$1:$C$1,0),0)</f>
        <v>19</v>
      </c>
    </row>
    <row r="21" spans="1:7" x14ac:dyDescent="0.3">
      <c r="A21">
        <v>109740</v>
      </c>
      <c r="B21" s="22">
        <v>42004</v>
      </c>
      <c r="C21" t="s">
        <v>39</v>
      </c>
      <c r="D21" t="s">
        <v>26</v>
      </c>
      <c r="E21" t="s">
        <v>5</v>
      </c>
      <c r="F21" s="23">
        <v>7813058.9000000004</v>
      </c>
      <c r="G21">
        <f>VLOOKUP(Base_de_données[[#This Row],[Adjudicación]],'Datos Pedidos'!$A$1:$C$2010,MATCH(Base_de_données[[#Headers],['# Pedidos]],'Datos Pedidos'!$A$1:$C$1,0),0)</f>
        <v>14</v>
      </c>
    </row>
    <row r="22" spans="1:7" x14ac:dyDescent="0.3">
      <c r="A22">
        <v>109816</v>
      </c>
      <c r="B22" s="22">
        <v>41671</v>
      </c>
      <c r="C22" t="s">
        <v>21</v>
      </c>
      <c r="D22" t="s">
        <v>30</v>
      </c>
      <c r="E22" t="s">
        <v>11</v>
      </c>
      <c r="F22" s="23">
        <v>53917.5</v>
      </c>
      <c r="G22">
        <f>VLOOKUP(Base_de_données[[#This Row],[Adjudicación]],'Datos Pedidos'!$A$1:$C$2010,MATCH(Base_de_données[[#Headers],['# Pedidos]],'Datos Pedidos'!$A$1:$C$1,0),0)</f>
        <v>10</v>
      </c>
    </row>
    <row r="23" spans="1:7" x14ac:dyDescent="0.3">
      <c r="A23">
        <v>110213</v>
      </c>
      <c r="B23" s="22">
        <v>42004</v>
      </c>
      <c r="C23" t="s">
        <v>21</v>
      </c>
      <c r="D23" t="s">
        <v>31</v>
      </c>
      <c r="E23" t="s">
        <v>11</v>
      </c>
      <c r="F23" s="23">
        <v>37492.9</v>
      </c>
      <c r="G23">
        <f>VLOOKUP(Base_de_données[[#This Row],[Adjudicación]],'Datos Pedidos'!$A$1:$C$2010,MATCH(Base_de_données[[#Headers],['# Pedidos]],'Datos Pedidos'!$A$1:$C$1,0),0)</f>
        <v>5</v>
      </c>
    </row>
    <row r="24" spans="1:7" x14ac:dyDescent="0.3">
      <c r="A24">
        <v>110318</v>
      </c>
      <c r="B24" s="22">
        <v>42004</v>
      </c>
      <c r="C24" t="s">
        <v>39</v>
      </c>
      <c r="D24" t="s">
        <v>29</v>
      </c>
      <c r="E24" t="s">
        <v>17</v>
      </c>
      <c r="F24" s="23">
        <v>4412445</v>
      </c>
      <c r="G24">
        <f>VLOOKUP(Base_de_données[[#This Row],[Adjudicación]],'Datos Pedidos'!$A$1:$C$2010,MATCH(Base_de_données[[#Headers],['# Pedidos]],'Datos Pedidos'!$A$1:$C$1,0),0)</f>
        <v>1</v>
      </c>
    </row>
    <row r="25" spans="1:7" x14ac:dyDescent="0.3">
      <c r="A25">
        <v>110526</v>
      </c>
      <c r="B25" s="22">
        <v>41864</v>
      </c>
      <c r="C25" t="s">
        <v>39</v>
      </c>
      <c r="D25" t="s">
        <v>26</v>
      </c>
      <c r="E25" t="s">
        <v>14</v>
      </c>
      <c r="F25" s="23">
        <v>696601.17</v>
      </c>
      <c r="G25">
        <f>VLOOKUP(Base_de_données[[#This Row],[Adjudicación]],'Datos Pedidos'!$A$1:$C$2010,MATCH(Base_de_données[[#Headers],['# Pedidos]],'Datos Pedidos'!$A$1:$C$1,0),0)</f>
        <v>8</v>
      </c>
    </row>
    <row r="26" spans="1:7" x14ac:dyDescent="0.3">
      <c r="A26">
        <v>111892</v>
      </c>
      <c r="B26" s="22">
        <v>42004</v>
      </c>
      <c r="C26" t="s">
        <v>21</v>
      </c>
      <c r="D26" t="s">
        <v>29</v>
      </c>
      <c r="E26" t="s">
        <v>15</v>
      </c>
      <c r="F26" s="23">
        <v>40583</v>
      </c>
      <c r="G26">
        <f>VLOOKUP(Base_de_données[[#This Row],[Adjudicación]],'Datos Pedidos'!$A$1:$C$2010,MATCH(Base_de_données[[#Headers],['# Pedidos]],'Datos Pedidos'!$A$1:$C$1,0),0)</f>
        <v>3</v>
      </c>
    </row>
    <row r="27" spans="1:7" x14ac:dyDescent="0.3">
      <c r="A27">
        <v>112085</v>
      </c>
      <c r="B27" s="22">
        <v>41943</v>
      </c>
      <c r="C27" t="s">
        <v>21</v>
      </c>
      <c r="D27" t="s">
        <v>24</v>
      </c>
      <c r="E27" t="s">
        <v>17</v>
      </c>
      <c r="F27" s="23">
        <v>57522.3</v>
      </c>
      <c r="G27">
        <f>VLOOKUP(Base_de_données[[#This Row],[Adjudicación]],'Datos Pedidos'!$A$1:$C$2010,MATCH(Base_de_données[[#Headers],['# Pedidos]],'Datos Pedidos'!$A$1:$C$1,0),0)</f>
        <v>12</v>
      </c>
    </row>
    <row r="28" spans="1:7" x14ac:dyDescent="0.3">
      <c r="A28">
        <v>112642</v>
      </c>
      <c r="B28" s="22">
        <v>42004</v>
      </c>
      <c r="C28" t="s">
        <v>21</v>
      </c>
      <c r="D28" t="s">
        <v>31</v>
      </c>
      <c r="E28" t="s">
        <v>1</v>
      </c>
      <c r="F28" s="23">
        <v>2453</v>
      </c>
      <c r="G28">
        <f>VLOOKUP(Base_de_données[[#This Row],[Adjudicación]],'Datos Pedidos'!$A$1:$C$2010,MATCH(Base_de_données[[#Headers],['# Pedidos]],'Datos Pedidos'!$A$1:$C$1,0),0)</f>
        <v>4</v>
      </c>
    </row>
    <row r="29" spans="1:7" x14ac:dyDescent="0.3">
      <c r="A29">
        <v>112768</v>
      </c>
      <c r="B29" s="22">
        <v>42004</v>
      </c>
      <c r="C29" t="s">
        <v>22</v>
      </c>
      <c r="D29" t="s">
        <v>27</v>
      </c>
      <c r="E29" t="s">
        <v>10</v>
      </c>
      <c r="F29" s="23">
        <v>654</v>
      </c>
      <c r="G29">
        <f>VLOOKUP(Base_de_données[[#This Row],[Adjudicación]],'Datos Pedidos'!$A$1:$C$2010,MATCH(Base_de_données[[#Headers],['# Pedidos]],'Datos Pedidos'!$A$1:$C$1,0),0)</f>
        <v>14</v>
      </c>
    </row>
    <row r="30" spans="1:7" x14ac:dyDescent="0.3">
      <c r="A30">
        <v>112787</v>
      </c>
      <c r="B30" s="22">
        <v>42004</v>
      </c>
      <c r="C30" t="s">
        <v>39</v>
      </c>
      <c r="D30" t="s">
        <v>26</v>
      </c>
      <c r="E30" t="s">
        <v>7</v>
      </c>
      <c r="F30" s="23">
        <v>8765031</v>
      </c>
      <c r="G30">
        <f>VLOOKUP(Base_de_données[[#This Row],[Adjudicación]],'Datos Pedidos'!$A$1:$C$2010,MATCH(Base_de_données[[#Headers],['# Pedidos]],'Datos Pedidos'!$A$1:$C$1,0),0)</f>
        <v>2</v>
      </c>
    </row>
    <row r="31" spans="1:7" x14ac:dyDescent="0.3">
      <c r="A31">
        <v>112922</v>
      </c>
      <c r="B31" s="22">
        <v>42004</v>
      </c>
      <c r="C31" t="s">
        <v>39</v>
      </c>
      <c r="D31" t="s">
        <v>25</v>
      </c>
      <c r="E31" t="s">
        <v>7</v>
      </c>
      <c r="F31" s="23">
        <v>751817</v>
      </c>
      <c r="G31">
        <f>VLOOKUP(Base_de_données[[#This Row],[Adjudicación]],'Datos Pedidos'!$A$1:$C$2010,MATCH(Base_de_données[[#Headers],['# Pedidos]],'Datos Pedidos'!$A$1:$C$1,0),0)</f>
        <v>3</v>
      </c>
    </row>
    <row r="32" spans="1:7" x14ac:dyDescent="0.3">
      <c r="A32">
        <v>113713</v>
      </c>
      <c r="B32" s="22">
        <v>42004</v>
      </c>
      <c r="C32" t="s">
        <v>21</v>
      </c>
      <c r="D32" t="s">
        <v>30</v>
      </c>
      <c r="E32" t="s">
        <v>34</v>
      </c>
      <c r="F32" s="23">
        <v>24364.9</v>
      </c>
      <c r="G32">
        <f>VLOOKUP(Base_de_données[[#This Row],[Adjudicación]],'Datos Pedidos'!$A$1:$C$2010,MATCH(Base_de_données[[#Headers],['# Pedidos]],'Datos Pedidos'!$A$1:$C$1,0),0)</f>
        <v>5</v>
      </c>
    </row>
    <row r="33" spans="1:7" x14ac:dyDescent="0.3">
      <c r="A33">
        <v>113718</v>
      </c>
      <c r="B33" s="22">
        <v>41729</v>
      </c>
      <c r="C33" t="s">
        <v>21</v>
      </c>
      <c r="D33" t="s">
        <v>30</v>
      </c>
      <c r="E33" t="s">
        <v>3</v>
      </c>
      <c r="F33" s="23">
        <v>76194.7</v>
      </c>
      <c r="G33">
        <f>VLOOKUP(Base_de_données[[#This Row],[Adjudicación]],'Datos Pedidos'!$A$1:$C$2010,MATCH(Base_de_données[[#Headers],['# Pedidos]],'Datos Pedidos'!$A$1:$C$1,0),0)</f>
        <v>4</v>
      </c>
    </row>
    <row r="34" spans="1:7" x14ac:dyDescent="0.3">
      <c r="A34">
        <v>113951</v>
      </c>
      <c r="B34" s="22">
        <v>41941</v>
      </c>
      <c r="C34" t="s">
        <v>21</v>
      </c>
      <c r="D34" t="s">
        <v>26</v>
      </c>
      <c r="E34" t="s">
        <v>37</v>
      </c>
      <c r="F34" s="23">
        <v>40431.5</v>
      </c>
      <c r="G34">
        <f>VLOOKUP(Base_de_données[[#This Row],[Adjudicación]],'Datos Pedidos'!$A$1:$C$2010,MATCH(Base_de_données[[#Headers],['# Pedidos]],'Datos Pedidos'!$A$1:$C$1,0),0)</f>
        <v>7</v>
      </c>
    </row>
    <row r="35" spans="1:7" x14ac:dyDescent="0.3">
      <c r="A35">
        <v>114206</v>
      </c>
      <c r="B35" s="22">
        <v>42004</v>
      </c>
      <c r="C35" t="s">
        <v>21</v>
      </c>
      <c r="D35" t="s">
        <v>27</v>
      </c>
      <c r="E35" t="s">
        <v>5</v>
      </c>
      <c r="F35" s="23">
        <v>26345.1</v>
      </c>
      <c r="G35">
        <f>VLOOKUP(Base_de_données[[#This Row],[Adjudicación]],'Datos Pedidos'!$A$1:$C$2010,MATCH(Base_de_données[[#Headers],['# Pedidos]],'Datos Pedidos'!$A$1:$C$1,0),0)</f>
        <v>14</v>
      </c>
    </row>
    <row r="36" spans="1:7" x14ac:dyDescent="0.3">
      <c r="A36">
        <v>114450</v>
      </c>
      <c r="B36" s="22">
        <v>42004</v>
      </c>
      <c r="C36" t="s">
        <v>39</v>
      </c>
      <c r="D36" t="s">
        <v>29</v>
      </c>
      <c r="E36" t="s">
        <v>35</v>
      </c>
      <c r="F36" s="23">
        <v>1409278.7</v>
      </c>
      <c r="G36">
        <f>VLOOKUP(Base_de_données[[#This Row],[Adjudicación]],'Datos Pedidos'!$A$1:$C$2010,MATCH(Base_de_données[[#Headers],['# Pedidos]],'Datos Pedidos'!$A$1:$C$1,0),0)</f>
        <v>1</v>
      </c>
    </row>
    <row r="37" spans="1:7" x14ac:dyDescent="0.3">
      <c r="A37">
        <v>115411</v>
      </c>
      <c r="B37" s="22">
        <v>42004</v>
      </c>
      <c r="C37" t="s">
        <v>21</v>
      </c>
      <c r="D37" t="s">
        <v>29</v>
      </c>
      <c r="E37" t="s">
        <v>35</v>
      </c>
      <c r="F37" s="23">
        <v>74137.399999999994</v>
      </c>
      <c r="G37">
        <f>VLOOKUP(Base_de_données[[#This Row],[Adjudicación]],'Datos Pedidos'!$A$1:$C$2010,MATCH(Base_de_données[[#Headers],['# Pedidos]],'Datos Pedidos'!$A$1:$C$1,0),0)</f>
        <v>8</v>
      </c>
    </row>
    <row r="38" spans="1:7" x14ac:dyDescent="0.3">
      <c r="A38">
        <v>115443</v>
      </c>
      <c r="B38" s="22">
        <v>42004</v>
      </c>
      <c r="C38" t="s">
        <v>21</v>
      </c>
      <c r="D38" t="s">
        <v>29</v>
      </c>
      <c r="E38" t="s">
        <v>8</v>
      </c>
      <c r="F38" s="23">
        <v>72155.199999999997</v>
      </c>
      <c r="G38">
        <f>VLOOKUP(Base_de_données[[#This Row],[Adjudicación]],'Datos Pedidos'!$A$1:$C$2010,MATCH(Base_de_données[[#Headers],['# Pedidos]],'Datos Pedidos'!$A$1:$C$1,0),0)</f>
        <v>16</v>
      </c>
    </row>
    <row r="39" spans="1:7" x14ac:dyDescent="0.3">
      <c r="A39">
        <v>116596</v>
      </c>
      <c r="B39" s="22">
        <v>42004</v>
      </c>
      <c r="C39" t="s">
        <v>39</v>
      </c>
      <c r="D39" t="s">
        <v>24</v>
      </c>
      <c r="E39" t="s">
        <v>4</v>
      </c>
      <c r="F39" s="23">
        <v>9399601.8000000007</v>
      </c>
      <c r="G39">
        <f>VLOOKUP(Base_de_données[[#This Row],[Adjudicación]],'Datos Pedidos'!$A$1:$C$2010,MATCH(Base_de_données[[#Headers],['# Pedidos]],'Datos Pedidos'!$A$1:$C$1,0),0)</f>
        <v>1</v>
      </c>
    </row>
    <row r="40" spans="1:7" x14ac:dyDescent="0.3">
      <c r="A40">
        <v>117685</v>
      </c>
      <c r="B40" s="22">
        <v>42004</v>
      </c>
      <c r="C40" t="s">
        <v>39</v>
      </c>
      <c r="D40" t="s">
        <v>24</v>
      </c>
      <c r="E40" t="s">
        <v>34</v>
      </c>
      <c r="F40" s="23">
        <v>465751</v>
      </c>
      <c r="G40">
        <f>VLOOKUP(Base_de_données[[#This Row],[Adjudicación]],'Datos Pedidos'!$A$1:$C$2010,MATCH(Base_de_données[[#Headers],['# Pedidos]],'Datos Pedidos'!$A$1:$C$1,0),0)</f>
        <v>18</v>
      </c>
    </row>
    <row r="41" spans="1:7" x14ac:dyDescent="0.3">
      <c r="A41">
        <v>118033</v>
      </c>
      <c r="B41" s="22">
        <v>41912</v>
      </c>
      <c r="C41" t="s">
        <v>21</v>
      </c>
      <c r="D41" t="s">
        <v>27</v>
      </c>
      <c r="E41" t="s">
        <v>36</v>
      </c>
      <c r="F41" s="23">
        <v>17330.099999999999</v>
      </c>
      <c r="G41">
        <f>VLOOKUP(Base_de_données[[#This Row],[Adjudicación]],'Datos Pedidos'!$A$1:$C$2010,MATCH(Base_de_données[[#Headers],['# Pedidos]],'Datos Pedidos'!$A$1:$C$1,0),0)</f>
        <v>5</v>
      </c>
    </row>
    <row r="42" spans="1:7" x14ac:dyDescent="0.3">
      <c r="A42">
        <v>118305</v>
      </c>
      <c r="B42" s="22">
        <v>42004</v>
      </c>
      <c r="C42" t="s">
        <v>21</v>
      </c>
      <c r="D42" t="s">
        <v>24</v>
      </c>
      <c r="E42" t="s">
        <v>6</v>
      </c>
      <c r="F42" s="23">
        <v>66926.7</v>
      </c>
      <c r="G42">
        <f>VLOOKUP(Base_de_données[[#This Row],[Adjudicación]],'Datos Pedidos'!$A$1:$C$2010,MATCH(Base_de_données[[#Headers],['# Pedidos]],'Datos Pedidos'!$A$1:$C$1,0),0)</f>
        <v>12</v>
      </c>
    </row>
    <row r="43" spans="1:7" x14ac:dyDescent="0.3">
      <c r="A43">
        <v>120216</v>
      </c>
      <c r="B43" s="22">
        <v>42004</v>
      </c>
      <c r="C43" t="s">
        <v>39</v>
      </c>
      <c r="D43" t="s">
        <v>31</v>
      </c>
      <c r="E43" t="s">
        <v>6</v>
      </c>
      <c r="F43" s="23">
        <v>9531990.9000000004</v>
      </c>
      <c r="G43">
        <f>VLOOKUP(Base_de_données[[#This Row],[Adjudicación]],'Datos Pedidos'!$A$1:$C$2010,MATCH(Base_de_données[[#Headers],['# Pedidos]],'Datos Pedidos'!$A$1:$C$1,0),0)</f>
        <v>2</v>
      </c>
    </row>
    <row r="44" spans="1:7" x14ac:dyDescent="0.3">
      <c r="A44">
        <v>120704</v>
      </c>
      <c r="B44" s="22">
        <v>41804</v>
      </c>
      <c r="C44" t="s">
        <v>22</v>
      </c>
      <c r="D44" t="s">
        <v>28</v>
      </c>
      <c r="E44" t="s">
        <v>9</v>
      </c>
      <c r="F44" s="23">
        <v>62879.3</v>
      </c>
      <c r="G44">
        <f>VLOOKUP(Base_de_données[[#This Row],[Adjudicación]],'Datos Pedidos'!$A$1:$C$2010,MATCH(Base_de_données[[#Headers],['# Pedidos]],'Datos Pedidos'!$A$1:$C$1,0),0)</f>
        <v>12</v>
      </c>
    </row>
    <row r="45" spans="1:7" x14ac:dyDescent="0.3">
      <c r="A45">
        <v>120766</v>
      </c>
      <c r="B45" s="22">
        <v>42004</v>
      </c>
      <c r="C45" t="s">
        <v>39</v>
      </c>
      <c r="D45" t="s">
        <v>26</v>
      </c>
      <c r="E45" t="s">
        <v>0</v>
      </c>
      <c r="F45" s="23">
        <v>1096012.3</v>
      </c>
      <c r="G45">
        <f>VLOOKUP(Base_de_données[[#This Row],[Adjudicación]],'Datos Pedidos'!$A$1:$C$2010,MATCH(Base_de_données[[#Headers],['# Pedidos]],'Datos Pedidos'!$A$1:$C$1,0),0)</f>
        <v>10</v>
      </c>
    </row>
    <row r="46" spans="1:7" x14ac:dyDescent="0.3">
      <c r="A46">
        <v>120982</v>
      </c>
      <c r="B46" s="22">
        <v>41790</v>
      </c>
      <c r="C46" t="s">
        <v>39</v>
      </c>
      <c r="D46" t="s">
        <v>26</v>
      </c>
      <c r="E46" t="s">
        <v>10</v>
      </c>
      <c r="F46" s="23">
        <v>4643430.8</v>
      </c>
      <c r="G46">
        <f>VLOOKUP(Base_de_données[[#This Row],[Adjudicación]],'Datos Pedidos'!$A$1:$C$2010,MATCH(Base_de_données[[#Headers],['# Pedidos]],'Datos Pedidos'!$A$1:$C$1,0),0)</f>
        <v>1</v>
      </c>
    </row>
    <row r="47" spans="1:7" x14ac:dyDescent="0.3">
      <c r="A47">
        <v>121024</v>
      </c>
      <c r="B47" s="22">
        <v>41698</v>
      </c>
      <c r="C47" t="s">
        <v>22</v>
      </c>
      <c r="D47" t="s">
        <v>26</v>
      </c>
      <c r="E47" t="s">
        <v>10</v>
      </c>
      <c r="F47" s="23">
        <v>950.5</v>
      </c>
      <c r="G47">
        <f>VLOOKUP(Base_de_données[[#This Row],[Adjudicación]],'Datos Pedidos'!$A$1:$C$2010,MATCH(Base_de_données[[#Headers],['# Pedidos]],'Datos Pedidos'!$A$1:$C$1,0),0)</f>
        <v>14</v>
      </c>
    </row>
    <row r="48" spans="1:7" x14ac:dyDescent="0.3">
      <c r="A48">
        <v>121545</v>
      </c>
      <c r="B48" s="22">
        <v>42004</v>
      </c>
      <c r="C48" t="s">
        <v>21</v>
      </c>
      <c r="D48" t="s">
        <v>27</v>
      </c>
      <c r="E48" t="s">
        <v>4</v>
      </c>
      <c r="F48" s="23">
        <v>9121.8250000000007</v>
      </c>
      <c r="G48">
        <f>VLOOKUP(Base_de_données[[#This Row],[Adjudicación]],'Datos Pedidos'!$A$1:$C$2010,MATCH(Base_de_données[[#Headers],['# Pedidos]],'Datos Pedidos'!$A$1:$C$1,0),0)</f>
        <v>40</v>
      </c>
    </row>
    <row r="49" spans="1:7" x14ac:dyDescent="0.3">
      <c r="A49">
        <v>121987</v>
      </c>
      <c r="B49" s="22">
        <v>42004</v>
      </c>
      <c r="C49" t="s">
        <v>39</v>
      </c>
      <c r="D49" t="s">
        <v>24</v>
      </c>
      <c r="E49" t="s">
        <v>36</v>
      </c>
      <c r="F49" s="23">
        <v>3344300</v>
      </c>
      <c r="G49">
        <f>VLOOKUP(Base_de_données[[#This Row],[Adjudicación]],'Datos Pedidos'!$A$1:$C$2010,MATCH(Base_de_données[[#Headers],['# Pedidos]],'Datos Pedidos'!$A$1:$C$1,0),0)</f>
        <v>3</v>
      </c>
    </row>
    <row r="50" spans="1:7" x14ac:dyDescent="0.3">
      <c r="A50">
        <v>122487</v>
      </c>
      <c r="B50" s="22">
        <v>41713</v>
      </c>
      <c r="C50" t="s">
        <v>39</v>
      </c>
      <c r="D50" t="s">
        <v>28</v>
      </c>
      <c r="E50" t="s">
        <v>35</v>
      </c>
      <c r="F50" s="23">
        <v>6011105.2999999998</v>
      </c>
      <c r="G50">
        <f>VLOOKUP(Base_de_données[[#This Row],[Adjudicación]],'Datos Pedidos'!$A$1:$C$2010,MATCH(Base_de_données[[#Headers],['# Pedidos]],'Datos Pedidos'!$A$1:$C$1,0),0)</f>
        <v>2</v>
      </c>
    </row>
    <row r="51" spans="1:7" x14ac:dyDescent="0.3">
      <c r="A51">
        <v>122916</v>
      </c>
      <c r="B51" s="22">
        <v>42004</v>
      </c>
      <c r="C51" t="s">
        <v>21</v>
      </c>
      <c r="D51" t="s">
        <v>26</v>
      </c>
      <c r="E51" t="s">
        <v>2</v>
      </c>
      <c r="F51" s="23">
        <v>59193.9</v>
      </c>
      <c r="G51">
        <f>VLOOKUP(Base_de_données[[#This Row],[Adjudicación]],'Datos Pedidos'!$A$1:$C$2010,MATCH(Base_de_données[[#Headers],['# Pedidos]],'Datos Pedidos'!$A$1:$C$1,0),0)</f>
        <v>12</v>
      </c>
    </row>
    <row r="52" spans="1:7" x14ac:dyDescent="0.3">
      <c r="A52">
        <v>123722</v>
      </c>
      <c r="B52" s="22">
        <v>42004</v>
      </c>
      <c r="C52" t="s">
        <v>21</v>
      </c>
      <c r="D52" t="s">
        <v>28</v>
      </c>
      <c r="E52" t="s">
        <v>5</v>
      </c>
      <c r="F52" s="23">
        <v>2564.6999999999998</v>
      </c>
      <c r="G52">
        <f>VLOOKUP(Base_de_données[[#This Row],[Adjudicación]],'Datos Pedidos'!$A$1:$C$2010,MATCH(Base_de_données[[#Headers],['# Pedidos]],'Datos Pedidos'!$A$1:$C$1,0),0)</f>
        <v>6</v>
      </c>
    </row>
    <row r="53" spans="1:7" x14ac:dyDescent="0.3">
      <c r="A53">
        <v>125067</v>
      </c>
      <c r="B53" s="22">
        <v>42004</v>
      </c>
      <c r="C53" t="s">
        <v>39</v>
      </c>
      <c r="D53" t="s">
        <v>28</v>
      </c>
      <c r="E53" t="s">
        <v>12</v>
      </c>
      <c r="F53" s="23">
        <v>664360.1</v>
      </c>
      <c r="G53">
        <f>VLOOKUP(Base_de_données[[#This Row],[Adjudicación]],'Datos Pedidos'!$A$1:$C$2010,MATCH(Base_de_données[[#Headers],['# Pedidos]],'Datos Pedidos'!$A$1:$C$1,0),0)</f>
        <v>8</v>
      </c>
    </row>
    <row r="54" spans="1:7" x14ac:dyDescent="0.3">
      <c r="A54">
        <v>125350</v>
      </c>
      <c r="B54" s="22">
        <v>42004</v>
      </c>
      <c r="C54" t="s">
        <v>22</v>
      </c>
      <c r="D54" t="s">
        <v>26</v>
      </c>
      <c r="E54" t="s">
        <v>8</v>
      </c>
      <c r="F54" s="23">
        <v>981</v>
      </c>
      <c r="G54">
        <f>VLOOKUP(Base_de_données[[#This Row],[Adjudicación]],'Datos Pedidos'!$A$1:$C$2010,MATCH(Base_de_données[[#Headers],['# Pedidos]],'Datos Pedidos'!$A$1:$C$1,0),0)</f>
        <v>6</v>
      </c>
    </row>
    <row r="55" spans="1:7" x14ac:dyDescent="0.3">
      <c r="A55">
        <v>125887</v>
      </c>
      <c r="B55" s="22">
        <v>42004</v>
      </c>
      <c r="C55" t="s">
        <v>39</v>
      </c>
      <c r="D55" t="s">
        <v>27</v>
      </c>
      <c r="E55" t="s">
        <v>9</v>
      </c>
      <c r="F55" s="23">
        <v>1123146.8999999999</v>
      </c>
      <c r="G55">
        <f>VLOOKUP(Base_de_données[[#This Row],[Adjudicación]],'Datos Pedidos'!$A$1:$C$2010,MATCH(Base_de_données[[#Headers],['# Pedidos]],'Datos Pedidos'!$A$1:$C$1,0),0)</f>
        <v>2</v>
      </c>
    </row>
    <row r="56" spans="1:7" x14ac:dyDescent="0.3">
      <c r="A56">
        <v>126279</v>
      </c>
      <c r="B56" s="22">
        <v>42004</v>
      </c>
      <c r="C56" t="s">
        <v>22</v>
      </c>
      <c r="D56" t="s">
        <v>29</v>
      </c>
      <c r="E56" t="s">
        <v>9</v>
      </c>
      <c r="F56" s="23">
        <v>889</v>
      </c>
      <c r="G56">
        <f>VLOOKUP(Base_de_données[[#This Row],[Adjudicación]],'Datos Pedidos'!$A$1:$C$2010,MATCH(Base_de_données[[#Headers],['# Pedidos]],'Datos Pedidos'!$A$1:$C$1,0),0)</f>
        <v>12</v>
      </c>
    </row>
    <row r="57" spans="1:7" x14ac:dyDescent="0.3">
      <c r="A57">
        <v>126999</v>
      </c>
      <c r="B57" s="22">
        <v>41737</v>
      </c>
      <c r="C57" t="s">
        <v>39</v>
      </c>
      <c r="D57" t="s">
        <v>26</v>
      </c>
      <c r="E57" t="s">
        <v>3</v>
      </c>
      <c r="F57" s="23">
        <v>17963.099999999999</v>
      </c>
      <c r="G57">
        <f>VLOOKUP(Base_de_données[[#This Row],[Adjudicación]],'Datos Pedidos'!$A$1:$C$2010,MATCH(Base_de_données[[#Headers],['# Pedidos]],'Datos Pedidos'!$A$1:$C$1,0),0)</f>
        <v>24</v>
      </c>
    </row>
    <row r="58" spans="1:7" x14ac:dyDescent="0.3">
      <c r="A58">
        <v>127558</v>
      </c>
      <c r="B58" s="22">
        <v>41851</v>
      </c>
      <c r="C58" t="s">
        <v>39</v>
      </c>
      <c r="D58" t="s">
        <v>32</v>
      </c>
      <c r="E58" t="s">
        <v>36</v>
      </c>
      <c r="F58" s="23">
        <v>4245041.3</v>
      </c>
      <c r="G58">
        <f>VLOOKUP(Base_de_données[[#This Row],[Adjudicación]],'Datos Pedidos'!$A$1:$C$2010,MATCH(Base_de_données[[#Headers],['# Pedidos]],'Datos Pedidos'!$A$1:$C$1,0),0)</f>
        <v>1</v>
      </c>
    </row>
    <row r="59" spans="1:7" x14ac:dyDescent="0.3">
      <c r="A59">
        <v>127685</v>
      </c>
      <c r="B59" s="22">
        <v>41943</v>
      </c>
      <c r="C59" t="s">
        <v>39</v>
      </c>
      <c r="D59" t="s">
        <v>26</v>
      </c>
      <c r="E59" t="s">
        <v>36</v>
      </c>
      <c r="F59" s="23">
        <v>1220796.625</v>
      </c>
      <c r="G59">
        <f>VLOOKUP(Base_de_données[[#This Row],[Adjudicación]],'Datos Pedidos'!$A$1:$C$2010,MATCH(Base_de_données[[#Headers],['# Pedidos]],'Datos Pedidos'!$A$1:$C$1,0),0)</f>
        <v>36</v>
      </c>
    </row>
    <row r="60" spans="1:7" x14ac:dyDescent="0.3">
      <c r="A60">
        <v>127834</v>
      </c>
      <c r="B60" s="22">
        <v>42004</v>
      </c>
      <c r="C60" t="s">
        <v>21</v>
      </c>
      <c r="D60" t="s">
        <v>26</v>
      </c>
      <c r="E60" t="s">
        <v>9</v>
      </c>
      <c r="F60" s="23">
        <v>78348.2</v>
      </c>
      <c r="G60">
        <f>VLOOKUP(Base_de_données[[#This Row],[Adjudicación]],'Datos Pedidos'!$A$1:$C$2010,MATCH(Base_de_données[[#Headers],['# Pedidos]],'Datos Pedidos'!$A$1:$C$1,0),0)</f>
        <v>6</v>
      </c>
    </row>
    <row r="61" spans="1:7" x14ac:dyDescent="0.3">
      <c r="A61">
        <v>128261</v>
      </c>
      <c r="B61" s="22">
        <v>41789</v>
      </c>
      <c r="C61" t="s">
        <v>21</v>
      </c>
      <c r="D61" t="s">
        <v>26</v>
      </c>
      <c r="E61" t="s">
        <v>38</v>
      </c>
      <c r="F61" s="23">
        <v>41954.5</v>
      </c>
      <c r="G61">
        <f>VLOOKUP(Base_de_données[[#This Row],[Adjudicación]],'Datos Pedidos'!$A$1:$C$2010,MATCH(Base_de_données[[#Headers],['# Pedidos]],'Datos Pedidos'!$A$1:$C$1,0),0)</f>
        <v>4</v>
      </c>
    </row>
    <row r="62" spans="1:7" x14ac:dyDescent="0.3">
      <c r="A62">
        <v>128444</v>
      </c>
      <c r="B62" s="22">
        <v>42004</v>
      </c>
      <c r="C62" t="s">
        <v>22</v>
      </c>
      <c r="D62" t="s">
        <v>30</v>
      </c>
      <c r="E62" t="s">
        <v>14</v>
      </c>
      <c r="F62" s="23">
        <v>48.6</v>
      </c>
      <c r="G62">
        <f>VLOOKUP(Base_de_données[[#This Row],[Adjudicación]],'Datos Pedidos'!$A$1:$C$2010,MATCH(Base_de_données[[#Headers],['# Pedidos]],'Datos Pedidos'!$A$1:$C$1,0),0)</f>
        <v>5</v>
      </c>
    </row>
    <row r="63" spans="1:7" x14ac:dyDescent="0.3">
      <c r="A63">
        <v>129284</v>
      </c>
      <c r="B63" s="22">
        <v>41729</v>
      </c>
      <c r="C63" t="s">
        <v>21</v>
      </c>
      <c r="D63" t="s">
        <v>29</v>
      </c>
      <c r="E63" t="s">
        <v>35</v>
      </c>
      <c r="F63" s="23">
        <v>6087.7</v>
      </c>
      <c r="G63">
        <f>VLOOKUP(Base_de_données[[#This Row],[Adjudicación]],'Datos Pedidos'!$A$1:$C$2010,MATCH(Base_de_données[[#Headers],['# Pedidos]],'Datos Pedidos'!$A$1:$C$1,0),0)</f>
        <v>6</v>
      </c>
    </row>
    <row r="64" spans="1:7" x14ac:dyDescent="0.3">
      <c r="A64">
        <v>129602</v>
      </c>
      <c r="B64" s="22">
        <v>42004</v>
      </c>
      <c r="C64" t="s">
        <v>39</v>
      </c>
      <c r="D64" t="s">
        <v>24</v>
      </c>
      <c r="E64" t="s">
        <v>16</v>
      </c>
      <c r="F64" s="23">
        <v>732963.4</v>
      </c>
      <c r="G64">
        <f>VLOOKUP(Base_de_données[[#This Row],[Adjudicación]],'Datos Pedidos'!$A$1:$C$2010,MATCH(Base_de_données[[#Headers],['# Pedidos]],'Datos Pedidos'!$A$1:$C$1,0),0)</f>
        <v>1</v>
      </c>
    </row>
    <row r="65" spans="1:7" x14ac:dyDescent="0.3">
      <c r="A65">
        <v>129709</v>
      </c>
      <c r="B65" s="22">
        <v>41875</v>
      </c>
      <c r="C65" t="s">
        <v>39</v>
      </c>
      <c r="D65" t="s">
        <v>24</v>
      </c>
      <c r="E65" t="s">
        <v>13</v>
      </c>
      <c r="F65" s="23">
        <v>2567812.2000000002</v>
      </c>
      <c r="G65">
        <f>VLOOKUP(Base_de_données[[#This Row],[Adjudicación]],'Datos Pedidos'!$A$1:$C$2010,MATCH(Base_de_données[[#Headers],['# Pedidos]],'Datos Pedidos'!$A$1:$C$1,0),0)</f>
        <v>2</v>
      </c>
    </row>
    <row r="66" spans="1:7" x14ac:dyDescent="0.3">
      <c r="A66">
        <v>130008</v>
      </c>
      <c r="B66" s="22">
        <v>42004</v>
      </c>
      <c r="C66" t="s">
        <v>22</v>
      </c>
      <c r="D66" t="s">
        <v>30</v>
      </c>
      <c r="E66" t="s">
        <v>38</v>
      </c>
      <c r="F66" s="23">
        <v>459.7</v>
      </c>
      <c r="G66">
        <f>VLOOKUP(Base_de_données[[#This Row],[Adjudicación]],'Datos Pedidos'!$A$1:$C$2010,MATCH(Base_de_données[[#Headers],['# Pedidos]],'Datos Pedidos'!$A$1:$C$1,0),0)</f>
        <v>6</v>
      </c>
    </row>
    <row r="67" spans="1:7" x14ac:dyDescent="0.3">
      <c r="A67">
        <v>130693</v>
      </c>
      <c r="B67" s="22">
        <v>41882</v>
      </c>
      <c r="C67" t="s">
        <v>39</v>
      </c>
      <c r="D67" t="s">
        <v>30</v>
      </c>
      <c r="E67" t="s">
        <v>38</v>
      </c>
      <c r="F67" s="23">
        <v>1519992.7</v>
      </c>
      <c r="G67">
        <f>VLOOKUP(Base_de_données[[#This Row],[Adjudicación]],'Datos Pedidos'!$A$1:$C$2010,MATCH(Base_de_données[[#Headers],['# Pedidos]],'Datos Pedidos'!$A$1:$C$1,0),0)</f>
        <v>1</v>
      </c>
    </row>
    <row r="68" spans="1:7" x14ac:dyDescent="0.3">
      <c r="A68">
        <v>131054</v>
      </c>
      <c r="B68" s="22">
        <v>41670</v>
      </c>
      <c r="C68" t="s">
        <v>21</v>
      </c>
      <c r="D68" t="s">
        <v>31</v>
      </c>
      <c r="E68" t="s">
        <v>10</v>
      </c>
      <c r="F68" s="23">
        <v>26532.1</v>
      </c>
      <c r="G68">
        <f>VLOOKUP(Base_de_données[[#This Row],[Adjudicación]],'Datos Pedidos'!$A$1:$C$2010,MATCH(Base_de_données[[#Headers],['# Pedidos]],'Datos Pedidos'!$A$1:$C$1,0),0)</f>
        <v>14</v>
      </c>
    </row>
    <row r="69" spans="1:7" x14ac:dyDescent="0.3">
      <c r="A69">
        <v>131825</v>
      </c>
      <c r="B69" s="22">
        <v>41730</v>
      </c>
      <c r="C69" t="s">
        <v>21</v>
      </c>
      <c r="D69" t="s">
        <v>24</v>
      </c>
      <c r="E69" t="s">
        <v>4</v>
      </c>
      <c r="F69" s="23">
        <v>59768.5</v>
      </c>
      <c r="G69">
        <f>VLOOKUP(Base_de_données[[#This Row],[Adjudicación]],'Datos Pedidos'!$A$1:$C$2010,MATCH(Base_de_données[[#Headers],['# Pedidos]],'Datos Pedidos'!$A$1:$C$1,0),0)</f>
        <v>9</v>
      </c>
    </row>
    <row r="70" spans="1:7" x14ac:dyDescent="0.3">
      <c r="A70">
        <v>132176</v>
      </c>
      <c r="B70" s="22">
        <v>42004</v>
      </c>
      <c r="C70" t="s">
        <v>21</v>
      </c>
      <c r="D70" t="s">
        <v>30</v>
      </c>
      <c r="E70" t="s">
        <v>6</v>
      </c>
      <c r="F70" s="23">
        <v>3183.5</v>
      </c>
      <c r="G70">
        <f>VLOOKUP(Base_de_données[[#This Row],[Adjudicación]],'Datos Pedidos'!$A$1:$C$2010,MATCH(Base_de_données[[#Headers],['# Pedidos]],'Datos Pedidos'!$A$1:$C$1,0),0)</f>
        <v>6</v>
      </c>
    </row>
    <row r="71" spans="1:7" x14ac:dyDescent="0.3">
      <c r="A71">
        <v>132357</v>
      </c>
      <c r="B71" s="22">
        <v>41922</v>
      </c>
      <c r="C71" t="s">
        <v>39</v>
      </c>
      <c r="D71" t="s">
        <v>29</v>
      </c>
      <c r="E71" t="s">
        <v>1</v>
      </c>
      <c r="F71" s="23">
        <v>8901292.9000000004</v>
      </c>
      <c r="G71">
        <f>VLOOKUP(Base_de_données[[#This Row],[Adjudicación]],'Datos Pedidos'!$A$1:$C$2010,MATCH(Base_de_données[[#Headers],['# Pedidos]],'Datos Pedidos'!$A$1:$C$1,0),0)</f>
        <v>2</v>
      </c>
    </row>
    <row r="72" spans="1:7" x14ac:dyDescent="0.3">
      <c r="A72">
        <v>132929</v>
      </c>
      <c r="B72" s="22">
        <v>41729</v>
      </c>
      <c r="C72" t="s">
        <v>21</v>
      </c>
      <c r="D72" t="s">
        <v>28</v>
      </c>
      <c r="E72" t="s">
        <v>37</v>
      </c>
      <c r="F72" s="23">
        <v>3103.3</v>
      </c>
      <c r="G72">
        <f>VLOOKUP(Base_de_données[[#This Row],[Adjudicación]],'Datos Pedidos'!$A$1:$C$2010,MATCH(Base_de_données[[#Headers],['# Pedidos]],'Datos Pedidos'!$A$1:$C$1,0),0)</f>
        <v>8</v>
      </c>
    </row>
    <row r="73" spans="1:7" x14ac:dyDescent="0.3">
      <c r="A73">
        <v>133009</v>
      </c>
      <c r="B73" s="22">
        <v>42004</v>
      </c>
      <c r="C73" t="s">
        <v>21</v>
      </c>
      <c r="D73" t="s">
        <v>28</v>
      </c>
      <c r="E73" t="s">
        <v>6</v>
      </c>
      <c r="F73" s="23">
        <v>21627.7</v>
      </c>
      <c r="G73">
        <f>VLOOKUP(Base_de_données[[#This Row],[Adjudicación]],'Datos Pedidos'!$A$1:$C$2010,MATCH(Base_de_données[[#Headers],['# Pedidos]],'Datos Pedidos'!$A$1:$C$1,0),0)</f>
        <v>20</v>
      </c>
    </row>
    <row r="74" spans="1:7" x14ac:dyDescent="0.3">
      <c r="A74">
        <v>133360</v>
      </c>
      <c r="B74" s="22">
        <v>41796</v>
      </c>
      <c r="C74" t="s">
        <v>39</v>
      </c>
      <c r="D74" t="s">
        <v>24</v>
      </c>
      <c r="E74" t="s">
        <v>8</v>
      </c>
      <c r="F74" s="23">
        <v>5510624.7000000002</v>
      </c>
      <c r="G74">
        <f>VLOOKUP(Base_de_données[[#This Row],[Adjudicación]],'Datos Pedidos'!$A$1:$C$2010,MATCH(Base_de_données[[#Headers],['# Pedidos]],'Datos Pedidos'!$A$1:$C$1,0),0)</f>
        <v>1</v>
      </c>
    </row>
    <row r="75" spans="1:7" x14ac:dyDescent="0.3">
      <c r="A75">
        <v>133421</v>
      </c>
      <c r="B75" s="22">
        <v>41820</v>
      </c>
      <c r="C75" t="s">
        <v>39</v>
      </c>
      <c r="D75" t="s">
        <v>24</v>
      </c>
      <c r="E75" t="s">
        <v>3</v>
      </c>
      <c r="F75" s="23">
        <v>7293109</v>
      </c>
      <c r="G75">
        <f>VLOOKUP(Base_de_données[[#This Row],[Adjudicación]],'Datos Pedidos'!$A$1:$C$2010,MATCH(Base_de_données[[#Headers],['# Pedidos]],'Datos Pedidos'!$A$1:$C$1,0),0)</f>
        <v>8</v>
      </c>
    </row>
    <row r="76" spans="1:7" x14ac:dyDescent="0.3">
      <c r="A76">
        <v>133824</v>
      </c>
      <c r="B76" s="22">
        <v>41759</v>
      </c>
      <c r="C76" t="s">
        <v>22</v>
      </c>
      <c r="D76" t="s">
        <v>32</v>
      </c>
      <c r="E76" t="s">
        <v>38</v>
      </c>
      <c r="F76" s="23">
        <v>565.1</v>
      </c>
      <c r="G76">
        <f>VLOOKUP(Base_de_données[[#This Row],[Adjudicación]],'Datos Pedidos'!$A$1:$C$2010,MATCH(Base_de_données[[#Headers],['# Pedidos]],'Datos Pedidos'!$A$1:$C$1,0),0)</f>
        <v>20</v>
      </c>
    </row>
    <row r="77" spans="1:7" x14ac:dyDescent="0.3">
      <c r="A77">
        <v>134049</v>
      </c>
      <c r="B77" s="22">
        <v>42004</v>
      </c>
      <c r="C77" t="s">
        <v>39</v>
      </c>
      <c r="D77" t="s">
        <v>26</v>
      </c>
      <c r="E77" t="s">
        <v>37</v>
      </c>
      <c r="F77" s="23">
        <v>1944485.7</v>
      </c>
      <c r="G77">
        <f>VLOOKUP(Base_de_données[[#This Row],[Adjudicación]],'Datos Pedidos'!$A$1:$C$2010,MATCH(Base_de_données[[#Headers],['# Pedidos]],'Datos Pedidos'!$A$1:$C$1,0),0)</f>
        <v>12</v>
      </c>
    </row>
    <row r="78" spans="1:7" x14ac:dyDescent="0.3">
      <c r="A78">
        <v>134207</v>
      </c>
      <c r="B78" s="22">
        <v>42004</v>
      </c>
      <c r="C78" t="s">
        <v>21</v>
      </c>
      <c r="D78" t="s">
        <v>25</v>
      </c>
      <c r="E78" t="s">
        <v>9</v>
      </c>
      <c r="F78" s="23">
        <v>90165.3</v>
      </c>
      <c r="G78">
        <f>VLOOKUP(Base_de_données[[#This Row],[Adjudicación]],'Datos Pedidos'!$A$1:$C$2010,MATCH(Base_de_données[[#Headers],['# Pedidos]],'Datos Pedidos'!$A$1:$C$1,0),0)</f>
        <v>8</v>
      </c>
    </row>
    <row r="79" spans="1:7" x14ac:dyDescent="0.3">
      <c r="A79">
        <v>135225</v>
      </c>
      <c r="B79" s="22">
        <v>42004</v>
      </c>
      <c r="C79" t="s">
        <v>22</v>
      </c>
      <c r="D79" t="s">
        <v>28</v>
      </c>
      <c r="E79" t="s">
        <v>7</v>
      </c>
      <c r="F79" s="23">
        <v>918.9</v>
      </c>
      <c r="G79">
        <f>VLOOKUP(Base_de_données[[#This Row],[Adjudicación]],'Datos Pedidos'!$A$1:$C$2010,MATCH(Base_de_données[[#Headers],['# Pedidos]],'Datos Pedidos'!$A$1:$C$1,0),0)</f>
        <v>8</v>
      </c>
    </row>
    <row r="80" spans="1:7" x14ac:dyDescent="0.3">
      <c r="A80">
        <v>135359</v>
      </c>
      <c r="B80" s="22">
        <v>42004</v>
      </c>
      <c r="C80" t="s">
        <v>22</v>
      </c>
      <c r="D80" t="s">
        <v>27</v>
      </c>
      <c r="E80" t="s">
        <v>38</v>
      </c>
      <c r="F80" s="23">
        <v>635.20000000000005</v>
      </c>
      <c r="G80">
        <f>VLOOKUP(Base_de_données[[#This Row],[Adjudicación]],'Datos Pedidos'!$A$1:$C$2010,MATCH(Base_de_données[[#Headers],['# Pedidos]],'Datos Pedidos'!$A$1:$C$1,0),0)</f>
        <v>30</v>
      </c>
    </row>
    <row r="81" spans="1:7" x14ac:dyDescent="0.3">
      <c r="A81">
        <v>136170</v>
      </c>
      <c r="B81" s="22">
        <v>42004</v>
      </c>
      <c r="C81" t="s">
        <v>21</v>
      </c>
      <c r="D81" t="s">
        <v>30</v>
      </c>
      <c r="E81" t="s">
        <v>38</v>
      </c>
      <c r="F81" s="23">
        <v>38636.1</v>
      </c>
      <c r="G81">
        <f>VLOOKUP(Base_de_données[[#This Row],[Adjudicación]],'Datos Pedidos'!$A$1:$C$2010,MATCH(Base_de_données[[#Headers],['# Pedidos]],'Datos Pedidos'!$A$1:$C$1,0),0)</f>
        <v>6</v>
      </c>
    </row>
    <row r="82" spans="1:7" x14ac:dyDescent="0.3">
      <c r="A82">
        <v>136500</v>
      </c>
      <c r="B82" s="22">
        <v>42004</v>
      </c>
      <c r="C82" t="s">
        <v>22</v>
      </c>
      <c r="D82" t="s">
        <v>25</v>
      </c>
      <c r="E82" t="s">
        <v>14</v>
      </c>
      <c r="F82" s="23">
        <v>227.3</v>
      </c>
      <c r="G82">
        <f>VLOOKUP(Base_de_données[[#This Row],[Adjudicación]],'Datos Pedidos'!$A$1:$C$2010,MATCH(Base_de_données[[#Headers],['# Pedidos]],'Datos Pedidos'!$A$1:$C$1,0),0)</f>
        <v>15</v>
      </c>
    </row>
    <row r="83" spans="1:7" x14ac:dyDescent="0.3">
      <c r="A83">
        <v>137392</v>
      </c>
      <c r="B83" s="22">
        <v>41973</v>
      </c>
      <c r="C83" t="s">
        <v>21</v>
      </c>
      <c r="D83" t="s">
        <v>27</v>
      </c>
      <c r="E83" t="s">
        <v>12</v>
      </c>
      <c r="F83" s="23">
        <v>16981.900000000001</v>
      </c>
      <c r="G83">
        <f>VLOOKUP(Base_de_données[[#This Row],[Adjudicación]],'Datos Pedidos'!$A$1:$C$2010,MATCH(Base_de_données[[#Headers],['# Pedidos]],'Datos Pedidos'!$A$1:$C$1,0),0)</f>
        <v>6</v>
      </c>
    </row>
    <row r="84" spans="1:7" x14ac:dyDescent="0.3">
      <c r="A84">
        <v>137408</v>
      </c>
      <c r="B84" s="22">
        <v>42004</v>
      </c>
      <c r="C84" t="s">
        <v>39</v>
      </c>
      <c r="D84" t="s">
        <v>26</v>
      </c>
      <c r="E84" t="s">
        <v>37</v>
      </c>
      <c r="F84" s="23">
        <v>479774.1</v>
      </c>
      <c r="G84">
        <f>VLOOKUP(Base_de_données[[#This Row],[Adjudicación]],'Datos Pedidos'!$A$1:$C$2010,MATCH(Base_de_données[[#Headers],['# Pedidos]],'Datos Pedidos'!$A$1:$C$1,0),0)</f>
        <v>1</v>
      </c>
    </row>
    <row r="85" spans="1:7" x14ac:dyDescent="0.3">
      <c r="A85">
        <v>137846</v>
      </c>
      <c r="B85" s="22">
        <v>42004</v>
      </c>
      <c r="C85" t="s">
        <v>39</v>
      </c>
      <c r="D85" t="s">
        <v>26</v>
      </c>
      <c r="E85" t="s">
        <v>8</v>
      </c>
      <c r="F85" s="23">
        <v>981312.9</v>
      </c>
      <c r="G85">
        <f>VLOOKUP(Base_de_données[[#This Row],[Adjudicación]],'Datos Pedidos'!$A$1:$C$2010,MATCH(Base_de_données[[#Headers],['# Pedidos]],'Datos Pedidos'!$A$1:$C$1,0),0)</f>
        <v>1</v>
      </c>
    </row>
    <row r="86" spans="1:7" x14ac:dyDescent="0.3">
      <c r="A86">
        <v>138641</v>
      </c>
      <c r="B86" s="22">
        <v>41943</v>
      </c>
      <c r="C86" t="s">
        <v>21</v>
      </c>
      <c r="D86" t="s">
        <v>24</v>
      </c>
      <c r="E86" t="s">
        <v>8</v>
      </c>
      <c r="F86" s="23">
        <v>24773.200000000001</v>
      </c>
      <c r="G86">
        <f>VLOOKUP(Base_de_données[[#This Row],[Adjudicación]],'Datos Pedidos'!$A$1:$C$2010,MATCH(Base_de_données[[#Headers],['# Pedidos]],'Datos Pedidos'!$A$1:$C$1,0),0)</f>
        <v>4</v>
      </c>
    </row>
    <row r="87" spans="1:7" x14ac:dyDescent="0.3">
      <c r="A87">
        <v>138687</v>
      </c>
      <c r="B87" s="22">
        <v>42004</v>
      </c>
      <c r="C87" t="s">
        <v>21</v>
      </c>
      <c r="D87" t="s">
        <v>27</v>
      </c>
      <c r="E87" t="s">
        <v>12</v>
      </c>
      <c r="F87" s="23">
        <v>35817.199999999997</v>
      </c>
      <c r="G87">
        <f>VLOOKUP(Base_de_données[[#This Row],[Adjudicación]],'Datos Pedidos'!$A$1:$C$2010,MATCH(Base_de_données[[#Headers],['# Pedidos]],'Datos Pedidos'!$A$1:$C$1,0),0)</f>
        <v>8</v>
      </c>
    </row>
    <row r="88" spans="1:7" x14ac:dyDescent="0.3">
      <c r="A88">
        <v>138732</v>
      </c>
      <c r="B88" s="22">
        <v>41670</v>
      </c>
      <c r="C88" t="s">
        <v>21</v>
      </c>
      <c r="D88" t="s">
        <v>28</v>
      </c>
      <c r="E88" t="s">
        <v>13</v>
      </c>
      <c r="F88" s="23">
        <v>47464.6</v>
      </c>
      <c r="G88">
        <f>VLOOKUP(Base_de_données[[#This Row],[Adjudicación]],'Datos Pedidos'!$A$1:$C$2010,MATCH(Base_de_données[[#Headers],['# Pedidos]],'Datos Pedidos'!$A$1:$C$1,0),0)</f>
        <v>3</v>
      </c>
    </row>
    <row r="89" spans="1:7" x14ac:dyDescent="0.3">
      <c r="A89">
        <v>139223</v>
      </c>
      <c r="B89" s="22">
        <v>42004</v>
      </c>
      <c r="C89" t="s">
        <v>39</v>
      </c>
      <c r="D89" t="s">
        <v>28</v>
      </c>
      <c r="E89" t="s">
        <v>36</v>
      </c>
      <c r="F89" s="23">
        <v>5922668.4000000004</v>
      </c>
      <c r="G89">
        <f>VLOOKUP(Base_de_données[[#This Row],[Adjudicación]],'Datos Pedidos'!$A$1:$C$2010,MATCH(Base_de_données[[#Headers],['# Pedidos]],'Datos Pedidos'!$A$1:$C$1,0),0)</f>
        <v>12</v>
      </c>
    </row>
    <row r="90" spans="1:7" x14ac:dyDescent="0.3">
      <c r="A90">
        <v>139283</v>
      </c>
      <c r="B90" s="22">
        <v>41703</v>
      </c>
      <c r="C90" t="s">
        <v>22</v>
      </c>
      <c r="D90" t="s">
        <v>26</v>
      </c>
      <c r="E90" t="s">
        <v>1</v>
      </c>
      <c r="F90" s="23">
        <v>758.4</v>
      </c>
      <c r="G90">
        <f>VLOOKUP(Base_de_données[[#This Row],[Adjudicación]],'Datos Pedidos'!$A$1:$C$2010,MATCH(Base_de_données[[#Headers],['# Pedidos]],'Datos Pedidos'!$A$1:$C$1,0),0)</f>
        <v>2</v>
      </c>
    </row>
    <row r="91" spans="1:7" x14ac:dyDescent="0.3">
      <c r="A91">
        <v>139883</v>
      </c>
      <c r="B91" s="22">
        <v>42004</v>
      </c>
      <c r="C91" t="s">
        <v>21</v>
      </c>
      <c r="D91" t="s">
        <v>24</v>
      </c>
      <c r="E91" t="s">
        <v>17</v>
      </c>
      <c r="F91" s="23">
        <v>39708.9</v>
      </c>
      <c r="G91">
        <f>VLOOKUP(Base_de_données[[#This Row],[Adjudicación]],'Datos Pedidos'!$A$1:$C$2010,MATCH(Base_de_données[[#Headers],['# Pedidos]],'Datos Pedidos'!$A$1:$C$1,0),0)</f>
        <v>9</v>
      </c>
    </row>
    <row r="92" spans="1:7" x14ac:dyDescent="0.3">
      <c r="A92">
        <v>140308</v>
      </c>
      <c r="B92" s="22">
        <v>42004</v>
      </c>
      <c r="C92" t="s">
        <v>21</v>
      </c>
      <c r="D92" t="s">
        <v>27</v>
      </c>
      <c r="E92" t="s">
        <v>8</v>
      </c>
      <c r="F92" s="23">
        <v>67660</v>
      </c>
      <c r="G92">
        <f>VLOOKUP(Base_de_données[[#This Row],[Adjudicación]],'Datos Pedidos'!$A$1:$C$2010,MATCH(Base_de_données[[#Headers],['# Pedidos]],'Datos Pedidos'!$A$1:$C$1,0),0)</f>
        <v>10</v>
      </c>
    </row>
    <row r="93" spans="1:7" x14ac:dyDescent="0.3">
      <c r="A93">
        <v>140500</v>
      </c>
      <c r="B93" s="22">
        <v>42004</v>
      </c>
      <c r="C93" t="s">
        <v>21</v>
      </c>
      <c r="D93" t="s">
        <v>28</v>
      </c>
      <c r="E93" t="s">
        <v>2</v>
      </c>
      <c r="F93" s="23">
        <v>91005.3</v>
      </c>
      <c r="G93">
        <f>VLOOKUP(Base_de_données[[#This Row],[Adjudicación]],'Datos Pedidos'!$A$1:$C$2010,MATCH(Base_de_données[[#Headers],['# Pedidos]],'Datos Pedidos'!$A$1:$C$1,0),0)</f>
        <v>3</v>
      </c>
    </row>
    <row r="94" spans="1:7" x14ac:dyDescent="0.3">
      <c r="A94">
        <v>140504</v>
      </c>
      <c r="B94" s="22">
        <v>41894</v>
      </c>
      <c r="C94" t="s">
        <v>22</v>
      </c>
      <c r="D94" t="s">
        <v>28</v>
      </c>
      <c r="E94" t="s">
        <v>34</v>
      </c>
      <c r="F94" s="23">
        <v>368.8</v>
      </c>
      <c r="G94">
        <f>VLOOKUP(Base_de_données[[#This Row],[Adjudicación]],'Datos Pedidos'!$A$1:$C$2010,MATCH(Base_de_données[[#Headers],['# Pedidos]],'Datos Pedidos'!$A$1:$C$1,0),0)</f>
        <v>6</v>
      </c>
    </row>
    <row r="95" spans="1:7" x14ac:dyDescent="0.3">
      <c r="A95">
        <v>140585</v>
      </c>
      <c r="B95" s="22">
        <v>42004</v>
      </c>
      <c r="C95" t="s">
        <v>39</v>
      </c>
      <c r="D95" t="s">
        <v>25</v>
      </c>
      <c r="E95" t="s">
        <v>3</v>
      </c>
      <c r="F95" s="23">
        <v>7049619.7999999998</v>
      </c>
      <c r="G95">
        <f>VLOOKUP(Base_de_données[[#This Row],[Adjudicación]],'Datos Pedidos'!$A$1:$C$2010,MATCH(Base_de_données[[#Headers],['# Pedidos]],'Datos Pedidos'!$A$1:$C$1,0),0)</f>
        <v>1</v>
      </c>
    </row>
    <row r="96" spans="1:7" x14ac:dyDescent="0.3">
      <c r="A96">
        <v>140869</v>
      </c>
      <c r="B96" s="22">
        <v>42004</v>
      </c>
      <c r="C96" t="s">
        <v>21</v>
      </c>
      <c r="D96" t="s">
        <v>26</v>
      </c>
      <c r="E96" t="s">
        <v>1</v>
      </c>
      <c r="F96" s="23">
        <v>28298.2</v>
      </c>
      <c r="G96">
        <f>VLOOKUP(Base_de_données[[#This Row],[Adjudicación]],'Datos Pedidos'!$A$1:$C$2010,MATCH(Base_de_données[[#Headers],['# Pedidos]],'Datos Pedidos'!$A$1:$C$1,0),0)</f>
        <v>3</v>
      </c>
    </row>
    <row r="97" spans="1:7" x14ac:dyDescent="0.3">
      <c r="A97">
        <v>141876</v>
      </c>
      <c r="B97" s="22">
        <v>41670</v>
      </c>
      <c r="C97" t="s">
        <v>21</v>
      </c>
      <c r="D97" t="s">
        <v>28</v>
      </c>
      <c r="E97" t="s">
        <v>38</v>
      </c>
      <c r="F97" s="23">
        <v>49311</v>
      </c>
      <c r="G97">
        <f>VLOOKUP(Base_de_données[[#This Row],[Adjudicación]],'Datos Pedidos'!$A$1:$C$2010,MATCH(Base_de_données[[#Headers],['# Pedidos]],'Datos Pedidos'!$A$1:$C$1,0),0)</f>
        <v>6</v>
      </c>
    </row>
    <row r="98" spans="1:7" x14ac:dyDescent="0.3">
      <c r="A98">
        <v>142403</v>
      </c>
      <c r="B98" s="22">
        <v>41698</v>
      </c>
      <c r="C98" t="s">
        <v>21</v>
      </c>
      <c r="D98" t="s">
        <v>30</v>
      </c>
      <c r="E98" t="s">
        <v>0</v>
      </c>
      <c r="F98" s="23">
        <v>74225.7</v>
      </c>
      <c r="G98">
        <f>VLOOKUP(Base_de_données[[#This Row],[Adjudicación]],'Datos Pedidos'!$A$1:$C$2010,MATCH(Base_de_données[[#Headers],['# Pedidos]],'Datos Pedidos'!$A$1:$C$1,0),0)</f>
        <v>9</v>
      </c>
    </row>
    <row r="99" spans="1:7" x14ac:dyDescent="0.3">
      <c r="A99">
        <v>142605</v>
      </c>
      <c r="B99" s="22">
        <v>42004</v>
      </c>
      <c r="C99" t="s">
        <v>21</v>
      </c>
      <c r="D99" t="s">
        <v>27</v>
      </c>
      <c r="E99" t="s">
        <v>9</v>
      </c>
      <c r="F99" s="23">
        <v>91767.8</v>
      </c>
      <c r="G99">
        <f>VLOOKUP(Base_de_données[[#This Row],[Adjudicación]],'Datos Pedidos'!$A$1:$C$2010,MATCH(Base_de_données[[#Headers],['# Pedidos]],'Datos Pedidos'!$A$1:$C$1,0),0)</f>
        <v>4</v>
      </c>
    </row>
    <row r="100" spans="1:7" x14ac:dyDescent="0.3">
      <c r="A100">
        <v>142633</v>
      </c>
      <c r="B100" s="22">
        <v>41790</v>
      </c>
      <c r="C100" t="s">
        <v>21</v>
      </c>
      <c r="D100" t="s">
        <v>27</v>
      </c>
      <c r="E100" t="s">
        <v>34</v>
      </c>
      <c r="F100" s="23">
        <v>15150.3</v>
      </c>
      <c r="G100">
        <f>VLOOKUP(Base_de_données[[#This Row],[Adjudicación]],'Datos Pedidos'!$A$1:$C$2010,MATCH(Base_de_données[[#Headers],['# Pedidos]],'Datos Pedidos'!$A$1:$C$1,0),0)</f>
        <v>12</v>
      </c>
    </row>
    <row r="101" spans="1:7" x14ac:dyDescent="0.3">
      <c r="A101">
        <v>142803</v>
      </c>
      <c r="B101" s="22">
        <v>42004</v>
      </c>
      <c r="C101" t="s">
        <v>21</v>
      </c>
      <c r="D101" t="s">
        <v>28</v>
      </c>
      <c r="E101" t="s">
        <v>3</v>
      </c>
      <c r="F101" s="23">
        <v>11545.4</v>
      </c>
      <c r="G101">
        <f>VLOOKUP(Base_de_données[[#This Row],[Adjudicación]],'Datos Pedidos'!$A$1:$C$2010,MATCH(Base_de_données[[#Headers],['# Pedidos]],'Datos Pedidos'!$A$1:$C$1,0),0)</f>
        <v>10</v>
      </c>
    </row>
    <row r="102" spans="1:7" x14ac:dyDescent="0.3">
      <c r="A102">
        <v>143497</v>
      </c>
      <c r="B102" s="22">
        <v>42004</v>
      </c>
      <c r="C102" t="s">
        <v>21</v>
      </c>
      <c r="D102" t="s">
        <v>28</v>
      </c>
      <c r="E102" t="s">
        <v>34</v>
      </c>
      <c r="F102" s="23">
        <v>31023</v>
      </c>
      <c r="G102">
        <f>VLOOKUP(Base_de_données[[#This Row],[Adjudicación]],'Datos Pedidos'!$A$1:$C$2010,MATCH(Base_de_données[[#Headers],['# Pedidos]],'Datos Pedidos'!$A$1:$C$1,0),0)</f>
        <v>6</v>
      </c>
    </row>
    <row r="103" spans="1:7" x14ac:dyDescent="0.3">
      <c r="A103">
        <v>143564</v>
      </c>
      <c r="B103" s="22">
        <v>42004</v>
      </c>
      <c r="C103" t="s">
        <v>21</v>
      </c>
      <c r="D103" t="s">
        <v>30</v>
      </c>
      <c r="E103" t="s">
        <v>37</v>
      </c>
      <c r="F103" s="23">
        <v>46114.5</v>
      </c>
      <c r="G103">
        <f>VLOOKUP(Base_de_données[[#This Row],[Adjudicación]],'Datos Pedidos'!$A$1:$C$2010,MATCH(Base_de_données[[#Headers],['# Pedidos]],'Datos Pedidos'!$A$1:$C$1,0),0)</f>
        <v>6</v>
      </c>
    </row>
    <row r="104" spans="1:7" x14ac:dyDescent="0.3">
      <c r="A104">
        <v>143794</v>
      </c>
      <c r="B104" s="22">
        <v>41759</v>
      </c>
      <c r="C104" t="s">
        <v>21</v>
      </c>
      <c r="D104" t="s">
        <v>30</v>
      </c>
      <c r="E104" t="s">
        <v>8</v>
      </c>
      <c r="F104" s="23">
        <v>96672.5</v>
      </c>
      <c r="G104">
        <f>VLOOKUP(Base_de_données[[#This Row],[Adjudicación]],'Datos Pedidos'!$A$1:$C$2010,MATCH(Base_de_données[[#Headers],['# Pedidos]],'Datos Pedidos'!$A$1:$C$1,0),0)</f>
        <v>7</v>
      </c>
    </row>
    <row r="105" spans="1:7" x14ac:dyDescent="0.3">
      <c r="A105">
        <v>144923</v>
      </c>
      <c r="B105" s="22">
        <v>41973</v>
      </c>
      <c r="C105" t="s">
        <v>21</v>
      </c>
      <c r="D105" t="s">
        <v>26</v>
      </c>
      <c r="E105" t="s">
        <v>2</v>
      </c>
      <c r="F105" s="23">
        <v>97592</v>
      </c>
      <c r="G105">
        <f>VLOOKUP(Base_de_données[[#This Row],[Adjudicación]],'Datos Pedidos'!$A$1:$C$2010,MATCH(Base_de_données[[#Headers],['# Pedidos]],'Datos Pedidos'!$A$1:$C$1,0),0)</f>
        <v>16</v>
      </c>
    </row>
    <row r="106" spans="1:7" x14ac:dyDescent="0.3">
      <c r="A106">
        <v>145079</v>
      </c>
      <c r="B106" s="22">
        <v>42004</v>
      </c>
      <c r="C106" t="s">
        <v>21</v>
      </c>
      <c r="D106" t="s">
        <v>26</v>
      </c>
      <c r="E106" t="s">
        <v>2</v>
      </c>
      <c r="F106" s="23">
        <v>35154.199999999997</v>
      </c>
      <c r="G106">
        <f>VLOOKUP(Base_de_données[[#This Row],[Adjudicación]],'Datos Pedidos'!$A$1:$C$2010,MATCH(Base_de_données[[#Headers],['# Pedidos]],'Datos Pedidos'!$A$1:$C$1,0),0)</f>
        <v>14</v>
      </c>
    </row>
    <row r="107" spans="1:7" x14ac:dyDescent="0.3">
      <c r="A107">
        <v>145735</v>
      </c>
      <c r="B107" s="22">
        <v>42004</v>
      </c>
      <c r="C107" t="s">
        <v>39</v>
      </c>
      <c r="D107" t="s">
        <v>26</v>
      </c>
      <c r="E107" t="s">
        <v>13</v>
      </c>
      <c r="F107" s="23">
        <v>7195914</v>
      </c>
      <c r="G107">
        <f>VLOOKUP(Base_de_données[[#This Row],[Adjudicación]],'Datos Pedidos'!$A$1:$C$2010,MATCH(Base_de_données[[#Headers],['# Pedidos]],'Datos Pedidos'!$A$1:$C$1,0),0)</f>
        <v>18</v>
      </c>
    </row>
    <row r="108" spans="1:7" x14ac:dyDescent="0.3">
      <c r="A108">
        <v>145962</v>
      </c>
      <c r="B108" s="22">
        <v>41728</v>
      </c>
      <c r="C108" t="s">
        <v>39</v>
      </c>
      <c r="D108" t="s">
        <v>26</v>
      </c>
      <c r="E108" t="s">
        <v>13</v>
      </c>
      <c r="F108" s="23">
        <v>8240445.4000000004</v>
      </c>
      <c r="G108">
        <f>VLOOKUP(Base_de_données[[#This Row],[Adjudicación]],'Datos Pedidos'!$A$1:$C$2010,MATCH(Base_de_données[[#Headers],['# Pedidos]],'Datos Pedidos'!$A$1:$C$1,0),0)</f>
        <v>2</v>
      </c>
    </row>
    <row r="109" spans="1:7" x14ac:dyDescent="0.3">
      <c r="A109">
        <v>146682</v>
      </c>
      <c r="B109" s="22">
        <v>42004</v>
      </c>
      <c r="C109" t="s">
        <v>22</v>
      </c>
      <c r="D109" t="s">
        <v>29</v>
      </c>
      <c r="E109" t="s">
        <v>17</v>
      </c>
      <c r="F109" s="23">
        <v>677.3</v>
      </c>
      <c r="G109">
        <f>VLOOKUP(Base_de_données[[#This Row],[Adjudicación]],'Datos Pedidos'!$A$1:$C$2010,MATCH(Base_de_données[[#Headers],['# Pedidos]],'Datos Pedidos'!$A$1:$C$1,0),0)</f>
        <v>5</v>
      </c>
    </row>
    <row r="110" spans="1:7" x14ac:dyDescent="0.3">
      <c r="A110">
        <v>146804</v>
      </c>
      <c r="B110" s="22">
        <v>41909</v>
      </c>
      <c r="C110" t="s">
        <v>39</v>
      </c>
      <c r="D110" t="s">
        <v>24</v>
      </c>
      <c r="E110" t="s">
        <v>2</v>
      </c>
      <c r="F110" s="23">
        <v>4717299.2</v>
      </c>
      <c r="G110">
        <f>VLOOKUP(Base_de_données[[#This Row],[Adjudicación]],'Datos Pedidos'!$A$1:$C$2010,MATCH(Base_de_données[[#Headers],['# Pedidos]],'Datos Pedidos'!$A$1:$C$1,0),0)</f>
        <v>18</v>
      </c>
    </row>
    <row r="111" spans="1:7" x14ac:dyDescent="0.3">
      <c r="A111">
        <v>146972</v>
      </c>
      <c r="B111" s="22">
        <v>41789</v>
      </c>
      <c r="C111" t="s">
        <v>39</v>
      </c>
      <c r="D111" t="s">
        <v>27</v>
      </c>
      <c r="E111" t="s">
        <v>15</v>
      </c>
      <c r="F111" s="23">
        <v>368045</v>
      </c>
      <c r="G111">
        <f>VLOOKUP(Base_de_données[[#This Row],[Adjudicación]],'Datos Pedidos'!$A$1:$C$2010,MATCH(Base_de_données[[#Headers],['# Pedidos]],'Datos Pedidos'!$A$1:$C$1,0),0)</f>
        <v>18</v>
      </c>
    </row>
    <row r="112" spans="1:7" x14ac:dyDescent="0.3">
      <c r="A112">
        <v>147060</v>
      </c>
      <c r="B112" s="22">
        <v>42004</v>
      </c>
      <c r="C112" t="s">
        <v>21</v>
      </c>
      <c r="D112" t="s">
        <v>31</v>
      </c>
      <c r="E112" t="s">
        <v>15</v>
      </c>
      <c r="F112" s="23">
        <v>16351</v>
      </c>
      <c r="G112">
        <f>VLOOKUP(Base_de_données[[#This Row],[Adjudicación]],'Datos Pedidos'!$A$1:$C$2010,MATCH(Base_de_données[[#Headers],['# Pedidos]],'Datos Pedidos'!$A$1:$C$1,0),0)</f>
        <v>6</v>
      </c>
    </row>
    <row r="113" spans="1:7" x14ac:dyDescent="0.3">
      <c r="A113">
        <v>148479</v>
      </c>
      <c r="B113" s="22">
        <v>42004</v>
      </c>
      <c r="C113" t="s">
        <v>21</v>
      </c>
      <c r="D113" t="s">
        <v>24</v>
      </c>
      <c r="E113" t="s">
        <v>6</v>
      </c>
      <c r="F113" s="23">
        <v>89489.7</v>
      </c>
      <c r="G113">
        <f>VLOOKUP(Base_de_données[[#This Row],[Adjudicación]],'Datos Pedidos'!$A$1:$C$2010,MATCH(Base_de_données[[#Headers],['# Pedidos]],'Datos Pedidos'!$A$1:$C$1,0),0)</f>
        <v>9</v>
      </c>
    </row>
    <row r="114" spans="1:7" x14ac:dyDescent="0.3">
      <c r="A114">
        <v>148911</v>
      </c>
      <c r="B114" s="22">
        <v>42004</v>
      </c>
      <c r="C114" t="s">
        <v>39</v>
      </c>
      <c r="D114" t="s">
        <v>27</v>
      </c>
      <c r="E114" t="s">
        <v>5</v>
      </c>
      <c r="F114" s="23">
        <v>5826215.2000000002</v>
      </c>
      <c r="G114">
        <f>VLOOKUP(Base_de_données[[#This Row],[Adjudicación]],'Datos Pedidos'!$A$1:$C$2010,MATCH(Base_de_données[[#Headers],['# Pedidos]],'Datos Pedidos'!$A$1:$C$1,0),0)</f>
        <v>1</v>
      </c>
    </row>
    <row r="115" spans="1:7" x14ac:dyDescent="0.3">
      <c r="A115">
        <v>149197</v>
      </c>
      <c r="B115" s="22">
        <v>42004</v>
      </c>
      <c r="C115" t="s">
        <v>21</v>
      </c>
      <c r="D115" t="s">
        <v>31</v>
      </c>
      <c r="E115" t="s">
        <v>7</v>
      </c>
      <c r="F115" s="23">
        <v>23126.6</v>
      </c>
      <c r="G115">
        <f>VLOOKUP(Base_de_données[[#This Row],[Adjudicación]],'Datos Pedidos'!$A$1:$C$2010,MATCH(Base_de_données[[#Headers],['# Pedidos]],'Datos Pedidos'!$A$1:$C$1,0),0)</f>
        <v>10</v>
      </c>
    </row>
    <row r="116" spans="1:7" x14ac:dyDescent="0.3">
      <c r="A116">
        <v>149903</v>
      </c>
      <c r="B116" s="22">
        <v>42004</v>
      </c>
      <c r="C116" t="s">
        <v>39</v>
      </c>
      <c r="D116" t="s">
        <v>29</v>
      </c>
      <c r="E116" t="s">
        <v>3</v>
      </c>
      <c r="F116" s="23">
        <v>6041529.5999999996</v>
      </c>
      <c r="G116">
        <f>VLOOKUP(Base_de_données[[#This Row],[Adjudicación]],'Datos Pedidos'!$A$1:$C$2010,MATCH(Base_de_données[[#Headers],['# Pedidos]],'Datos Pedidos'!$A$1:$C$1,0),0)</f>
        <v>18</v>
      </c>
    </row>
    <row r="117" spans="1:7" x14ac:dyDescent="0.3">
      <c r="A117">
        <v>150124</v>
      </c>
      <c r="B117" s="22">
        <v>42004</v>
      </c>
      <c r="C117" t="s">
        <v>21</v>
      </c>
      <c r="D117" t="s">
        <v>32</v>
      </c>
      <c r="E117" t="s">
        <v>8</v>
      </c>
      <c r="F117" s="23">
        <v>81145.8</v>
      </c>
      <c r="G117">
        <f>VLOOKUP(Base_de_données[[#This Row],[Adjudicación]],'Datos Pedidos'!$A$1:$C$2010,MATCH(Base_de_données[[#Headers],['# Pedidos]],'Datos Pedidos'!$A$1:$C$1,0),0)</f>
        <v>6</v>
      </c>
    </row>
    <row r="118" spans="1:7" x14ac:dyDescent="0.3">
      <c r="A118">
        <v>151015</v>
      </c>
      <c r="B118" s="22">
        <v>42004</v>
      </c>
      <c r="C118" t="s">
        <v>39</v>
      </c>
      <c r="D118" t="s">
        <v>28</v>
      </c>
      <c r="E118" t="s">
        <v>38</v>
      </c>
      <c r="F118" s="23">
        <v>8648153.1999999993</v>
      </c>
      <c r="G118">
        <f>VLOOKUP(Base_de_données[[#This Row],[Adjudicación]],'Datos Pedidos'!$A$1:$C$2010,MATCH(Base_de_données[[#Headers],['# Pedidos]],'Datos Pedidos'!$A$1:$C$1,0),0)</f>
        <v>8</v>
      </c>
    </row>
    <row r="119" spans="1:7" x14ac:dyDescent="0.3">
      <c r="A119">
        <v>151782</v>
      </c>
      <c r="B119" s="22">
        <v>41820</v>
      </c>
      <c r="C119" t="s">
        <v>21</v>
      </c>
      <c r="D119" t="s">
        <v>24</v>
      </c>
      <c r="E119" t="s">
        <v>12</v>
      </c>
      <c r="F119" s="23">
        <v>27177.9</v>
      </c>
      <c r="G119">
        <f>VLOOKUP(Base_de_données[[#This Row],[Adjudicación]],'Datos Pedidos'!$A$1:$C$2010,MATCH(Base_de_données[[#Headers],['# Pedidos]],'Datos Pedidos'!$A$1:$C$1,0),0)</f>
        <v>14</v>
      </c>
    </row>
    <row r="120" spans="1:7" x14ac:dyDescent="0.3">
      <c r="A120">
        <v>152012</v>
      </c>
      <c r="B120" s="22">
        <v>42004</v>
      </c>
      <c r="C120" t="s">
        <v>39</v>
      </c>
      <c r="D120" t="s">
        <v>28</v>
      </c>
      <c r="E120" t="s">
        <v>11</v>
      </c>
      <c r="F120" s="23">
        <v>582439.4</v>
      </c>
      <c r="G120">
        <f>VLOOKUP(Base_de_données[[#This Row],[Adjudicación]],'Datos Pedidos'!$A$1:$C$2010,MATCH(Base_de_données[[#Headers],['# Pedidos]],'Datos Pedidos'!$A$1:$C$1,0),0)</f>
        <v>1</v>
      </c>
    </row>
    <row r="121" spans="1:7" x14ac:dyDescent="0.3">
      <c r="A121">
        <v>152344</v>
      </c>
      <c r="B121" s="22">
        <v>42004</v>
      </c>
      <c r="C121" t="s">
        <v>39</v>
      </c>
      <c r="D121" t="s">
        <v>30</v>
      </c>
      <c r="E121" t="s">
        <v>38</v>
      </c>
      <c r="F121" s="23">
        <v>1651341.9</v>
      </c>
      <c r="G121">
        <f>VLOOKUP(Base_de_données[[#This Row],[Adjudicación]],'Datos Pedidos'!$A$1:$C$2010,MATCH(Base_de_données[[#Headers],['# Pedidos]],'Datos Pedidos'!$A$1:$C$1,0),0)</f>
        <v>1</v>
      </c>
    </row>
    <row r="122" spans="1:7" x14ac:dyDescent="0.3">
      <c r="A122">
        <v>152397</v>
      </c>
      <c r="B122" s="22">
        <v>42004</v>
      </c>
      <c r="C122" t="s">
        <v>21</v>
      </c>
      <c r="D122" t="s">
        <v>26</v>
      </c>
      <c r="E122" t="s">
        <v>11</v>
      </c>
      <c r="F122" s="23">
        <v>58972.9</v>
      </c>
      <c r="G122">
        <f>VLOOKUP(Base_de_données[[#This Row],[Adjudicación]],'Datos Pedidos'!$A$1:$C$2010,MATCH(Base_de_données[[#Headers],['# Pedidos]],'Datos Pedidos'!$A$1:$C$1,0),0)</f>
        <v>14</v>
      </c>
    </row>
    <row r="123" spans="1:7" x14ac:dyDescent="0.3">
      <c r="A123">
        <v>153014</v>
      </c>
      <c r="B123" s="22">
        <v>42004</v>
      </c>
      <c r="C123" t="s">
        <v>39</v>
      </c>
      <c r="D123" t="s">
        <v>30</v>
      </c>
      <c r="E123" t="s">
        <v>37</v>
      </c>
      <c r="F123" s="23">
        <v>6165401.4000000004</v>
      </c>
      <c r="G123">
        <f>VLOOKUP(Base_de_données[[#This Row],[Adjudicación]],'Datos Pedidos'!$A$1:$C$2010,MATCH(Base_de_données[[#Headers],['# Pedidos]],'Datos Pedidos'!$A$1:$C$1,0),0)</f>
        <v>2</v>
      </c>
    </row>
    <row r="124" spans="1:7" x14ac:dyDescent="0.3">
      <c r="A124">
        <v>153087</v>
      </c>
      <c r="B124" s="22">
        <v>42004</v>
      </c>
      <c r="C124" t="s">
        <v>21</v>
      </c>
      <c r="D124" t="s">
        <v>27</v>
      </c>
      <c r="E124" t="s">
        <v>16</v>
      </c>
      <c r="F124" s="23">
        <v>67001.3</v>
      </c>
      <c r="G124">
        <f>VLOOKUP(Base_de_données[[#This Row],[Adjudicación]],'Datos Pedidos'!$A$1:$C$2010,MATCH(Base_de_données[[#Headers],['# Pedidos]],'Datos Pedidos'!$A$1:$C$1,0),0)</f>
        <v>3</v>
      </c>
    </row>
    <row r="125" spans="1:7" x14ac:dyDescent="0.3">
      <c r="A125">
        <v>154913</v>
      </c>
      <c r="B125" s="22">
        <v>42004</v>
      </c>
      <c r="C125" t="s">
        <v>39</v>
      </c>
      <c r="D125" t="s">
        <v>27</v>
      </c>
      <c r="E125" t="s">
        <v>17</v>
      </c>
      <c r="F125" s="23">
        <v>8568911.1999999993</v>
      </c>
      <c r="G125">
        <f>VLOOKUP(Base_de_données[[#This Row],[Adjudicación]],'Datos Pedidos'!$A$1:$C$2010,MATCH(Base_de_données[[#Headers],['# Pedidos]],'Datos Pedidos'!$A$1:$C$1,0),0)</f>
        <v>8</v>
      </c>
    </row>
    <row r="126" spans="1:7" x14ac:dyDescent="0.3">
      <c r="A126">
        <v>154975</v>
      </c>
      <c r="B126" s="22">
        <v>42004</v>
      </c>
      <c r="C126" t="s">
        <v>21</v>
      </c>
      <c r="D126" t="s">
        <v>24</v>
      </c>
      <c r="E126" t="s">
        <v>16</v>
      </c>
      <c r="F126" s="23">
        <v>67830.600000000006</v>
      </c>
      <c r="G126">
        <f>VLOOKUP(Base_de_données[[#This Row],[Adjudicación]],'Datos Pedidos'!$A$1:$C$2010,MATCH(Base_de_données[[#Headers],['# Pedidos]],'Datos Pedidos'!$A$1:$C$1,0),0)</f>
        <v>9</v>
      </c>
    </row>
    <row r="127" spans="1:7" x14ac:dyDescent="0.3">
      <c r="A127">
        <v>155261</v>
      </c>
      <c r="B127" s="22">
        <v>42004</v>
      </c>
      <c r="C127" t="s">
        <v>39</v>
      </c>
      <c r="D127" t="s">
        <v>24</v>
      </c>
      <c r="E127" t="s">
        <v>36</v>
      </c>
      <c r="F127" s="23">
        <v>1307070</v>
      </c>
      <c r="G127">
        <f>VLOOKUP(Base_de_données[[#This Row],[Adjudicación]],'Datos Pedidos'!$A$1:$C$2010,MATCH(Base_de_données[[#Headers],['# Pedidos]],'Datos Pedidos'!$A$1:$C$1,0),0)</f>
        <v>10</v>
      </c>
    </row>
    <row r="128" spans="1:7" x14ac:dyDescent="0.3">
      <c r="A128">
        <v>155314</v>
      </c>
      <c r="B128" s="22">
        <v>42004</v>
      </c>
      <c r="C128" t="s">
        <v>21</v>
      </c>
      <c r="D128" t="s">
        <v>24</v>
      </c>
      <c r="E128" t="s">
        <v>8</v>
      </c>
      <c r="F128" s="23">
        <v>57952.4</v>
      </c>
      <c r="G128">
        <f>VLOOKUP(Base_de_données[[#This Row],[Adjudicación]],'Datos Pedidos'!$A$1:$C$2010,MATCH(Base_de_données[[#Headers],['# Pedidos]],'Datos Pedidos'!$A$1:$C$1,0),0)</f>
        <v>10</v>
      </c>
    </row>
    <row r="129" spans="1:7" x14ac:dyDescent="0.3">
      <c r="A129">
        <v>155396</v>
      </c>
      <c r="B129" s="22">
        <v>42004</v>
      </c>
      <c r="C129" t="s">
        <v>39</v>
      </c>
      <c r="D129" t="s">
        <v>26</v>
      </c>
      <c r="E129" t="s">
        <v>38</v>
      </c>
      <c r="F129" s="23">
        <v>1191219.8999999999</v>
      </c>
      <c r="G129">
        <f>VLOOKUP(Base_de_données[[#This Row],[Adjudicación]],'Datos Pedidos'!$A$1:$C$2010,MATCH(Base_de_données[[#Headers],['# Pedidos]],'Datos Pedidos'!$A$1:$C$1,0),0)</f>
        <v>1</v>
      </c>
    </row>
    <row r="130" spans="1:7" x14ac:dyDescent="0.3">
      <c r="A130">
        <v>155549</v>
      </c>
      <c r="B130" s="22">
        <v>42004</v>
      </c>
      <c r="C130" t="s">
        <v>22</v>
      </c>
      <c r="D130" t="s">
        <v>31</v>
      </c>
      <c r="E130" t="s">
        <v>2</v>
      </c>
      <c r="F130" s="23">
        <v>194.1</v>
      </c>
      <c r="G130">
        <f>VLOOKUP(Base_de_données[[#This Row],[Adjudicación]],'Datos Pedidos'!$A$1:$C$2010,MATCH(Base_de_données[[#Headers],['# Pedidos]],'Datos Pedidos'!$A$1:$C$1,0),0)</f>
        <v>2</v>
      </c>
    </row>
    <row r="131" spans="1:7" x14ac:dyDescent="0.3">
      <c r="A131">
        <v>155955</v>
      </c>
      <c r="B131" s="22">
        <v>41970</v>
      </c>
      <c r="C131" t="s">
        <v>22</v>
      </c>
      <c r="D131" t="s">
        <v>24</v>
      </c>
      <c r="E131" t="s">
        <v>37</v>
      </c>
      <c r="F131" s="23">
        <v>287.89999999999998</v>
      </c>
      <c r="G131">
        <f>VLOOKUP(Base_de_données[[#This Row],[Adjudicación]],'Datos Pedidos'!$A$1:$C$2010,MATCH(Base_de_données[[#Headers],['# Pedidos]],'Datos Pedidos'!$A$1:$C$1,0),0)</f>
        <v>15</v>
      </c>
    </row>
    <row r="132" spans="1:7" x14ac:dyDescent="0.3">
      <c r="A132">
        <v>156210</v>
      </c>
      <c r="B132" s="22">
        <v>42004</v>
      </c>
      <c r="C132" t="s">
        <v>21</v>
      </c>
      <c r="D132" t="s">
        <v>29</v>
      </c>
      <c r="E132" t="s">
        <v>35</v>
      </c>
      <c r="F132" s="23">
        <v>27433.3</v>
      </c>
      <c r="G132">
        <f>VLOOKUP(Base_de_données[[#This Row],[Adjudicación]],'Datos Pedidos'!$A$1:$C$2010,MATCH(Base_de_données[[#Headers],['# Pedidos]],'Datos Pedidos'!$A$1:$C$1,0),0)</f>
        <v>6</v>
      </c>
    </row>
    <row r="133" spans="1:7" x14ac:dyDescent="0.3">
      <c r="A133">
        <v>156523</v>
      </c>
      <c r="B133" s="22">
        <v>41728</v>
      </c>
      <c r="C133" t="s">
        <v>21</v>
      </c>
      <c r="D133" t="s">
        <v>24</v>
      </c>
      <c r="E133" t="s">
        <v>10</v>
      </c>
      <c r="F133" s="23">
        <v>6624.9</v>
      </c>
      <c r="G133">
        <f>VLOOKUP(Base_de_données[[#This Row],[Adjudicación]],'Datos Pedidos'!$A$1:$C$2010,MATCH(Base_de_données[[#Headers],['# Pedidos]],'Datos Pedidos'!$A$1:$C$1,0),0)</f>
        <v>6</v>
      </c>
    </row>
    <row r="134" spans="1:7" x14ac:dyDescent="0.3">
      <c r="A134">
        <v>157129</v>
      </c>
      <c r="B134" s="22">
        <v>42004</v>
      </c>
      <c r="C134" t="s">
        <v>39</v>
      </c>
      <c r="D134" t="s">
        <v>24</v>
      </c>
      <c r="E134" t="s">
        <v>38</v>
      </c>
      <c r="F134" s="23">
        <v>2844850.3</v>
      </c>
      <c r="G134">
        <f>VLOOKUP(Base_de_données[[#This Row],[Adjudicación]],'Datos Pedidos'!$A$1:$C$2010,MATCH(Base_de_données[[#Headers],['# Pedidos]],'Datos Pedidos'!$A$1:$C$1,0),0)</f>
        <v>16</v>
      </c>
    </row>
    <row r="135" spans="1:7" x14ac:dyDescent="0.3">
      <c r="A135">
        <v>158069</v>
      </c>
      <c r="B135" s="22">
        <v>42004</v>
      </c>
      <c r="C135" t="s">
        <v>39</v>
      </c>
      <c r="D135" t="s">
        <v>27</v>
      </c>
      <c r="E135" t="s">
        <v>36</v>
      </c>
      <c r="F135" s="23">
        <v>6004052.7999999998</v>
      </c>
      <c r="G135">
        <f>VLOOKUP(Base_de_données[[#This Row],[Adjudicación]],'Datos Pedidos'!$A$1:$C$2010,MATCH(Base_de_données[[#Headers],['# Pedidos]],'Datos Pedidos'!$A$1:$C$1,0),0)</f>
        <v>18</v>
      </c>
    </row>
    <row r="136" spans="1:7" x14ac:dyDescent="0.3">
      <c r="A136">
        <v>158680</v>
      </c>
      <c r="B136" s="22">
        <v>42004</v>
      </c>
      <c r="C136" t="s">
        <v>39</v>
      </c>
      <c r="D136" t="s">
        <v>26</v>
      </c>
      <c r="E136" t="s">
        <v>8</v>
      </c>
      <c r="F136" s="23">
        <v>5607593.7000000002</v>
      </c>
      <c r="G136">
        <f>VLOOKUP(Base_de_données[[#This Row],[Adjudicación]],'Datos Pedidos'!$A$1:$C$2010,MATCH(Base_de_données[[#Headers],['# Pedidos]],'Datos Pedidos'!$A$1:$C$1,0),0)</f>
        <v>3</v>
      </c>
    </row>
    <row r="137" spans="1:7" x14ac:dyDescent="0.3">
      <c r="A137">
        <v>159734</v>
      </c>
      <c r="B137" s="22">
        <v>41882</v>
      </c>
      <c r="C137" t="s">
        <v>39</v>
      </c>
      <c r="D137" t="s">
        <v>30</v>
      </c>
      <c r="E137" t="s">
        <v>12</v>
      </c>
      <c r="F137" s="23">
        <v>7381412.7000000002</v>
      </c>
      <c r="G137">
        <f>VLOOKUP(Base_de_données[[#This Row],[Adjudicación]],'Datos Pedidos'!$A$1:$C$2010,MATCH(Base_de_données[[#Headers],['# Pedidos]],'Datos Pedidos'!$A$1:$C$1,0),0)</f>
        <v>1</v>
      </c>
    </row>
    <row r="138" spans="1:7" x14ac:dyDescent="0.3">
      <c r="A138">
        <v>160042</v>
      </c>
      <c r="B138" s="22">
        <v>42004</v>
      </c>
      <c r="C138" t="s">
        <v>22</v>
      </c>
      <c r="D138" t="s">
        <v>29</v>
      </c>
      <c r="E138" t="s">
        <v>7</v>
      </c>
      <c r="F138" s="23">
        <v>712.3</v>
      </c>
      <c r="G138">
        <f>VLOOKUP(Base_de_données[[#This Row],[Adjudicación]],'Datos Pedidos'!$A$1:$C$2010,MATCH(Base_de_données[[#Headers],['# Pedidos]],'Datos Pedidos'!$A$1:$C$1,0),0)</f>
        <v>14</v>
      </c>
    </row>
    <row r="139" spans="1:7" x14ac:dyDescent="0.3">
      <c r="A139">
        <v>160403</v>
      </c>
      <c r="B139" s="22">
        <v>42004</v>
      </c>
      <c r="C139" t="s">
        <v>21</v>
      </c>
      <c r="D139" t="s">
        <v>25</v>
      </c>
      <c r="E139" t="s">
        <v>36</v>
      </c>
      <c r="F139" s="23">
        <v>30064.7</v>
      </c>
      <c r="G139">
        <f>VLOOKUP(Base_de_données[[#This Row],[Adjudicación]],'Datos Pedidos'!$A$1:$C$2010,MATCH(Base_de_données[[#Headers],['# Pedidos]],'Datos Pedidos'!$A$1:$C$1,0),0)</f>
        <v>7</v>
      </c>
    </row>
    <row r="140" spans="1:7" x14ac:dyDescent="0.3">
      <c r="A140">
        <v>160512</v>
      </c>
      <c r="B140" s="22">
        <v>42004</v>
      </c>
      <c r="C140" t="s">
        <v>39</v>
      </c>
      <c r="D140" t="s">
        <v>27</v>
      </c>
      <c r="E140" t="s">
        <v>34</v>
      </c>
      <c r="F140" s="23">
        <v>9378059.8000000007</v>
      </c>
      <c r="G140">
        <f>VLOOKUP(Base_de_données[[#This Row],[Adjudicación]],'Datos Pedidos'!$A$1:$C$2010,MATCH(Base_de_données[[#Headers],['# Pedidos]],'Datos Pedidos'!$A$1:$C$1,0),0)</f>
        <v>2</v>
      </c>
    </row>
    <row r="141" spans="1:7" x14ac:dyDescent="0.3">
      <c r="A141">
        <v>161284</v>
      </c>
      <c r="B141" s="22">
        <v>42004</v>
      </c>
      <c r="C141" t="s">
        <v>39</v>
      </c>
      <c r="D141" t="s">
        <v>28</v>
      </c>
      <c r="E141" t="s">
        <v>34</v>
      </c>
      <c r="F141" s="23">
        <v>9408753.0999999996</v>
      </c>
      <c r="G141">
        <f>VLOOKUP(Base_de_données[[#This Row],[Adjudicación]],'Datos Pedidos'!$A$1:$C$2010,MATCH(Base_de_données[[#Headers],['# Pedidos]],'Datos Pedidos'!$A$1:$C$1,0),0)</f>
        <v>3</v>
      </c>
    </row>
    <row r="142" spans="1:7" x14ac:dyDescent="0.3">
      <c r="A142">
        <v>162169</v>
      </c>
      <c r="B142" s="22">
        <v>41799</v>
      </c>
      <c r="C142" t="s">
        <v>39</v>
      </c>
      <c r="D142" t="s">
        <v>27</v>
      </c>
      <c r="E142" t="s">
        <v>34</v>
      </c>
      <c r="F142" s="23">
        <v>7726702.9000000004</v>
      </c>
      <c r="G142">
        <f>VLOOKUP(Base_de_données[[#This Row],[Adjudicación]],'Datos Pedidos'!$A$1:$C$2010,MATCH(Base_de_données[[#Headers],['# Pedidos]],'Datos Pedidos'!$A$1:$C$1,0),0)</f>
        <v>4</v>
      </c>
    </row>
    <row r="143" spans="1:7" x14ac:dyDescent="0.3">
      <c r="A143">
        <v>162286</v>
      </c>
      <c r="B143" s="22">
        <v>41776</v>
      </c>
      <c r="C143" t="s">
        <v>21</v>
      </c>
      <c r="D143" t="s">
        <v>26</v>
      </c>
      <c r="E143" t="s">
        <v>5</v>
      </c>
      <c r="F143" s="23">
        <v>31156.400000000001</v>
      </c>
      <c r="G143">
        <f>VLOOKUP(Base_de_données[[#This Row],[Adjudicación]],'Datos Pedidos'!$A$1:$C$2010,MATCH(Base_de_données[[#Headers],['# Pedidos]],'Datos Pedidos'!$A$1:$C$1,0),0)</f>
        <v>20</v>
      </c>
    </row>
    <row r="144" spans="1:7" x14ac:dyDescent="0.3">
      <c r="A144">
        <v>162882</v>
      </c>
      <c r="B144" s="22">
        <v>42004</v>
      </c>
      <c r="C144" t="s">
        <v>39</v>
      </c>
      <c r="D144" t="s">
        <v>32</v>
      </c>
      <c r="E144" t="s">
        <v>35</v>
      </c>
      <c r="F144" s="23">
        <v>4838507.3</v>
      </c>
      <c r="G144">
        <f>VLOOKUP(Base_de_données[[#This Row],[Adjudicación]],'Datos Pedidos'!$A$1:$C$2010,MATCH(Base_de_données[[#Headers],['# Pedidos]],'Datos Pedidos'!$A$1:$C$1,0),0)</f>
        <v>2</v>
      </c>
    </row>
    <row r="145" spans="1:7" x14ac:dyDescent="0.3">
      <c r="A145">
        <v>164024</v>
      </c>
      <c r="B145" s="22">
        <v>42004</v>
      </c>
      <c r="C145" t="s">
        <v>21</v>
      </c>
      <c r="D145" t="s">
        <v>31</v>
      </c>
      <c r="E145" t="s">
        <v>9</v>
      </c>
      <c r="F145" s="23">
        <v>36487.300000000003</v>
      </c>
      <c r="G145">
        <f>VLOOKUP(Base_de_données[[#This Row],[Adjudicación]],'Datos Pedidos'!$A$1:$C$2010,MATCH(Base_de_données[[#Headers],['# Pedidos]],'Datos Pedidos'!$A$1:$C$1,0),0)</f>
        <v>5</v>
      </c>
    </row>
    <row r="146" spans="1:7" x14ac:dyDescent="0.3">
      <c r="A146">
        <v>165444</v>
      </c>
      <c r="B146" s="22">
        <v>42004</v>
      </c>
      <c r="C146" t="s">
        <v>22</v>
      </c>
      <c r="D146" t="s">
        <v>26</v>
      </c>
      <c r="E146" t="s">
        <v>13</v>
      </c>
      <c r="F146" s="23">
        <v>158.1</v>
      </c>
      <c r="G146">
        <f>VLOOKUP(Base_de_données[[#This Row],[Adjudicación]],'Datos Pedidos'!$A$1:$C$2010,MATCH(Base_de_données[[#Headers],['# Pedidos]],'Datos Pedidos'!$A$1:$C$1,0),0)</f>
        <v>6</v>
      </c>
    </row>
    <row r="147" spans="1:7" x14ac:dyDescent="0.3">
      <c r="A147">
        <v>165458</v>
      </c>
      <c r="B147" s="22">
        <v>42004</v>
      </c>
      <c r="C147" t="s">
        <v>21</v>
      </c>
      <c r="D147" t="s">
        <v>26</v>
      </c>
      <c r="E147" t="s">
        <v>2</v>
      </c>
      <c r="F147" s="23">
        <v>14940.7</v>
      </c>
      <c r="G147">
        <f>VLOOKUP(Base_de_données[[#This Row],[Adjudicación]],'Datos Pedidos'!$A$1:$C$2010,MATCH(Base_de_données[[#Headers],['# Pedidos]],'Datos Pedidos'!$A$1:$C$1,0),0)</f>
        <v>5</v>
      </c>
    </row>
    <row r="148" spans="1:7" x14ac:dyDescent="0.3">
      <c r="A148">
        <v>166219</v>
      </c>
      <c r="B148" s="22">
        <v>42004</v>
      </c>
      <c r="C148" t="s">
        <v>39</v>
      </c>
      <c r="D148" t="s">
        <v>27</v>
      </c>
      <c r="E148" t="s">
        <v>1</v>
      </c>
      <c r="F148" s="23">
        <v>4134170.8</v>
      </c>
      <c r="G148">
        <f>VLOOKUP(Base_de_données[[#This Row],[Adjudicación]],'Datos Pedidos'!$A$1:$C$2010,MATCH(Base_de_données[[#Headers],['# Pedidos]],'Datos Pedidos'!$A$1:$C$1,0),0)</f>
        <v>12</v>
      </c>
    </row>
    <row r="149" spans="1:7" x14ac:dyDescent="0.3">
      <c r="A149">
        <v>167493</v>
      </c>
      <c r="B149" s="22">
        <v>41820</v>
      </c>
      <c r="C149" t="s">
        <v>22</v>
      </c>
      <c r="D149" t="s">
        <v>27</v>
      </c>
      <c r="E149" t="s">
        <v>4</v>
      </c>
      <c r="F149" s="23">
        <v>382.2</v>
      </c>
      <c r="G149">
        <f>VLOOKUP(Base_de_données[[#This Row],[Adjudicación]],'Datos Pedidos'!$A$1:$C$2010,MATCH(Base_de_données[[#Headers],['# Pedidos]],'Datos Pedidos'!$A$1:$C$1,0),0)</f>
        <v>10</v>
      </c>
    </row>
    <row r="150" spans="1:7" x14ac:dyDescent="0.3">
      <c r="A150">
        <v>168288</v>
      </c>
      <c r="B150" s="22">
        <v>42004</v>
      </c>
      <c r="C150" t="s">
        <v>21</v>
      </c>
      <c r="D150" t="s">
        <v>30</v>
      </c>
      <c r="E150" t="s">
        <v>37</v>
      </c>
      <c r="F150" s="23">
        <v>98214</v>
      </c>
      <c r="G150">
        <f>VLOOKUP(Base_de_données[[#This Row],[Adjudicación]],'Datos Pedidos'!$A$1:$C$2010,MATCH(Base_de_données[[#Headers],['# Pedidos]],'Datos Pedidos'!$A$1:$C$1,0),0)</f>
        <v>4</v>
      </c>
    </row>
    <row r="151" spans="1:7" x14ac:dyDescent="0.3">
      <c r="A151">
        <v>168983</v>
      </c>
      <c r="B151" s="22">
        <v>42004</v>
      </c>
      <c r="C151" t="s">
        <v>39</v>
      </c>
      <c r="D151" t="s">
        <v>24</v>
      </c>
      <c r="E151" t="s">
        <v>36</v>
      </c>
      <c r="F151" s="23">
        <v>9451379.8000000007</v>
      </c>
      <c r="G151">
        <f>VLOOKUP(Base_de_données[[#This Row],[Adjudicación]],'Datos Pedidos'!$A$1:$C$2010,MATCH(Base_de_données[[#Headers],['# Pedidos]],'Datos Pedidos'!$A$1:$C$1,0),0)</f>
        <v>20</v>
      </c>
    </row>
    <row r="152" spans="1:7" x14ac:dyDescent="0.3">
      <c r="A152">
        <v>169027</v>
      </c>
      <c r="B152" s="22">
        <v>42004</v>
      </c>
      <c r="C152" t="s">
        <v>39</v>
      </c>
      <c r="D152" t="s">
        <v>28</v>
      </c>
      <c r="E152" t="s">
        <v>37</v>
      </c>
      <c r="F152" s="23">
        <v>6668063.5999999996</v>
      </c>
      <c r="G152">
        <f>VLOOKUP(Base_de_données[[#This Row],[Adjudicación]],'Datos Pedidos'!$A$1:$C$2010,MATCH(Base_de_données[[#Headers],['# Pedidos]],'Datos Pedidos'!$A$1:$C$1,0),0)</f>
        <v>36</v>
      </c>
    </row>
    <row r="153" spans="1:7" x14ac:dyDescent="0.3">
      <c r="A153">
        <v>170085</v>
      </c>
      <c r="B153" s="22">
        <v>42004</v>
      </c>
      <c r="C153" t="s">
        <v>21</v>
      </c>
      <c r="D153" t="s">
        <v>28</v>
      </c>
      <c r="E153" t="s">
        <v>17</v>
      </c>
      <c r="F153" s="23">
        <v>61702.9</v>
      </c>
      <c r="G153">
        <f>VLOOKUP(Base_de_données[[#This Row],[Adjudicación]],'Datos Pedidos'!$A$1:$C$2010,MATCH(Base_de_données[[#Headers],['# Pedidos]],'Datos Pedidos'!$A$1:$C$1,0),0)</f>
        <v>8</v>
      </c>
    </row>
    <row r="154" spans="1:7" x14ac:dyDescent="0.3">
      <c r="A154">
        <v>170227</v>
      </c>
      <c r="B154" s="22">
        <v>41882</v>
      </c>
      <c r="C154" t="s">
        <v>21</v>
      </c>
      <c r="D154" t="s">
        <v>27</v>
      </c>
      <c r="E154" t="s">
        <v>13</v>
      </c>
      <c r="F154" s="23">
        <v>47022.7</v>
      </c>
      <c r="G154">
        <f>VLOOKUP(Base_de_données[[#This Row],[Adjudicación]],'Datos Pedidos'!$A$1:$C$2010,MATCH(Base_de_données[[#Headers],['# Pedidos]],'Datos Pedidos'!$A$1:$C$1,0),0)</f>
        <v>18</v>
      </c>
    </row>
    <row r="155" spans="1:7" x14ac:dyDescent="0.3">
      <c r="A155">
        <v>170415</v>
      </c>
      <c r="B155" s="22">
        <v>42004</v>
      </c>
      <c r="C155" t="s">
        <v>21</v>
      </c>
      <c r="D155" t="s">
        <v>32</v>
      </c>
      <c r="E155" t="s">
        <v>9</v>
      </c>
      <c r="F155" s="23">
        <v>98950.6</v>
      </c>
      <c r="G155">
        <f>VLOOKUP(Base_de_données[[#This Row],[Adjudicación]],'Datos Pedidos'!$A$1:$C$2010,MATCH(Base_de_données[[#Headers],['# Pedidos]],'Datos Pedidos'!$A$1:$C$1,0),0)</f>
        <v>3</v>
      </c>
    </row>
    <row r="156" spans="1:7" x14ac:dyDescent="0.3">
      <c r="A156">
        <v>171016</v>
      </c>
      <c r="B156" s="22">
        <v>42003</v>
      </c>
      <c r="C156" t="s">
        <v>21</v>
      </c>
      <c r="D156" t="s">
        <v>28</v>
      </c>
      <c r="E156" t="s">
        <v>38</v>
      </c>
      <c r="F156" s="23">
        <v>72006.8</v>
      </c>
      <c r="G156">
        <f>VLOOKUP(Base_de_données[[#This Row],[Adjudicación]],'Datos Pedidos'!$A$1:$C$2010,MATCH(Base_de_données[[#Headers],['# Pedidos]],'Datos Pedidos'!$A$1:$C$1,0),0)</f>
        <v>10</v>
      </c>
    </row>
    <row r="157" spans="1:7" x14ac:dyDescent="0.3">
      <c r="A157">
        <v>171304</v>
      </c>
      <c r="B157" s="22">
        <v>42004</v>
      </c>
      <c r="C157" t="s">
        <v>39</v>
      </c>
      <c r="D157" t="s">
        <v>24</v>
      </c>
      <c r="E157" t="s">
        <v>3</v>
      </c>
      <c r="F157" s="23">
        <v>2264772.375</v>
      </c>
      <c r="G157">
        <f>VLOOKUP(Base_de_données[[#This Row],[Adjudicación]],'Datos Pedidos'!$A$1:$C$2010,MATCH(Base_de_données[[#Headers],['# Pedidos]],'Datos Pedidos'!$A$1:$C$1,0),0)</f>
        <v>28</v>
      </c>
    </row>
    <row r="158" spans="1:7" x14ac:dyDescent="0.3">
      <c r="A158">
        <v>172303</v>
      </c>
      <c r="B158" s="22">
        <v>42004</v>
      </c>
      <c r="C158" t="s">
        <v>39</v>
      </c>
      <c r="D158" t="s">
        <v>32</v>
      </c>
      <c r="E158" t="s">
        <v>38</v>
      </c>
      <c r="F158" s="23">
        <v>5750247.5</v>
      </c>
      <c r="G158">
        <f>VLOOKUP(Base_de_données[[#This Row],[Adjudicación]],'Datos Pedidos'!$A$1:$C$2010,MATCH(Base_de_données[[#Headers],['# Pedidos]],'Datos Pedidos'!$A$1:$C$1,0),0)</f>
        <v>1</v>
      </c>
    </row>
    <row r="159" spans="1:7" x14ac:dyDescent="0.3">
      <c r="A159">
        <v>172673</v>
      </c>
      <c r="B159" s="22">
        <v>42004</v>
      </c>
      <c r="C159" t="s">
        <v>22</v>
      </c>
      <c r="D159" t="s">
        <v>28</v>
      </c>
      <c r="E159" t="s">
        <v>6</v>
      </c>
      <c r="F159" s="23">
        <v>418</v>
      </c>
      <c r="G159">
        <f>VLOOKUP(Base_de_données[[#This Row],[Adjudicación]],'Datos Pedidos'!$A$1:$C$2010,MATCH(Base_de_données[[#Headers],['# Pedidos]],'Datos Pedidos'!$A$1:$C$1,0),0)</f>
        <v>19</v>
      </c>
    </row>
    <row r="160" spans="1:7" x14ac:dyDescent="0.3">
      <c r="A160">
        <v>173947</v>
      </c>
      <c r="B160" s="22">
        <v>42004</v>
      </c>
      <c r="C160" t="s">
        <v>39</v>
      </c>
      <c r="D160" t="s">
        <v>24</v>
      </c>
      <c r="E160" t="s">
        <v>13</v>
      </c>
      <c r="F160" s="23">
        <v>4104724.7</v>
      </c>
      <c r="G160">
        <f>VLOOKUP(Base_de_données[[#This Row],[Adjudicación]],'Datos Pedidos'!$A$1:$C$2010,MATCH(Base_de_données[[#Headers],['# Pedidos]],'Datos Pedidos'!$A$1:$C$1,0),0)</f>
        <v>40</v>
      </c>
    </row>
    <row r="161" spans="1:7" x14ac:dyDescent="0.3">
      <c r="A161">
        <v>175034</v>
      </c>
      <c r="B161" s="22">
        <v>41820</v>
      </c>
      <c r="C161" t="s">
        <v>21</v>
      </c>
      <c r="D161" t="s">
        <v>30</v>
      </c>
      <c r="E161" t="s">
        <v>12</v>
      </c>
      <c r="F161" s="23">
        <v>81676.800000000003</v>
      </c>
      <c r="G161">
        <f>VLOOKUP(Base_de_données[[#This Row],[Adjudicación]],'Datos Pedidos'!$A$1:$C$2010,MATCH(Base_de_données[[#Headers],['# Pedidos]],'Datos Pedidos'!$A$1:$C$1,0),0)</f>
        <v>14</v>
      </c>
    </row>
    <row r="162" spans="1:7" x14ac:dyDescent="0.3">
      <c r="A162">
        <v>175972</v>
      </c>
      <c r="B162" s="22">
        <v>42004</v>
      </c>
      <c r="C162" t="s">
        <v>39</v>
      </c>
      <c r="D162" t="s">
        <v>26</v>
      </c>
      <c r="E162" t="s">
        <v>15</v>
      </c>
      <c r="F162" s="23">
        <v>3892668.9</v>
      </c>
      <c r="G162">
        <f>VLOOKUP(Base_de_données[[#This Row],[Adjudicación]],'Datos Pedidos'!$A$1:$C$2010,MATCH(Base_de_données[[#Headers],['# Pedidos]],'Datos Pedidos'!$A$1:$C$1,0),0)</f>
        <v>2</v>
      </c>
    </row>
    <row r="163" spans="1:7" x14ac:dyDescent="0.3">
      <c r="A163">
        <v>176695</v>
      </c>
      <c r="B163" s="22">
        <v>42004</v>
      </c>
      <c r="C163" t="s">
        <v>21</v>
      </c>
      <c r="D163" t="s">
        <v>24</v>
      </c>
      <c r="E163" t="s">
        <v>37</v>
      </c>
      <c r="F163" s="23">
        <v>54280.1</v>
      </c>
      <c r="G163">
        <f>VLOOKUP(Base_de_données[[#This Row],[Adjudicación]],'Datos Pedidos'!$A$1:$C$2010,MATCH(Base_de_données[[#Headers],['# Pedidos]],'Datos Pedidos'!$A$1:$C$1,0),0)</f>
        <v>4</v>
      </c>
    </row>
    <row r="164" spans="1:7" x14ac:dyDescent="0.3">
      <c r="A164">
        <v>176968</v>
      </c>
      <c r="B164" s="22">
        <v>41729</v>
      </c>
      <c r="C164" t="s">
        <v>21</v>
      </c>
      <c r="D164" t="s">
        <v>29</v>
      </c>
      <c r="E164" t="s">
        <v>17</v>
      </c>
      <c r="F164" s="23">
        <v>55148.4</v>
      </c>
      <c r="G164">
        <f>VLOOKUP(Base_de_données[[#This Row],[Adjudicación]],'Datos Pedidos'!$A$1:$C$2010,MATCH(Base_de_données[[#Headers],['# Pedidos]],'Datos Pedidos'!$A$1:$C$1,0),0)</f>
        <v>10</v>
      </c>
    </row>
    <row r="165" spans="1:7" x14ac:dyDescent="0.3">
      <c r="A165">
        <v>177305</v>
      </c>
      <c r="B165" s="22">
        <v>42004</v>
      </c>
      <c r="C165" t="s">
        <v>21</v>
      </c>
      <c r="D165" t="s">
        <v>24</v>
      </c>
      <c r="E165" t="s">
        <v>2</v>
      </c>
      <c r="F165" s="23">
        <v>46895.6</v>
      </c>
      <c r="G165">
        <f>VLOOKUP(Base_de_données[[#This Row],[Adjudicación]],'Datos Pedidos'!$A$1:$C$2010,MATCH(Base_de_données[[#Headers],['# Pedidos]],'Datos Pedidos'!$A$1:$C$1,0),0)</f>
        <v>10</v>
      </c>
    </row>
    <row r="166" spans="1:7" x14ac:dyDescent="0.3">
      <c r="A166">
        <v>177708</v>
      </c>
      <c r="B166" s="22">
        <v>42004</v>
      </c>
      <c r="C166" t="s">
        <v>39</v>
      </c>
      <c r="D166" t="s">
        <v>32</v>
      </c>
      <c r="E166" t="s">
        <v>0</v>
      </c>
      <c r="F166" s="23">
        <v>3652862.2</v>
      </c>
      <c r="G166">
        <f>VLOOKUP(Base_de_données[[#This Row],[Adjudicación]],'Datos Pedidos'!$A$1:$C$2010,MATCH(Base_de_données[[#Headers],['# Pedidos]],'Datos Pedidos'!$A$1:$C$1,0),0)</f>
        <v>3</v>
      </c>
    </row>
    <row r="167" spans="1:7" x14ac:dyDescent="0.3">
      <c r="A167">
        <v>177776</v>
      </c>
      <c r="B167" s="22">
        <v>42004</v>
      </c>
      <c r="C167" t="s">
        <v>39</v>
      </c>
      <c r="D167" t="s">
        <v>28</v>
      </c>
      <c r="E167" t="s">
        <v>5</v>
      </c>
      <c r="F167" s="23">
        <v>7745017.7999999998</v>
      </c>
      <c r="G167">
        <f>VLOOKUP(Base_de_données[[#This Row],[Adjudicación]],'Datos Pedidos'!$A$1:$C$2010,MATCH(Base_de_données[[#Headers],['# Pedidos]],'Datos Pedidos'!$A$1:$C$1,0),0)</f>
        <v>4</v>
      </c>
    </row>
    <row r="168" spans="1:7" x14ac:dyDescent="0.3">
      <c r="A168">
        <v>178175</v>
      </c>
      <c r="B168" s="22">
        <v>41670</v>
      </c>
      <c r="C168" t="s">
        <v>21</v>
      </c>
      <c r="D168" t="s">
        <v>30</v>
      </c>
      <c r="E168" t="s">
        <v>0</v>
      </c>
      <c r="F168" s="23">
        <v>86693.9</v>
      </c>
      <c r="G168">
        <f>VLOOKUP(Base_de_données[[#This Row],[Adjudicación]],'Datos Pedidos'!$A$1:$C$2010,MATCH(Base_de_données[[#Headers],['# Pedidos]],'Datos Pedidos'!$A$1:$C$1,0),0)</f>
        <v>18</v>
      </c>
    </row>
    <row r="169" spans="1:7" x14ac:dyDescent="0.3">
      <c r="A169">
        <v>178272</v>
      </c>
      <c r="B169" s="22">
        <v>42004</v>
      </c>
      <c r="C169" t="s">
        <v>39</v>
      </c>
      <c r="D169" t="s">
        <v>25</v>
      </c>
      <c r="E169" t="s">
        <v>7</v>
      </c>
      <c r="F169" s="23">
        <v>5664281.5999999996</v>
      </c>
      <c r="G169">
        <f>VLOOKUP(Base_de_données[[#This Row],[Adjudicación]],'Datos Pedidos'!$A$1:$C$2010,MATCH(Base_de_données[[#Headers],['# Pedidos]],'Datos Pedidos'!$A$1:$C$1,0),0)</f>
        <v>2</v>
      </c>
    </row>
    <row r="170" spans="1:7" x14ac:dyDescent="0.3">
      <c r="A170">
        <v>178524</v>
      </c>
      <c r="B170" s="22">
        <v>42004</v>
      </c>
      <c r="C170" t="s">
        <v>39</v>
      </c>
      <c r="D170" t="s">
        <v>29</v>
      </c>
      <c r="E170" t="s">
        <v>36</v>
      </c>
      <c r="F170" s="23">
        <v>7051220.9000000004</v>
      </c>
      <c r="G170">
        <f>VLOOKUP(Base_de_données[[#This Row],[Adjudicación]],'Datos Pedidos'!$A$1:$C$2010,MATCH(Base_de_données[[#Headers],['# Pedidos]],'Datos Pedidos'!$A$1:$C$1,0),0)</f>
        <v>2</v>
      </c>
    </row>
    <row r="171" spans="1:7" x14ac:dyDescent="0.3">
      <c r="A171">
        <v>178790</v>
      </c>
      <c r="B171" s="22">
        <v>42004</v>
      </c>
      <c r="C171" t="s">
        <v>21</v>
      </c>
      <c r="D171" t="s">
        <v>32</v>
      </c>
      <c r="E171" t="s">
        <v>5</v>
      </c>
      <c r="F171" s="23">
        <v>13082.1</v>
      </c>
      <c r="G171">
        <f>VLOOKUP(Base_de_données[[#This Row],[Adjudicación]],'Datos Pedidos'!$A$1:$C$2010,MATCH(Base_de_données[[#Headers],['# Pedidos]],'Datos Pedidos'!$A$1:$C$1,0),0)</f>
        <v>3</v>
      </c>
    </row>
    <row r="172" spans="1:7" x14ac:dyDescent="0.3">
      <c r="A172">
        <v>179076</v>
      </c>
      <c r="B172" s="22">
        <v>41852</v>
      </c>
      <c r="C172" t="s">
        <v>39</v>
      </c>
      <c r="D172" t="s">
        <v>24</v>
      </c>
      <c r="E172" t="s">
        <v>2</v>
      </c>
      <c r="F172" s="23">
        <v>59099.6</v>
      </c>
      <c r="G172">
        <f>VLOOKUP(Base_de_données[[#This Row],[Adjudicación]],'Datos Pedidos'!$A$1:$C$2010,MATCH(Base_de_données[[#Headers],['# Pedidos]],'Datos Pedidos'!$A$1:$C$1,0),0)</f>
        <v>8</v>
      </c>
    </row>
    <row r="173" spans="1:7" x14ac:dyDescent="0.3">
      <c r="A173">
        <v>179565</v>
      </c>
      <c r="B173" s="22">
        <v>42004</v>
      </c>
      <c r="C173" t="s">
        <v>22</v>
      </c>
      <c r="D173" t="s">
        <v>32</v>
      </c>
      <c r="E173" t="s">
        <v>0</v>
      </c>
      <c r="F173" s="23">
        <v>672.6</v>
      </c>
      <c r="G173">
        <f>VLOOKUP(Base_de_données[[#This Row],[Adjudicación]],'Datos Pedidos'!$A$1:$C$2010,MATCH(Base_de_données[[#Headers],['# Pedidos]],'Datos Pedidos'!$A$1:$C$1,0),0)</f>
        <v>11</v>
      </c>
    </row>
    <row r="174" spans="1:7" x14ac:dyDescent="0.3">
      <c r="A174">
        <v>180299</v>
      </c>
      <c r="B174" s="22">
        <v>42004</v>
      </c>
      <c r="C174" t="s">
        <v>22</v>
      </c>
      <c r="D174" t="s">
        <v>28</v>
      </c>
      <c r="E174" t="s">
        <v>4</v>
      </c>
      <c r="F174" s="23">
        <v>38.5</v>
      </c>
      <c r="G174">
        <f>VLOOKUP(Base_de_données[[#This Row],[Adjudicación]],'Datos Pedidos'!$A$1:$C$2010,MATCH(Base_de_données[[#Headers],['# Pedidos]],'Datos Pedidos'!$A$1:$C$1,0),0)</f>
        <v>15</v>
      </c>
    </row>
    <row r="175" spans="1:7" x14ac:dyDescent="0.3">
      <c r="A175">
        <v>180864</v>
      </c>
      <c r="B175" s="22">
        <v>41882</v>
      </c>
      <c r="C175" t="s">
        <v>39</v>
      </c>
      <c r="D175" t="s">
        <v>24</v>
      </c>
      <c r="E175" t="s">
        <v>13</v>
      </c>
      <c r="F175" s="23">
        <v>8470170.5</v>
      </c>
      <c r="G175">
        <f>VLOOKUP(Base_de_données[[#This Row],[Adjudicación]],'Datos Pedidos'!$A$1:$C$2010,MATCH(Base_de_données[[#Headers],['# Pedidos]],'Datos Pedidos'!$A$1:$C$1,0),0)</f>
        <v>16</v>
      </c>
    </row>
    <row r="176" spans="1:7" x14ac:dyDescent="0.3">
      <c r="A176">
        <v>181026</v>
      </c>
      <c r="B176" s="22">
        <v>42004</v>
      </c>
      <c r="C176" t="s">
        <v>39</v>
      </c>
      <c r="D176" t="s">
        <v>27</v>
      </c>
      <c r="E176" t="s">
        <v>15</v>
      </c>
      <c r="F176" s="23">
        <v>7333093.7000000002</v>
      </c>
      <c r="G176">
        <f>VLOOKUP(Base_de_données[[#This Row],[Adjudicación]],'Datos Pedidos'!$A$1:$C$2010,MATCH(Base_de_données[[#Headers],['# Pedidos]],'Datos Pedidos'!$A$1:$C$1,0),0)</f>
        <v>1</v>
      </c>
    </row>
    <row r="177" spans="1:7" x14ac:dyDescent="0.3">
      <c r="A177">
        <v>182076</v>
      </c>
      <c r="B177" s="22">
        <v>42004</v>
      </c>
      <c r="C177" t="s">
        <v>21</v>
      </c>
      <c r="D177" t="s">
        <v>28</v>
      </c>
      <c r="E177" t="s">
        <v>14</v>
      </c>
      <c r="F177" s="23">
        <v>57901.2</v>
      </c>
      <c r="G177">
        <f>VLOOKUP(Base_de_données[[#This Row],[Adjudicación]],'Datos Pedidos'!$A$1:$C$2010,MATCH(Base_de_données[[#Headers],['# Pedidos]],'Datos Pedidos'!$A$1:$C$1,0),0)</f>
        <v>10</v>
      </c>
    </row>
    <row r="178" spans="1:7" x14ac:dyDescent="0.3">
      <c r="A178">
        <v>182413</v>
      </c>
      <c r="B178" s="22">
        <v>42004</v>
      </c>
      <c r="C178" t="s">
        <v>21</v>
      </c>
      <c r="D178" t="s">
        <v>26</v>
      </c>
      <c r="E178" t="s">
        <v>8</v>
      </c>
      <c r="F178" s="23">
        <v>16552.599999999999</v>
      </c>
      <c r="G178">
        <f>VLOOKUP(Base_de_données[[#This Row],[Adjudicación]],'Datos Pedidos'!$A$1:$C$2010,MATCH(Base_de_données[[#Headers],['# Pedidos]],'Datos Pedidos'!$A$1:$C$1,0),0)</f>
        <v>4</v>
      </c>
    </row>
    <row r="179" spans="1:7" x14ac:dyDescent="0.3">
      <c r="A179">
        <v>182479</v>
      </c>
      <c r="B179" s="22">
        <v>41670</v>
      </c>
      <c r="C179" t="s">
        <v>21</v>
      </c>
      <c r="D179" t="s">
        <v>30</v>
      </c>
      <c r="E179" t="s">
        <v>5</v>
      </c>
      <c r="F179" s="23">
        <v>99071.5</v>
      </c>
      <c r="G179">
        <f>VLOOKUP(Base_de_données[[#This Row],[Adjudicación]],'Datos Pedidos'!$A$1:$C$2010,MATCH(Base_de_données[[#Headers],['# Pedidos]],'Datos Pedidos'!$A$1:$C$1,0),0)</f>
        <v>10</v>
      </c>
    </row>
    <row r="180" spans="1:7" x14ac:dyDescent="0.3">
      <c r="A180">
        <v>183245</v>
      </c>
      <c r="B180" s="22">
        <v>42004</v>
      </c>
      <c r="C180" t="s">
        <v>21</v>
      </c>
      <c r="D180" t="s">
        <v>30</v>
      </c>
      <c r="E180" t="s">
        <v>4</v>
      </c>
      <c r="F180" s="23">
        <v>58746</v>
      </c>
      <c r="G180">
        <f>VLOOKUP(Base_de_données[[#This Row],[Adjudicación]],'Datos Pedidos'!$A$1:$C$2010,MATCH(Base_de_données[[#Headers],['# Pedidos]],'Datos Pedidos'!$A$1:$C$1,0),0)</f>
        <v>6</v>
      </c>
    </row>
    <row r="181" spans="1:7" x14ac:dyDescent="0.3">
      <c r="A181">
        <v>184556</v>
      </c>
      <c r="B181" s="22">
        <v>41790</v>
      </c>
      <c r="C181" t="s">
        <v>21</v>
      </c>
      <c r="D181" t="s">
        <v>26</v>
      </c>
      <c r="E181" t="s">
        <v>8</v>
      </c>
      <c r="F181" s="23">
        <v>26139.1</v>
      </c>
      <c r="G181">
        <f>VLOOKUP(Base_de_données[[#This Row],[Adjudicación]],'Datos Pedidos'!$A$1:$C$2010,MATCH(Base_de_données[[#Headers],['# Pedidos]],'Datos Pedidos'!$A$1:$C$1,0),0)</f>
        <v>7</v>
      </c>
    </row>
    <row r="182" spans="1:7" x14ac:dyDescent="0.3">
      <c r="A182">
        <v>185837</v>
      </c>
      <c r="B182" s="22">
        <v>41689</v>
      </c>
      <c r="C182" t="s">
        <v>21</v>
      </c>
      <c r="D182" t="s">
        <v>28</v>
      </c>
      <c r="E182" t="s">
        <v>5</v>
      </c>
      <c r="F182" s="23">
        <v>72446.600000000006</v>
      </c>
      <c r="G182">
        <f>VLOOKUP(Base_de_données[[#This Row],[Adjudicación]],'Datos Pedidos'!$A$1:$C$2010,MATCH(Base_de_données[[#Headers],['# Pedidos]],'Datos Pedidos'!$A$1:$C$1,0),0)</f>
        <v>8</v>
      </c>
    </row>
    <row r="183" spans="1:7" x14ac:dyDescent="0.3">
      <c r="A183">
        <v>185965</v>
      </c>
      <c r="B183" s="22">
        <v>42004</v>
      </c>
      <c r="C183" t="s">
        <v>21</v>
      </c>
      <c r="D183" t="s">
        <v>28</v>
      </c>
      <c r="E183" t="s">
        <v>11</v>
      </c>
      <c r="F183" s="23">
        <v>9233.5</v>
      </c>
      <c r="G183">
        <f>VLOOKUP(Base_de_données[[#This Row],[Adjudicación]],'Datos Pedidos'!$A$1:$C$2010,MATCH(Base_de_données[[#Headers],['# Pedidos]],'Datos Pedidos'!$A$1:$C$1,0),0)</f>
        <v>20</v>
      </c>
    </row>
    <row r="184" spans="1:7" x14ac:dyDescent="0.3">
      <c r="A184">
        <v>185996</v>
      </c>
      <c r="B184" s="22">
        <v>42004</v>
      </c>
      <c r="C184" t="s">
        <v>39</v>
      </c>
      <c r="D184" t="s">
        <v>27</v>
      </c>
      <c r="E184" t="s">
        <v>36</v>
      </c>
      <c r="F184" s="23">
        <v>3150298.7</v>
      </c>
      <c r="G184">
        <f>VLOOKUP(Base_de_données[[#This Row],[Adjudicación]],'Datos Pedidos'!$A$1:$C$2010,MATCH(Base_de_données[[#Headers],['# Pedidos]],'Datos Pedidos'!$A$1:$C$1,0),0)</f>
        <v>20</v>
      </c>
    </row>
    <row r="185" spans="1:7" x14ac:dyDescent="0.3">
      <c r="A185">
        <v>186324</v>
      </c>
      <c r="B185" s="22">
        <v>42004</v>
      </c>
      <c r="C185" t="s">
        <v>21</v>
      </c>
      <c r="D185" t="s">
        <v>24</v>
      </c>
      <c r="E185" t="s">
        <v>5</v>
      </c>
      <c r="F185" s="23">
        <v>68248.5</v>
      </c>
      <c r="G185">
        <f>VLOOKUP(Base_de_données[[#This Row],[Adjudicación]],'Datos Pedidos'!$A$1:$C$2010,MATCH(Base_de_données[[#Headers],['# Pedidos]],'Datos Pedidos'!$A$1:$C$1,0),0)</f>
        <v>6</v>
      </c>
    </row>
    <row r="186" spans="1:7" x14ac:dyDescent="0.3">
      <c r="A186">
        <v>186411</v>
      </c>
      <c r="B186" s="22">
        <v>42003</v>
      </c>
      <c r="C186" t="s">
        <v>39</v>
      </c>
      <c r="D186" t="s">
        <v>28</v>
      </c>
      <c r="E186" t="s">
        <v>3</v>
      </c>
      <c r="F186" s="23">
        <v>8648430.5</v>
      </c>
      <c r="G186">
        <f>VLOOKUP(Base_de_données[[#This Row],[Adjudicación]],'Datos Pedidos'!$A$1:$C$2010,MATCH(Base_de_données[[#Headers],['# Pedidos]],'Datos Pedidos'!$A$1:$C$1,0),0)</f>
        <v>2</v>
      </c>
    </row>
    <row r="187" spans="1:7" x14ac:dyDescent="0.3">
      <c r="A187">
        <v>186898</v>
      </c>
      <c r="B187" s="22">
        <v>41820</v>
      </c>
      <c r="C187" t="s">
        <v>39</v>
      </c>
      <c r="D187" t="s">
        <v>28</v>
      </c>
      <c r="E187" t="s">
        <v>10</v>
      </c>
      <c r="F187" s="23">
        <v>6807391.4000000004</v>
      </c>
      <c r="G187">
        <f>VLOOKUP(Base_de_données[[#This Row],[Adjudicación]],'Datos Pedidos'!$A$1:$C$2010,MATCH(Base_de_données[[#Headers],['# Pedidos]],'Datos Pedidos'!$A$1:$C$1,0),0)</f>
        <v>1</v>
      </c>
    </row>
    <row r="188" spans="1:7" x14ac:dyDescent="0.3">
      <c r="A188">
        <v>187792</v>
      </c>
      <c r="B188" s="22">
        <v>42004</v>
      </c>
      <c r="C188" t="s">
        <v>21</v>
      </c>
      <c r="D188" t="s">
        <v>30</v>
      </c>
      <c r="E188" t="s">
        <v>3</v>
      </c>
      <c r="F188" s="23">
        <v>86535.8</v>
      </c>
      <c r="G188">
        <f>VLOOKUP(Base_de_données[[#This Row],[Adjudicación]],'Datos Pedidos'!$A$1:$C$2010,MATCH(Base_de_données[[#Headers],['# Pedidos]],'Datos Pedidos'!$A$1:$C$1,0),0)</f>
        <v>10</v>
      </c>
    </row>
    <row r="189" spans="1:7" x14ac:dyDescent="0.3">
      <c r="A189">
        <v>188071</v>
      </c>
      <c r="B189" s="22">
        <v>42004</v>
      </c>
      <c r="C189" t="s">
        <v>21</v>
      </c>
      <c r="D189" t="s">
        <v>31</v>
      </c>
      <c r="E189" t="s">
        <v>2</v>
      </c>
      <c r="F189" s="23">
        <v>87652.9</v>
      </c>
      <c r="G189">
        <f>VLOOKUP(Base_de_données[[#This Row],[Adjudicación]],'Datos Pedidos'!$A$1:$C$2010,MATCH(Base_de_données[[#Headers],['# Pedidos]],'Datos Pedidos'!$A$1:$C$1,0),0)</f>
        <v>4</v>
      </c>
    </row>
    <row r="190" spans="1:7" x14ac:dyDescent="0.3">
      <c r="A190">
        <v>188486</v>
      </c>
      <c r="B190" s="22">
        <v>42004</v>
      </c>
      <c r="C190" t="s">
        <v>22</v>
      </c>
      <c r="D190" t="s">
        <v>26</v>
      </c>
      <c r="E190" t="s">
        <v>34</v>
      </c>
      <c r="F190" s="23">
        <v>539.1</v>
      </c>
      <c r="G190">
        <f>VLOOKUP(Base_de_données[[#This Row],[Adjudicación]],'Datos Pedidos'!$A$1:$C$2010,MATCH(Base_de_données[[#Headers],['# Pedidos]],'Datos Pedidos'!$A$1:$C$1,0),0)</f>
        <v>18</v>
      </c>
    </row>
    <row r="191" spans="1:7" x14ac:dyDescent="0.3">
      <c r="A191">
        <v>189574</v>
      </c>
      <c r="B191" s="22">
        <v>42004</v>
      </c>
      <c r="C191" t="s">
        <v>21</v>
      </c>
      <c r="D191" t="s">
        <v>30</v>
      </c>
      <c r="E191" t="s">
        <v>16</v>
      </c>
      <c r="F191" s="23">
        <v>14340.6</v>
      </c>
      <c r="G191">
        <f>VLOOKUP(Base_de_données[[#This Row],[Adjudicación]],'Datos Pedidos'!$A$1:$C$2010,MATCH(Base_de_données[[#Headers],['# Pedidos]],'Datos Pedidos'!$A$1:$C$1,0),0)</f>
        <v>3</v>
      </c>
    </row>
    <row r="192" spans="1:7" x14ac:dyDescent="0.3">
      <c r="A192">
        <v>189610</v>
      </c>
      <c r="B192" s="22">
        <v>42004</v>
      </c>
      <c r="C192" t="s">
        <v>39</v>
      </c>
      <c r="D192" t="s">
        <v>24</v>
      </c>
      <c r="E192" t="s">
        <v>36</v>
      </c>
      <c r="F192" s="23">
        <v>4253141.7</v>
      </c>
      <c r="G192">
        <f>VLOOKUP(Base_de_données[[#This Row],[Adjudicación]],'Datos Pedidos'!$A$1:$C$2010,MATCH(Base_de_données[[#Headers],['# Pedidos]],'Datos Pedidos'!$A$1:$C$1,0),0)</f>
        <v>20</v>
      </c>
    </row>
    <row r="193" spans="1:7" x14ac:dyDescent="0.3">
      <c r="A193">
        <v>190123</v>
      </c>
      <c r="B193" s="22">
        <v>42004</v>
      </c>
      <c r="C193" t="s">
        <v>21</v>
      </c>
      <c r="D193" t="s">
        <v>26</v>
      </c>
      <c r="E193" t="s">
        <v>2</v>
      </c>
      <c r="F193" s="23">
        <v>97110.3</v>
      </c>
      <c r="G193">
        <f>VLOOKUP(Base_de_données[[#This Row],[Adjudicación]],'Datos Pedidos'!$A$1:$C$2010,MATCH(Base_de_données[[#Headers],['# Pedidos]],'Datos Pedidos'!$A$1:$C$1,0),0)</f>
        <v>2</v>
      </c>
    </row>
    <row r="194" spans="1:7" x14ac:dyDescent="0.3">
      <c r="A194">
        <v>190474</v>
      </c>
      <c r="B194" s="22">
        <v>42004</v>
      </c>
      <c r="C194" t="s">
        <v>39</v>
      </c>
      <c r="D194" t="s">
        <v>26</v>
      </c>
      <c r="E194" t="s">
        <v>3</v>
      </c>
      <c r="F194" s="23">
        <v>5435808.9000000004</v>
      </c>
      <c r="G194">
        <f>VLOOKUP(Base_de_données[[#This Row],[Adjudicación]],'Datos Pedidos'!$A$1:$C$2010,MATCH(Base_de_données[[#Headers],['# Pedidos]],'Datos Pedidos'!$A$1:$C$1,0),0)</f>
        <v>1</v>
      </c>
    </row>
    <row r="195" spans="1:7" x14ac:dyDescent="0.3">
      <c r="A195">
        <v>190498</v>
      </c>
      <c r="B195" s="22">
        <v>41729</v>
      </c>
      <c r="C195" t="s">
        <v>21</v>
      </c>
      <c r="D195" t="s">
        <v>29</v>
      </c>
      <c r="E195" t="s">
        <v>38</v>
      </c>
      <c r="F195" s="23">
        <v>91633.2</v>
      </c>
      <c r="G195">
        <f>VLOOKUP(Base_de_données[[#This Row],[Adjudicación]],'Datos Pedidos'!$A$1:$C$2010,MATCH(Base_de_données[[#Headers],['# Pedidos]],'Datos Pedidos'!$A$1:$C$1,0),0)</f>
        <v>4</v>
      </c>
    </row>
    <row r="196" spans="1:7" x14ac:dyDescent="0.3">
      <c r="A196">
        <v>190597</v>
      </c>
      <c r="B196" s="22">
        <v>41881</v>
      </c>
      <c r="C196" t="s">
        <v>39</v>
      </c>
      <c r="D196" t="s">
        <v>26</v>
      </c>
      <c r="E196" t="s">
        <v>14</v>
      </c>
      <c r="F196" s="23">
        <v>2133043.9</v>
      </c>
      <c r="G196">
        <f>VLOOKUP(Base_de_données[[#This Row],[Adjudicación]],'Datos Pedidos'!$A$1:$C$2010,MATCH(Base_de_données[[#Headers],['# Pedidos]],'Datos Pedidos'!$A$1:$C$1,0),0)</f>
        <v>2</v>
      </c>
    </row>
    <row r="197" spans="1:7" x14ac:dyDescent="0.3">
      <c r="A197">
        <v>191433</v>
      </c>
      <c r="B197" s="22">
        <v>42004</v>
      </c>
      <c r="C197" t="s">
        <v>39</v>
      </c>
      <c r="D197" t="s">
        <v>27</v>
      </c>
      <c r="E197" t="s">
        <v>16</v>
      </c>
      <c r="F197" s="23">
        <v>4768247.7</v>
      </c>
      <c r="G197">
        <f>VLOOKUP(Base_de_données[[#This Row],[Adjudicación]],'Datos Pedidos'!$A$1:$C$2010,MATCH(Base_de_données[[#Headers],['# Pedidos]],'Datos Pedidos'!$A$1:$C$1,0),0)</f>
        <v>20</v>
      </c>
    </row>
    <row r="198" spans="1:7" x14ac:dyDescent="0.3">
      <c r="A198">
        <v>192487</v>
      </c>
      <c r="B198" s="22">
        <v>42004</v>
      </c>
      <c r="C198" t="s">
        <v>39</v>
      </c>
      <c r="D198" t="s">
        <v>29</v>
      </c>
      <c r="E198" t="s">
        <v>6</v>
      </c>
      <c r="F198" s="23">
        <v>5059553</v>
      </c>
      <c r="G198">
        <f>VLOOKUP(Base_de_données[[#This Row],[Adjudicación]],'Datos Pedidos'!$A$1:$C$2010,MATCH(Base_de_données[[#Headers],['# Pedidos]],'Datos Pedidos'!$A$1:$C$1,0),0)</f>
        <v>1</v>
      </c>
    </row>
    <row r="199" spans="1:7" x14ac:dyDescent="0.3">
      <c r="A199">
        <v>192597</v>
      </c>
      <c r="B199" s="22">
        <v>41851</v>
      </c>
      <c r="C199" t="s">
        <v>39</v>
      </c>
      <c r="D199" t="s">
        <v>24</v>
      </c>
      <c r="E199" t="s">
        <v>11</v>
      </c>
      <c r="F199" s="23">
        <v>3865058</v>
      </c>
      <c r="G199">
        <f>VLOOKUP(Base_de_données[[#This Row],[Adjudicación]],'Datos Pedidos'!$A$1:$C$2010,MATCH(Base_de_données[[#Headers],['# Pedidos]],'Datos Pedidos'!$A$1:$C$1,0),0)</f>
        <v>20</v>
      </c>
    </row>
    <row r="200" spans="1:7" x14ac:dyDescent="0.3">
      <c r="A200">
        <v>192755</v>
      </c>
      <c r="B200" s="22">
        <v>42004</v>
      </c>
      <c r="C200" t="s">
        <v>21</v>
      </c>
      <c r="D200" t="s">
        <v>27</v>
      </c>
      <c r="E200" t="s">
        <v>5</v>
      </c>
      <c r="F200" s="23">
        <v>52651.7</v>
      </c>
      <c r="G200">
        <f>VLOOKUP(Base_de_données[[#This Row],[Adjudicación]],'Datos Pedidos'!$A$1:$C$2010,MATCH(Base_de_données[[#Headers],['# Pedidos]],'Datos Pedidos'!$A$1:$C$1,0),0)</f>
        <v>8</v>
      </c>
    </row>
    <row r="201" spans="1:7" x14ac:dyDescent="0.3">
      <c r="A201">
        <v>193884</v>
      </c>
      <c r="B201" s="22">
        <v>42004</v>
      </c>
      <c r="C201" t="s">
        <v>39</v>
      </c>
      <c r="D201" t="s">
        <v>31</v>
      </c>
      <c r="E201" t="s">
        <v>37</v>
      </c>
      <c r="F201" s="23">
        <v>9862571.1999999993</v>
      </c>
      <c r="G201">
        <f>VLOOKUP(Base_de_données[[#This Row],[Adjudicación]],'Datos Pedidos'!$A$1:$C$2010,MATCH(Base_de_données[[#Headers],['# Pedidos]],'Datos Pedidos'!$A$1:$C$1,0),0)</f>
        <v>3</v>
      </c>
    </row>
    <row r="202" spans="1:7" x14ac:dyDescent="0.3">
      <c r="A202">
        <v>194107</v>
      </c>
      <c r="B202" s="22">
        <v>41973</v>
      </c>
      <c r="C202" t="s">
        <v>21</v>
      </c>
      <c r="D202" t="s">
        <v>24</v>
      </c>
      <c r="E202" t="s">
        <v>16</v>
      </c>
      <c r="F202" s="23">
        <v>91803</v>
      </c>
      <c r="G202">
        <f>VLOOKUP(Base_de_données[[#This Row],[Adjudicación]],'Datos Pedidos'!$A$1:$C$2010,MATCH(Base_de_données[[#Headers],['# Pedidos]],'Datos Pedidos'!$A$1:$C$1,0),0)</f>
        <v>7</v>
      </c>
    </row>
    <row r="203" spans="1:7" x14ac:dyDescent="0.3">
      <c r="A203">
        <v>194254</v>
      </c>
      <c r="B203" s="22">
        <v>41978</v>
      </c>
      <c r="C203" t="s">
        <v>21</v>
      </c>
      <c r="D203" t="s">
        <v>31</v>
      </c>
      <c r="E203" t="s">
        <v>10</v>
      </c>
      <c r="F203" s="23">
        <v>45476</v>
      </c>
      <c r="G203">
        <f>VLOOKUP(Base_de_données[[#This Row],[Adjudicación]],'Datos Pedidos'!$A$1:$C$2010,MATCH(Base_de_données[[#Headers],['# Pedidos]],'Datos Pedidos'!$A$1:$C$1,0),0)</f>
        <v>4</v>
      </c>
    </row>
    <row r="204" spans="1:7" x14ac:dyDescent="0.3">
      <c r="A204">
        <v>194612</v>
      </c>
      <c r="B204" s="22">
        <v>41820</v>
      </c>
      <c r="C204" t="s">
        <v>39</v>
      </c>
      <c r="D204" t="s">
        <v>27</v>
      </c>
      <c r="E204" t="s">
        <v>34</v>
      </c>
      <c r="F204" s="23">
        <v>2789430.5</v>
      </c>
      <c r="G204">
        <f>VLOOKUP(Base_de_données[[#This Row],[Adjudicación]],'Datos Pedidos'!$A$1:$C$2010,MATCH(Base_de_données[[#Headers],['# Pedidos]],'Datos Pedidos'!$A$1:$C$1,0),0)</f>
        <v>3</v>
      </c>
    </row>
    <row r="205" spans="1:7" x14ac:dyDescent="0.3">
      <c r="A205">
        <v>194790</v>
      </c>
      <c r="B205" s="22">
        <v>42004</v>
      </c>
      <c r="C205" t="s">
        <v>39</v>
      </c>
      <c r="D205" t="s">
        <v>26</v>
      </c>
      <c r="E205" t="s">
        <v>1</v>
      </c>
      <c r="F205" s="23">
        <v>9734951.4000000004</v>
      </c>
      <c r="G205">
        <f>VLOOKUP(Base_de_données[[#This Row],[Adjudicación]],'Datos Pedidos'!$A$1:$C$2010,MATCH(Base_de_données[[#Headers],['# Pedidos]],'Datos Pedidos'!$A$1:$C$1,0),0)</f>
        <v>3</v>
      </c>
    </row>
    <row r="206" spans="1:7" x14ac:dyDescent="0.3">
      <c r="A206">
        <v>194955</v>
      </c>
      <c r="B206" s="22">
        <v>41734</v>
      </c>
      <c r="C206" t="s">
        <v>21</v>
      </c>
      <c r="D206" t="s">
        <v>26</v>
      </c>
      <c r="E206" t="s">
        <v>38</v>
      </c>
      <c r="F206" s="23">
        <v>3353168.9</v>
      </c>
      <c r="G206">
        <f>VLOOKUP(Base_de_données[[#This Row],[Adjudicación]],'Datos Pedidos'!$A$1:$C$2010,MATCH(Base_de_données[[#Headers],['# Pedidos]],'Datos Pedidos'!$A$1:$C$1,0),0)</f>
        <v>24</v>
      </c>
    </row>
    <row r="207" spans="1:7" x14ac:dyDescent="0.3">
      <c r="A207">
        <v>195044</v>
      </c>
      <c r="B207" s="22">
        <v>42004</v>
      </c>
      <c r="C207" t="s">
        <v>21</v>
      </c>
      <c r="D207" t="s">
        <v>27</v>
      </c>
      <c r="E207" t="s">
        <v>15</v>
      </c>
      <c r="F207" s="23">
        <v>82575.899999999994</v>
      </c>
      <c r="G207">
        <f>VLOOKUP(Base_de_données[[#This Row],[Adjudicación]],'Datos Pedidos'!$A$1:$C$2010,MATCH(Base_de_données[[#Headers],['# Pedidos]],'Datos Pedidos'!$A$1:$C$1,0),0)</f>
        <v>3</v>
      </c>
    </row>
    <row r="208" spans="1:7" x14ac:dyDescent="0.3">
      <c r="A208">
        <v>195165</v>
      </c>
      <c r="B208" s="22">
        <v>41708</v>
      </c>
      <c r="C208" t="s">
        <v>21</v>
      </c>
      <c r="D208" t="s">
        <v>29</v>
      </c>
      <c r="E208" t="s">
        <v>36</v>
      </c>
      <c r="F208" s="23">
        <v>97179.3</v>
      </c>
      <c r="G208">
        <f>VLOOKUP(Base_de_données[[#This Row],[Adjudicación]],'Datos Pedidos'!$A$1:$C$2010,MATCH(Base_de_données[[#Headers],['# Pedidos]],'Datos Pedidos'!$A$1:$C$1,0),0)</f>
        <v>7</v>
      </c>
    </row>
    <row r="209" spans="1:7" x14ac:dyDescent="0.3">
      <c r="A209">
        <v>195491</v>
      </c>
      <c r="B209" s="22">
        <v>42004</v>
      </c>
      <c r="C209" t="s">
        <v>21</v>
      </c>
      <c r="D209" t="s">
        <v>24</v>
      </c>
      <c r="E209" t="s">
        <v>7</v>
      </c>
      <c r="F209" s="23">
        <v>65373.7</v>
      </c>
      <c r="G209">
        <f>VLOOKUP(Base_de_données[[#This Row],[Adjudicación]],'Datos Pedidos'!$A$1:$C$2010,MATCH(Base_de_données[[#Headers],['# Pedidos]],'Datos Pedidos'!$A$1:$C$1,0),0)</f>
        <v>9</v>
      </c>
    </row>
    <row r="210" spans="1:7" x14ac:dyDescent="0.3">
      <c r="A210">
        <v>197298</v>
      </c>
      <c r="B210" s="22">
        <v>42004</v>
      </c>
      <c r="C210" t="s">
        <v>22</v>
      </c>
      <c r="D210" t="s">
        <v>27</v>
      </c>
      <c r="E210" t="s">
        <v>16</v>
      </c>
      <c r="F210" s="23">
        <v>991.8</v>
      </c>
      <c r="G210">
        <f>VLOOKUP(Base_de_données[[#This Row],[Adjudicación]],'Datos Pedidos'!$A$1:$C$2010,MATCH(Base_de_données[[#Headers],['# Pedidos]],'Datos Pedidos'!$A$1:$C$1,0),0)</f>
        <v>8</v>
      </c>
    </row>
    <row r="211" spans="1:7" x14ac:dyDescent="0.3">
      <c r="A211">
        <v>197369</v>
      </c>
      <c r="B211" s="22">
        <v>42004</v>
      </c>
      <c r="C211" t="s">
        <v>39</v>
      </c>
      <c r="D211" t="s">
        <v>31</v>
      </c>
      <c r="E211" t="s">
        <v>12</v>
      </c>
      <c r="F211" s="23">
        <v>4606417.0999999996</v>
      </c>
      <c r="G211">
        <f>VLOOKUP(Base_de_données[[#This Row],[Adjudicación]],'Datos Pedidos'!$A$1:$C$2010,MATCH(Base_de_données[[#Headers],['# Pedidos]],'Datos Pedidos'!$A$1:$C$1,0),0)</f>
        <v>36</v>
      </c>
    </row>
    <row r="212" spans="1:7" x14ac:dyDescent="0.3">
      <c r="A212">
        <v>197699</v>
      </c>
      <c r="B212" s="22">
        <v>42004</v>
      </c>
      <c r="C212" t="s">
        <v>21</v>
      </c>
      <c r="D212" t="s">
        <v>27</v>
      </c>
      <c r="E212" t="s">
        <v>7</v>
      </c>
      <c r="F212" s="23">
        <v>62997.8</v>
      </c>
      <c r="G212">
        <f>VLOOKUP(Base_de_données[[#This Row],[Adjudicación]],'Datos Pedidos'!$A$1:$C$2010,MATCH(Base_de_données[[#Headers],['# Pedidos]],'Datos Pedidos'!$A$1:$C$1,0),0)</f>
        <v>18</v>
      </c>
    </row>
    <row r="213" spans="1:7" x14ac:dyDescent="0.3">
      <c r="A213">
        <v>198037</v>
      </c>
      <c r="B213" s="22">
        <v>42004</v>
      </c>
      <c r="C213" t="s">
        <v>22</v>
      </c>
      <c r="D213" t="s">
        <v>26</v>
      </c>
      <c r="E213" t="s">
        <v>35</v>
      </c>
      <c r="F213" s="23">
        <v>352.8</v>
      </c>
      <c r="G213">
        <f>VLOOKUP(Base_de_données[[#This Row],[Adjudicación]],'Datos Pedidos'!$A$1:$C$2010,MATCH(Base_de_données[[#Headers],['# Pedidos]],'Datos Pedidos'!$A$1:$C$1,0),0)</f>
        <v>18</v>
      </c>
    </row>
    <row r="214" spans="1:7" x14ac:dyDescent="0.3">
      <c r="A214">
        <v>198513</v>
      </c>
      <c r="B214" s="22">
        <v>42004</v>
      </c>
      <c r="C214" t="s">
        <v>39</v>
      </c>
      <c r="D214" t="s">
        <v>32</v>
      </c>
      <c r="E214" t="s">
        <v>3</v>
      </c>
      <c r="F214" s="23">
        <v>9198117.5999999996</v>
      </c>
      <c r="G214">
        <f>VLOOKUP(Base_de_données[[#This Row],[Adjudicación]],'Datos Pedidos'!$A$1:$C$2010,MATCH(Base_de_données[[#Headers],['# Pedidos]],'Datos Pedidos'!$A$1:$C$1,0),0)</f>
        <v>3</v>
      </c>
    </row>
    <row r="215" spans="1:7" x14ac:dyDescent="0.3">
      <c r="A215">
        <v>198707</v>
      </c>
      <c r="B215" s="22">
        <v>42004</v>
      </c>
      <c r="C215" t="s">
        <v>22</v>
      </c>
      <c r="D215" t="s">
        <v>31</v>
      </c>
      <c r="E215" t="s">
        <v>11</v>
      </c>
      <c r="F215" s="23">
        <v>556.9</v>
      </c>
      <c r="G215">
        <f>VLOOKUP(Base_de_données[[#This Row],[Adjudicación]],'Datos Pedidos'!$A$1:$C$2010,MATCH(Base_de_données[[#Headers],['# Pedidos]],'Datos Pedidos'!$A$1:$C$1,0),0)</f>
        <v>17</v>
      </c>
    </row>
    <row r="216" spans="1:7" x14ac:dyDescent="0.3">
      <c r="A216">
        <v>198829</v>
      </c>
      <c r="B216" s="22">
        <v>41744</v>
      </c>
      <c r="C216" t="s">
        <v>39</v>
      </c>
      <c r="D216" t="s">
        <v>30</v>
      </c>
      <c r="E216" t="s">
        <v>14</v>
      </c>
      <c r="F216" s="23">
        <v>3449414.3</v>
      </c>
      <c r="G216">
        <f>VLOOKUP(Base_de_données[[#This Row],[Adjudicación]],'Datos Pedidos'!$A$1:$C$2010,MATCH(Base_de_données[[#Headers],['# Pedidos]],'Datos Pedidos'!$A$1:$C$1,0),0)</f>
        <v>3</v>
      </c>
    </row>
    <row r="217" spans="1:7" x14ac:dyDescent="0.3">
      <c r="A217">
        <v>198859</v>
      </c>
      <c r="B217" s="22">
        <v>41670</v>
      </c>
      <c r="C217" t="s">
        <v>21</v>
      </c>
      <c r="D217" t="s">
        <v>30</v>
      </c>
      <c r="E217" t="s">
        <v>9</v>
      </c>
      <c r="F217" s="23">
        <v>59269.1</v>
      </c>
      <c r="G217">
        <f>VLOOKUP(Base_de_données[[#This Row],[Adjudicación]],'Datos Pedidos'!$A$1:$C$2010,MATCH(Base_de_données[[#Headers],['# Pedidos]],'Datos Pedidos'!$A$1:$C$1,0),0)</f>
        <v>5</v>
      </c>
    </row>
    <row r="218" spans="1:7" x14ac:dyDescent="0.3">
      <c r="A218">
        <v>199014</v>
      </c>
      <c r="B218" s="22">
        <v>42004</v>
      </c>
      <c r="C218" t="s">
        <v>22</v>
      </c>
      <c r="D218" t="s">
        <v>28</v>
      </c>
      <c r="E218" t="s">
        <v>2</v>
      </c>
      <c r="F218" s="23">
        <v>87.7</v>
      </c>
      <c r="G218">
        <f>VLOOKUP(Base_de_données[[#This Row],[Adjudicación]],'Datos Pedidos'!$A$1:$C$2010,MATCH(Base_de_données[[#Headers],['# Pedidos]],'Datos Pedidos'!$A$1:$C$1,0),0)</f>
        <v>8</v>
      </c>
    </row>
    <row r="219" spans="1:7" x14ac:dyDescent="0.3">
      <c r="A219">
        <v>199234</v>
      </c>
      <c r="B219" s="22">
        <v>42004</v>
      </c>
      <c r="C219" t="s">
        <v>39</v>
      </c>
      <c r="D219" t="s">
        <v>27</v>
      </c>
      <c r="E219" t="s">
        <v>14</v>
      </c>
      <c r="F219" s="23">
        <v>6634377.0999999996</v>
      </c>
      <c r="G219">
        <f>VLOOKUP(Base_de_données[[#This Row],[Adjudicación]],'Datos Pedidos'!$A$1:$C$2010,MATCH(Base_de_données[[#Headers],['# Pedidos]],'Datos Pedidos'!$A$1:$C$1,0),0)</f>
        <v>12</v>
      </c>
    </row>
    <row r="220" spans="1:7" x14ac:dyDescent="0.3">
      <c r="A220">
        <v>200030</v>
      </c>
      <c r="B220" s="22">
        <v>42004</v>
      </c>
      <c r="C220" t="s">
        <v>39</v>
      </c>
      <c r="D220" t="s">
        <v>27</v>
      </c>
      <c r="E220" t="s">
        <v>14</v>
      </c>
      <c r="F220" s="23">
        <v>6506155</v>
      </c>
      <c r="G220">
        <f>VLOOKUP(Base_de_données[[#This Row],[Adjudicación]],'Datos Pedidos'!$A$1:$C$2010,MATCH(Base_de_données[[#Headers],['# Pedidos]],'Datos Pedidos'!$A$1:$C$1,0),0)</f>
        <v>3</v>
      </c>
    </row>
    <row r="221" spans="1:7" x14ac:dyDescent="0.3">
      <c r="A221">
        <v>200589</v>
      </c>
      <c r="B221" s="22">
        <v>41698</v>
      </c>
      <c r="C221" t="s">
        <v>21</v>
      </c>
      <c r="D221" t="s">
        <v>28</v>
      </c>
      <c r="E221" t="s">
        <v>15</v>
      </c>
      <c r="F221" s="23">
        <v>22893.200000000001</v>
      </c>
      <c r="G221">
        <f>VLOOKUP(Base_de_données[[#This Row],[Adjudicación]],'Datos Pedidos'!$A$1:$C$2010,MATCH(Base_de_données[[#Headers],['# Pedidos]],'Datos Pedidos'!$A$1:$C$1,0),0)</f>
        <v>6</v>
      </c>
    </row>
    <row r="222" spans="1:7" x14ac:dyDescent="0.3">
      <c r="A222">
        <v>200842</v>
      </c>
      <c r="B222" s="22">
        <v>42004</v>
      </c>
      <c r="C222" t="s">
        <v>39</v>
      </c>
      <c r="D222" t="s">
        <v>26</v>
      </c>
      <c r="E222" t="s">
        <v>7</v>
      </c>
      <c r="F222" s="23">
        <v>211603.20000000001</v>
      </c>
      <c r="G222">
        <f>VLOOKUP(Base_de_données[[#This Row],[Adjudicación]],'Datos Pedidos'!$A$1:$C$2010,MATCH(Base_de_données[[#Headers],['# Pedidos]],'Datos Pedidos'!$A$1:$C$1,0),0)</f>
        <v>2</v>
      </c>
    </row>
    <row r="223" spans="1:7" x14ac:dyDescent="0.3">
      <c r="A223">
        <v>201033</v>
      </c>
      <c r="B223" s="22">
        <v>42004</v>
      </c>
      <c r="C223" t="s">
        <v>22</v>
      </c>
      <c r="D223" t="s">
        <v>27</v>
      </c>
      <c r="E223" t="s">
        <v>13</v>
      </c>
      <c r="F223" s="23">
        <v>402.5</v>
      </c>
      <c r="G223">
        <f>VLOOKUP(Base_de_données[[#This Row],[Adjudicación]],'Datos Pedidos'!$A$1:$C$2010,MATCH(Base_de_données[[#Headers],['# Pedidos]],'Datos Pedidos'!$A$1:$C$1,0),0)</f>
        <v>12</v>
      </c>
    </row>
    <row r="224" spans="1:7" x14ac:dyDescent="0.3">
      <c r="A224">
        <v>201593</v>
      </c>
      <c r="B224" s="22">
        <v>42004</v>
      </c>
      <c r="C224" t="s">
        <v>21</v>
      </c>
      <c r="D224" t="s">
        <v>31</v>
      </c>
      <c r="E224" t="s">
        <v>2</v>
      </c>
      <c r="F224" s="23">
        <v>54655.199999999997</v>
      </c>
      <c r="G224">
        <f>VLOOKUP(Base_de_données[[#This Row],[Adjudicación]],'Datos Pedidos'!$A$1:$C$2010,MATCH(Base_de_données[[#Headers],['# Pedidos]],'Datos Pedidos'!$A$1:$C$1,0),0)</f>
        <v>10</v>
      </c>
    </row>
    <row r="225" spans="1:7" x14ac:dyDescent="0.3">
      <c r="A225">
        <v>201777</v>
      </c>
      <c r="B225" s="22">
        <v>42004</v>
      </c>
      <c r="C225" t="s">
        <v>22</v>
      </c>
      <c r="D225" t="s">
        <v>25</v>
      </c>
      <c r="E225" t="s">
        <v>3</v>
      </c>
      <c r="F225" s="23">
        <v>199.6</v>
      </c>
      <c r="G225">
        <f>VLOOKUP(Base_de_données[[#This Row],[Adjudicación]],'Datos Pedidos'!$A$1:$C$2010,MATCH(Base_de_données[[#Headers],['# Pedidos]],'Datos Pedidos'!$A$1:$C$1,0),0)</f>
        <v>9</v>
      </c>
    </row>
    <row r="226" spans="1:7" x14ac:dyDescent="0.3">
      <c r="A226">
        <v>201965</v>
      </c>
      <c r="B226" s="22">
        <v>42004</v>
      </c>
      <c r="C226" t="s">
        <v>39</v>
      </c>
      <c r="D226" t="s">
        <v>30</v>
      </c>
      <c r="E226" t="s">
        <v>11</v>
      </c>
      <c r="F226" s="23">
        <v>6792048.2999999998</v>
      </c>
      <c r="G226">
        <f>VLOOKUP(Base_de_données[[#This Row],[Adjudicación]],'Datos Pedidos'!$A$1:$C$2010,MATCH(Base_de_données[[#Headers],['# Pedidos]],'Datos Pedidos'!$A$1:$C$1,0),0)</f>
        <v>1</v>
      </c>
    </row>
    <row r="227" spans="1:7" x14ac:dyDescent="0.3">
      <c r="A227">
        <v>203294</v>
      </c>
      <c r="B227" s="22">
        <v>41973</v>
      </c>
      <c r="C227" t="s">
        <v>21</v>
      </c>
      <c r="D227" t="s">
        <v>28</v>
      </c>
      <c r="E227" t="s">
        <v>10</v>
      </c>
      <c r="F227" s="23">
        <v>35024.5</v>
      </c>
      <c r="G227">
        <f>VLOOKUP(Base_de_données[[#This Row],[Adjudicación]],'Datos Pedidos'!$A$1:$C$2010,MATCH(Base_de_données[[#Headers],['# Pedidos]],'Datos Pedidos'!$A$1:$C$1,0),0)</f>
        <v>6</v>
      </c>
    </row>
    <row r="228" spans="1:7" x14ac:dyDescent="0.3">
      <c r="A228">
        <v>203624</v>
      </c>
      <c r="B228" s="22">
        <v>42004</v>
      </c>
      <c r="C228" t="s">
        <v>39</v>
      </c>
      <c r="D228" t="s">
        <v>28</v>
      </c>
      <c r="E228" t="s">
        <v>7</v>
      </c>
      <c r="F228" s="23">
        <v>7722023.4000000004</v>
      </c>
      <c r="G228">
        <f>VLOOKUP(Base_de_données[[#This Row],[Adjudicación]],'Datos Pedidos'!$A$1:$C$2010,MATCH(Base_de_données[[#Headers],['# Pedidos]],'Datos Pedidos'!$A$1:$C$1,0),0)</f>
        <v>20</v>
      </c>
    </row>
    <row r="229" spans="1:7" x14ac:dyDescent="0.3">
      <c r="A229">
        <v>203651</v>
      </c>
      <c r="B229" s="22">
        <v>41820</v>
      </c>
      <c r="C229" t="s">
        <v>39</v>
      </c>
      <c r="D229" t="s">
        <v>25</v>
      </c>
      <c r="E229" t="s">
        <v>1</v>
      </c>
      <c r="F229" s="23">
        <v>3258098.1</v>
      </c>
      <c r="G229">
        <f>VLOOKUP(Base_de_données[[#This Row],[Adjudicación]],'Datos Pedidos'!$A$1:$C$2010,MATCH(Base_de_données[[#Headers],['# Pedidos]],'Datos Pedidos'!$A$1:$C$1,0),0)</f>
        <v>3</v>
      </c>
    </row>
    <row r="230" spans="1:7" x14ac:dyDescent="0.3">
      <c r="A230">
        <v>204404</v>
      </c>
      <c r="B230" s="22">
        <v>41790</v>
      </c>
      <c r="C230" t="s">
        <v>21</v>
      </c>
      <c r="D230" t="s">
        <v>26</v>
      </c>
      <c r="E230" t="s">
        <v>15</v>
      </c>
      <c r="F230" s="23">
        <v>77850.600000000006</v>
      </c>
      <c r="G230">
        <f>VLOOKUP(Base_de_données[[#This Row],[Adjudicación]],'Datos Pedidos'!$A$1:$C$2010,MATCH(Base_de_données[[#Headers],['# Pedidos]],'Datos Pedidos'!$A$1:$C$1,0),0)</f>
        <v>7</v>
      </c>
    </row>
    <row r="231" spans="1:7" x14ac:dyDescent="0.3">
      <c r="A231">
        <v>204455</v>
      </c>
      <c r="B231" s="22">
        <v>42004</v>
      </c>
      <c r="C231" t="s">
        <v>21</v>
      </c>
      <c r="D231" t="s">
        <v>32</v>
      </c>
      <c r="E231" t="s">
        <v>3</v>
      </c>
      <c r="F231" s="23">
        <v>87204.2</v>
      </c>
      <c r="G231">
        <f>VLOOKUP(Base_de_données[[#This Row],[Adjudicación]],'Datos Pedidos'!$A$1:$C$2010,MATCH(Base_de_données[[#Headers],['# Pedidos]],'Datos Pedidos'!$A$1:$C$1,0),0)</f>
        <v>3</v>
      </c>
    </row>
    <row r="232" spans="1:7" x14ac:dyDescent="0.3">
      <c r="A232">
        <v>204942</v>
      </c>
      <c r="B232" s="22">
        <v>42004</v>
      </c>
      <c r="C232" t="s">
        <v>21</v>
      </c>
      <c r="D232" t="s">
        <v>25</v>
      </c>
      <c r="E232" t="s">
        <v>7</v>
      </c>
      <c r="F232" s="23">
        <v>60872.9</v>
      </c>
      <c r="G232">
        <f>VLOOKUP(Base_de_données[[#This Row],[Adjudicación]],'Datos Pedidos'!$A$1:$C$2010,MATCH(Base_de_données[[#Headers],['# Pedidos]],'Datos Pedidos'!$A$1:$C$1,0),0)</f>
        <v>7</v>
      </c>
    </row>
    <row r="233" spans="1:7" x14ac:dyDescent="0.3">
      <c r="A233">
        <v>207154</v>
      </c>
      <c r="B233" s="22">
        <v>42004</v>
      </c>
      <c r="C233" t="s">
        <v>21</v>
      </c>
      <c r="D233" t="s">
        <v>26</v>
      </c>
      <c r="E233" t="s">
        <v>5</v>
      </c>
      <c r="F233" s="23">
        <v>30569.3</v>
      </c>
      <c r="G233">
        <f>VLOOKUP(Base_de_données[[#This Row],[Adjudicación]],'Datos Pedidos'!$A$1:$C$2010,MATCH(Base_de_données[[#Headers],['# Pedidos]],'Datos Pedidos'!$A$1:$C$1,0),0)</f>
        <v>3</v>
      </c>
    </row>
    <row r="234" spans="1:7" x14ac:dyDescent="0.3">
      <c r="A234">
        <v>207735</v>
      </c>
      <c r="B234" s="22">
        <v>42004</v>
      </c>
      <c r="C234" t="s">
        <v>21</v>
      </c>
      <c r="D234" t="s">
        <v>28</v>
      </c>
      <c r="E234" t="s">
        <v>5</v>
      </c>
      <c r="F234" s="23">
        <v>7283.2</v>
      </c>
      <c r="G234">
        <f>VLOOKUP(Base_de_données[[#This Row],[Adjudicación]],'Datos Pedidos'!$A$1:$C$2010,MATCH(Base_de_données[[#Headers],['# Pedidos]],'Datos Pedidos'!$A$1:$C$1,0),0)</f>
        <v>14</v>
      </c>
    </row>
    <row r="235" spans="1:7" x14ac:dyDescent="0.3">
      <c r="A235">
        <v>208988</v>
      </c>
      <c r="B235" s="22">
        <v>42004</v>
      </c>
      <c r="C235" t="s">
        <v>22</v>
      </c>
      <c r="D235" t="s">
        <v>31</v>
      </c>
      <c r="E235" t="s">
        <v>0</v>
      </c>
      <c r="F235" s="23">
        <v>148.6</v>
      </c>
      <c r="G235">
        <f>VLOOKUP(Base_de_données[[#This Row],[Adjudicación]],'Datos Pedidos'!$A$1:$C$2010,MATCH(Base_de_données[[#Headers],['# Pedidos]],'Datos Pedidos'!$A$1:$C$1,0),0)</f>
        <v>18</v>
      </c>
    </row>
    <row r="236" spans="1:7" x14ac:dyDescent="0.3">
      <c r="A236">
        <v>209217</v>
      </c>
      <c r="B236" s="22">
        <v>42004</v>
      </c>
      <c r="C236" t="s">
        <v>22</v>
      </c>
      <c r="D236" t="s">
        <v>28</v>
      </c>
      <c r="E236" t="s">
        <v>1</v>
      </c>
      <c r="F236" s="23">
        <v>368.4</v>
      </c>
      <c r="G236">
        <f>VLOOKUP(Base_de_données[[#This Row],[Adjudicación]],'Datos Pedidos'!$A$1:$C$2010,MATCH(Base_de_données[[#Headers],['# Pedidos]],'Datos Pedidos'!$A$1:$C$1,0),0)</f>
        <v>10</v>
      </c>
    </row>
    <row r="237" spans="1:7" x14ac:dyDescent="0.3">
      <c r="A237">
        <v>209616</v>
      </c>
      <c r="B237" s="22">
        <v>42004</v>
      </c>
      <c r="C237" t="s">
        <v>39</v>
      </c>
      <c r="D237" t="s">
        <v>27</v>
      </c>
      <c r="E237" t="s">
        <v>11</v>
      </c>
      <c r="F237" s="23">
        <v>166574</v>
      </c>
      <c r="G237">
        <f>VLOOKUP(Base_de_données[[#This Row],[Adjudicación]],'Datos Pedidos'!$A$1:$C$2010,MATCH(Base_de_données[[#Headers],['# Pedidos]],'Datos Pedidos'!$A$1:$C$1,0),0)</f>
        <v>1</v>
      </c>
    </row>
    <row r="238" spans="1:7" x14ac:dyDescent="0.3">
      <c r="A238">
        <v>209693</v>
      </c>
      <c r="B238" s="22">
        <v>42004</v>
      </c>
      <c r="C238" t="s">
        <v>39</v>
      </c>
      <c r="D238" t="s">
        <v>27</v>
      </c>
      <c r="E238" t="s">
        <v>8</v>
      </c>
      <c r="F238" s="23">
        <v>3225547.3</v>
      </c>
      <c r="G238">
        <f>VLOOKUP(Base_de_données[[#This Row],[Adjudicación]],'Datos Pedidos'!$A$1:$C$2010,MATCH(Base_de_données[[#Headers],['# Pedidos]],'Datos Pedidos'!$A$1:$C$1,0),0)</f>
        <v>6</v>
      </c>
    </row>
    <row r="239" spans="1:7" x14ac:dyDescent="0.3">
      <c r="A239">
        <v>210738</v>
      </c>
      <c r="B239" s="22">
        <v>42004</v>
      </c>
      <c r="C239" t="s">
        <v>21</v>
      </c>
      <c r="D239" t="s">
        <v>28</v>
      </c>
      <c r="E239" t="s">
        <v>38</v>
      </c>
      <c r="F239" s="23">
        <v>22766.799999999999</v>
      </c>
      <c r="G239">
        <f>VLOOKUP(Base_de_données[[#This Row],[Adjudicación]],'Datos Pedidos'!$A$1:$C$2010,MATCH(Base_de_données[[#Headers],['# Pedidos]],'Datos Pedidos'!$A$1:$C$1,0),0)</f>
        <v>7</v>
      </c>
    </row>
    <row r="240" spans="1:7" x14ac:dyDescent="0.3">
      <c r="A240">
        <v>211372</v>
      </c>
      <c r="B240" s="22">
        <v>42004</v>
      </c>
      <c r="C240" t="s">
        <v>21</v>
      </c>
      <c r="D240" t="s">
        <v>30</v>
      </c>
      <c r="E240" t="s">
        <v>14</v>
      </c>
      <c r="F240" s="23">
        <v>38505.9</v>
      </c>
      <c r="G240">
        <f>VLOOKUP(Base_de_données[[#This Row],[Adjudicación]],'Datos Pedidos'!$A$1:$C$2010,MATCH(Base_de_données[[#Headers],['# Pedidos]],'Datos Pedidos'!$A$1:$C$1,0),0)</f>
        <v>9</v>
      </c>
    </row>
    <row r="241" spans="1:7" x14ac:dyDescent="0.3">
      <c r="A241">
        <v>211912</v>
      </c>
      <c r="B241" s="22">
        <v>42004</v>
      </c>
      <c r="C241" t="s">
        <v>39</v>
      </c>
      <c r="D241" t="s">
        <v>28</v>
      </c>
      <c r="E241" t="s">
        <v>0</v>
      </c>
      <c r="F241" s="23">
        <v>490713.7</v>
      </c>
      <c r="G241">
        <f>VLOOKUP(Base_de_données[[#This Row],[Adjudicación]],'Datos Pedidos'!$A$1:$C$2010,MATCH(Base_de_données[[#Headers],['# Pedidos]],'Datos Pedidos'!$A$1:$C$1,0),0)</f>
        <v>1</v>
      </c>
    </row>
    <row r="242" spans="1:7" x14ac:dyDescent="0.3">
      <c r="A242">
        <v>212564</v>
      </c>
      <c r="B242" s="22">
        <v>42004</v>
      </c>
      <c r="C242" t="s">
        <v>39</v>
      </c>
      <c r="D242" t="s">
        <v>26</v>
      </c>
      <c r="E242" t="s">
        <v>6</v>
      </c>
      <c r="F242" s="23">
        <v>3109073.7</v>
      </c>
      <c r="G242">
        <f>VLOOKUP(Base_de_données[[#This Row],[Adjudicación]],'Datos Pedidos'!$A$1:$C$2010,MATCH(Base_de_données[[#Headers],['# Pedidos]],'Datos Pedidos'!$A$1:$C$1,0),0)</f>
        <v>1</v>
      </c>
    </row>
    <row r="243" spans="1:7" x14ac:dyDescent="0.3">
      <c r="A243">
        <v>214215</v>
      </c>
      <c r="B243" s="22">
        <v>41882</v>
      </c>
      <c r="C243" t="s">
        <v>39</v>
      </c>
      <c r="D243" t="s">
        <v>24</v>
      </c>
      <c r="E243" t="s">
        <v>3</v>
      </c>
      <c r="F243" s="23">
        <v>23579.45</v>
      </c>
      <c r="G243">
        <f>VLOOKUP(Base_de_données[[#This Row],[Adjudicación]],'Datos Pedidos'!$A$1:$C$2010,MATCH(Base_de_données[[#Headers],['# Pedidos]],'Datos Pedidos'!$A$1:$C$1,0),0)</f>
        <v>24</v>
      </c>
    </row>
    <row r="244" spans="1:7" x14ac:dyDescent="0.3">
      <c r="A244">
        <v>214377</v>
      </c>
      <c r="B244" s="22">
        <v>41669</v>
      </c>
      <c r="C244" t="s">
        <v>21</v>
      </c>
      <c r="D244" t="s">
        <v>26</v>
      </c>
      <c r="E244" t="s">
        <v>16</v>
      </c>
      <c r="F244" s="23">
        <v>69958.8</v>
      </c>
      <c r="G244">
        <f>VLOOKUP(Base_de_données[[#This Row],[Adjudicación]],'Datos Pedidos'!$A$1:$C$2010,MATCH(Base_de_données[[#Headers],['# Pedidos]],'Datos Pedidos'!$A$1:$C$1,0),0)</f>
        <v>12</v>
      </c>
    </row>
    <row r="245" spans="1:7" x14ac:dyDescent="0.3">
      <c r="A245">
        <v>214688</v>
      </c>
      <c r="B245" s="22">
        <v>41971</v>
      </c>
      <c r="C245" t="s">
        <v>39</v>
      </c>
      <c r="D245" t="s">
        <v>29</v>
      </c>
      <c r="E245" t="s">
        <v>10</v>
      </c>
      <c r="F245" s="23">
        <v>5810294.4000000004</v>
      </c>
      <c r="G245">
        <f>VLOOKUP(Base_de_données[[#This Row],[Adjudicación]],'Datos Pedidos'!$A$1:$C$2010,MATCH(Base_de_données[[#Headers],['# Pedidos]],'Datos Pedidos'!$A$1:$C$1,0),0)</f>
        <v>1</v>
      </c>
    </row>
    <row r="246" spans="1:7" x14ac:dyDescent="0.3">
      <c r="A246">
        <v>214752</v>
      </c>
      <c r="B246" s="22">
        <v>41913</v>
      </c>
      <c r="C246" t="s">
        <v>21</v>
      </c>
      <c r="D246" t="s">
        <v>30</v>
      </c>
      <c r="E246" t="s">
        <v>10</v>
      </c>
      <c r="F246" s="23">
        <v>95456.2</v>
      </c>
      <c r="G246">
        <f>VLOOKUP(Base_de_données[[#This Row],[Adjudicación]],'Datos Pedidos'!$A$1:$C$2010,MATCH(Base_de_données[[#Headers],['# Pedidos]],'Datos Pedidos'!$A$1:$C$1,0),0)</f>
        <v>6</v>
      </c>
    </row>
    <row r="247" spans="1:7" x14ac:dyDescent="0.3">
      <c r="A247">
        <v>214847</v>
      </c>
      <c r="B247" s="22">
        <v>42004</v>
      </c>
      <c r="C247" t="s">
        <v>22</v>
      </c>
      <c r="D247" t="s">
        <v>27</v>
      </c>
      <c r="E247" t="s">
        <v>10</v>
      </c>
      <c r="F247" s="23">
        <v>377.4</v>
      </c>
      <c r="G247">
        <f>VLOOKUP(Base_de_données[[#This Row],[Adjudicación]],'Datos Pedidos'!$A$1:$C$2010,MATCH(Base_de_données[[#Headers],['# Pedidos]],'Datos Pedidos'!$A$1:$C$1,0),0)</f>
        <v>2</v>
      </c>
    </row>
    <row r="248" spans="1:7" x14ac:dyDescent="0.3">
      <c r="A248">
        <v>215488</v>
      </c>
      <c r="B248" s="22">
        <v>42004</v>
      </c>
      <c r="C248" t="s">
        <v>39</v>
      </c>
      <c r="D248" t="s">
        <v>25</v>
      </c>
      <c r="E248" t="s">
        <v>16</v>
      </c>
      <c r="F248" s="23">
        <v>8591785.0999999996</v>
      </c>
      <c r="G248">
        <f>VLOOKUP(Base_de_données[[#This Row],[Adjudicación]],'Datos Pedidos'!$A$1:$C$2010,MATCH(Base_de_données[[#Headers],['# Pedidos]],'Datos Pedidos'!$A$1:$C$1,0),0)</f>
        <v>1</v>
      </c>
    </row>
    <row r="249" spans="1:7" x14ac:dyDescent="0.3">
      <c r="A249">
        <v>215913</v>
      </c>
      <c r="B249" s="22">
        <v>41729</v>
      </c>
      <c r="C249" t="s">
        <v>39</v>
      </c>
      <c r="D249" t="s">
        <v>31</v>
      </c>
      <c r="E249" t="s">
        <v>7</v>
      </c>
      <c r="F249" s="23">
        <v>8604699.3000000007</v>
      </c>
      <c r="G249">
        <f>VLOOKUP(Base_de_données[[#This Row],[Adjudicación]],'Datos Pedidos'!$A$1:$C$2010,MATCH(Base_de_données[[#Headers],['# Pedidos]],'Datos Pedidos'!$A$1:$C$1,0),0)</f>
        <v>2</v>
      </c>
    </row>
    <row r="250" spans="1:7" x14ac:dyDescent="0.3">
      <c r="A250">
        <v>216083</v>
      </c>
      <c r="B250" s="22">
        <v>41791</v>
      </c>
      <c r="C250" t="s">
        <v>39</v>
      </c>
      <c r="D250" t="s">
        <v>27</v>
      </c>
      <c r="E250" t="s">
        <v>35</v>
      </c>
      <c r="F250" s="23">
        <v>2672967.1</v>
      </c>
      <c r="G250">
        <f>VLOOKUP(Base_de_données[[#This Row],[Adjudicación]],'Datos Pedidos'!$A$1:$C$2010,MATCH(Base_de_données[[#Headers],['# Pedidos]],'Datos Pedidos'!$A$1:$C$1,0),0)</f>
        <v>4</v>
      </c>
    </row>
    <row r="251" spans="1:7" x14ac:dyDescent="0.3">
      <c r="A251">
        <v>216480</v>
      </c>
      <c r="B251" s="22">
        <v>41820</v>
      </c>
      <c r="C251" t="s">
        <v>21</v>
      </c>
      <c r="D251" t="s">
        <v>24</v>
      </c>
      <c r="E251" t="s">
        <v>38</v>
      </c>
      <c r="F251" s="23">
        <v>17703.599999999999</v>
      </c>
      <c r="G251">
        <f>VLOOKUP(Base_de_données[[#This Row],[Adjudicación]],'Datos Pedidos'!$A$1:$C$2010,MATCH(Base_de_données[[#Headers],['# Pedidos]],'Datos Pedidos'!$A$1:$C$1,0),0)</f>
        <v>6</v>
      </c>
    </row>
    <row r="252" spans="1:7" x14ac:dyDescent="0.3">
      <c r="A252">
        <v>216546</v>
      </c>
      <c r="B252" s="22">
        <v>42004</v>
      </c>
      <c r="C252" t="s">
        <v>39</v>
      </c>
      <c r="D252" t="s">
        <v>25</v>
      </c>
      <c r="E252" t="s">
        <v>14</v>
      </c>
      <c r="F252" s="23">
        <v>5659457.4000000004</v>
      </c>
      <c r="G252">
        <f>VLOOKUP(Base_de_données[[#This Row],[Adjudicación]],'Datos Pedidos'!$A$1:$C$2010,MATCH(Base_de_données[[#Headers],['# Pedidos]],'Datos Pedidos'!$A$1:$C$1,0),0)</f>
        <v>2</v>
      </c>
    </row>
    <row r="253" spans="1:7" x14ac:dyDescent="0.3">
      <c r="A253">
        <v>217292</v>
      </c>
      <c r="B253" s="22">
        <v>42004</v>
      </c>
      <c r="C253" t="s">
        <v>21</v>
      </c>
      <c r="D253" t="s">
        <v>29</v>
      </c>
      <c r="E253" t="s">
        <v>35</v>
      </c>
      <c r="F253" s="23">
        <v>11702.2</v>
      </c>
      <c r="G253">
        <f>VLOOKUP(Base_de_données[[#This Row],[Adjudicación]],'Datos Pedidos'!$A$1:$C$2010,MATCH(Base_de_données[[#Headers],['# Pedidos]],'Datos Pedidos'!$A$1:$C$1,0),0)</f>
        <v>1</v>
      </c>
    </row>
    <row r="254" spans="1:7" x14ac:dyDescent="0.3">
      <c r="A254">
        <v>217426</v>
      </c>
      <c r="B254" s="22">
        <v>42004</v>
      </c>
      <c r="C254" t="s">
        <v>22</v>
      </c>
      <c r="D254" t="s">
        <v>28</v>
      </c>
      <c r="E254" t="s">
        <v>38</v>
      </c>
      <c r="F254" s="23">
        <v>4454.5249999999996</v>
      </c>
      <c r="G254">
        <f>VLOOKUP(Base_de_données[[#This Row],[Adjudicación]],'Datos Pedidos'!$A$1:$C$2010,MATCH(Base_de_données[[#Headers],['# Pedidos]],'Datos Pedidos'!$A$1:$C$1,0),0)</f>
        <v>12</v>
      </c>
    </row>
    <row r="255" spans="1:7" x14ac:dyDescent="0.3">
      <c r="A255">
        <v>217902</v>
      </c>
      <c r="B255" s="22">
        <v>41912</v>
      </c>
      <c r="C255" t="s">
        <v>39</v>
      </c>
      <c r="D255" t="s">
        <v>29</v>
      </c>
      <c r="E255" t="s">
        <v>4</v>
      </c>
      <c r="F255" s="23">
        <v>309142.09999999998</v>
      </c>
      <c r="G255">
        <f>VLOOKUP(Base_de_données[[#This Row],[Adjudicación]],'Datos Pedidos'!$A$1:$C$2010,MATCH(Base_de_données[[#Headers],['# Pedidos]],'Datos Pedidos'!$A$1:$C$1,0),0)</f>
        <v>6</v>
      </c>
    </row>
    <row r="256" spans="1:7" x14ac:dyDescent="0.3">
      <c r="A256">
        <v>218143</v>
      </c>
      <c r="B256" s="22">
        <v>42004</v>
      </c>
      <c r="C256" t="s">
        <v>22</v>
      </c>
      <c r="D256" t="s">
        <v>28</v>
      </c>
      <c r="E256" t="s">
        <v>7</v>
      </c>
      <c r="F256" s="23">
        <v>663.7</v>
      </c>
      <c r="G256">
        <f>VLOOKUP(Base_de_données[[#This Row],[Adjudicación]],'Datos Pedidos'!$A$1:$C$2010,MATCH(Base_de_données[[#Headers],['# Pedidos]],'Datos Pedidos'!$A$1:$C$1,0),0)</f>
        <v>17</v>
      </c>
    </row>
    <row r="257" spans="1:7" x14ac:dyDescent="0.3">
      <c r="A257">
        <v>218517</v>
      </c>
      <c r="B257" s="22">
        <v>42004</v>
      </c>
      <c r="C257" t="s">
        <v>39</v>
      </c>
      <c r="D257" t="s">
        <v>29</v>
      </c>
      <c r="E257" t="s">
        <v>9</v>
      </c>
      <c r="F257" s="23">
        <v>9368503.3000000007</v>
      </c>
      <c r="G257">
        <f>VLOOKUP(Base_de_données[[#This Row],[Adjudicación]],'Datos Pedidos'!$A$1:$C$2010,MATCH(Base_de_données[[#Headers],['# Pedidos]],'Datos Pedidos'!$A$1:$C$1,0),0)</f>
        <v>1</v>
      </c>
    </row>
    <row r="258" spans="1:7" x14ac:dyDescent="0.3">
      <c r="A258">
        <v>218569</v>
      </c>
      <c r="B258" s="22">
        <v>42004</v>
      </c>
      <c r="C258" t="s">
        <v>21</v>
      </c>
      <c r="D258" t="s">
        <v>29</v>
      </c>
      <c r="E258" t="s">
        <v>3</v>
      </c>
      <c r="F258" s="23">
        <v>88877.2</v>
      </c>
      <c r="G258">
        <f>VLOOKUP(Base_de_données[[#This Row],[Adjudicación]],'Datos Pedidos'!$A$1:$C$2010,MATCH(Base_de_données[[#Headers],['# Pedidos]],'Datos Pedidos'!$A$1:$C$1,0),0)</f>
        <v>7</v>
      </c>
    </row>
    <row r="259" spans="1:7" x14ac:dyDescent="0.3">
      <c r="A259">
        <v>218758</v>
      </c>
      <c r="B259" s="22">
        <v>41820</v>
      </c>
      <c r="C259" t="s">
        <v>21</v>
      </c>
      <c r="D259" t="s">
        <v>31</v>
      </c>
      <c r="E259" t="s">
        <v>14</v>
      </c>
      <c r="F259" s="23">
        <v>39290.300000000003</v>
      </c>
      <c r="G259">
        <f>VLOOKUP(Base_de_données[[#This Row],[Adjudicación]],'Datos Pedidos'!$A$1:$C$2010,MATCH(Base_de_données[[#Headers],['# Pedidos]],'Datos Pedidos'!$A$1:$C$1,0),0)</f>
        <v>3</v>
      </c>
    </row>
    <row r="260" spans="1:7" x14ac:dyDescent="0.3">
      <c r="A260">
        <v>219390</v>
      </c>
      <c r="B260" s="22">
        <v>42004</v>
      </c>
      <c r="C260" t="s">
        <v>21</v>
      </c>
      <c r="D260" t="s">
        <v>28</v>
      </c>
      <c r="E260" t="s">
        <v>3</v>
      </c>
      <c r="F260" s="23">
        <v>57447.8</v>
      </c>
      <c r="G260">
        <f>VLOOKUP(Base_de_données[[#This Row],[Adjudicación]],'Datos Pedidos'!$A$1:$C$2010,MATCH(Base_de_données[[#Headers],['# Pedidos]],'Datos Pedidos'!$A$1:$C$1,0),0)</f>
        <v>20</v>
      </c>
    </row>
    <row r="261" spans="1:7" x14ac:dyDescent="0.3">
      <c r="A261">
        <v>220434</v>
      </c>
      <c r="B261" s="22">
        <v>42004</v>
      </c>
      <c r="C261" t="s">
        <v>39</v>
      </c>
      <c r="D261" t="s">
        <v>26</v>
      </c>
      <c r="E261" t="s">
        <v>37</v>
      </c>
      <c r="F261" s="23">
        <v>6290866</v>
      </c>
      <c r="G261">
        <f>VLOOKUP(Base_de_données[[#This Row],[Adjudicación]],'Datos Pedidos'!$A$1:$C$2010,MATCH(Base_de_données[[#Headers],['# Pedidos]],'Datos Pedidos'!$A$1:$C$1,0),0)</f>
        <v>12</v>
      </c>
    </row>
    <row r="262" spans="1:7" x14ac:dyDescent="0.3">
      <c r="A262">
        <v>220646</v>
      </c>
      <c r="B262" s="22">
        <v>42004</v>
      </c>
      <c r="C262" t="s">
        <v>39</v>
      </c>
      <c r="D262" t="s">
        <v>30</v>
      </c>
      <c r="E262" t="s">
        <v>37</v>
      </c>
      <c r="F262" s="23">
        <v>8949689.5999999996</v>
      </c>
      <c r="G262">
        <f>VLOOKUP(Base_de_données[[#This Row],[Adjudicación]],'Datos Pedidos'!$A$1:$C$2010,MATCH(Base_de_données[[#Headers],['# Pedidos]],'Datos Pedidos'!$A$1:$C$1,0),0)</f>
        <v>1</v>
      </c>
    </row>
    <row r="263" spans="1:7" x14ac:dyDescent="0.3">
      <c r="A263">
        <v>220762</v>
      </c>
      <c r="B263" s="22">
        <v>42004</v>
      </c>
      <c r="C263" t="s">
        <v>21</v>
      </c>
      <c r="D263" t="s">
        <v>31</v>
      </c>
      <c r="E263" t="s">
        <v>11</v>
      </c>
      <c r="F263" s="23">
        <v>61994</v>
      </c>
      <c r="G263">
        <f>VLOOKUP(Base_de_données[[#This Row],[Adjudicación]],'Datos Pedidos'!$A$1:$C$2010,MATCH(Base_de_données[[#Headers],['# Pedidos]],'Datos Pedidos'!$A$1:$C$1,0),0)</f>
        <v>6</v>
      </c>
    </row>
    <row r="264" spans="1:7" x14ac:dyDescent="0.3">
      <c r="A264">
        <v>221594</v>
      </c>
      <c r="B264" s="22">
        <v>42004</v>
      </c>
      <c r="C264" t="s">
        <v>39</v>
      </c>
      <c r="D264" t="s">
        <v>28</v>
      </c>
      <c r="E264" t="s">
        <v>4</v>
      </c>
      <c r="F264" s="23">
        <v>8539861.0999999996</v>
      </c>
      <c r="G264">
        <f>VLOOKUP(Base_de_données[[#This Row],[Adjudicación]],'Datos Pedidos'!$A$1:$C$2010,MATCH(Base_de_données[[#Headers],['# Pedidos]],'Datos Pedidos'!$A$1:$C$1,0),0)</f>
        <v>2</v>
      </c>
    </row>
    <row r="265" spans="1:7" x14ac:dyDescent="0.3">
      <c r="A265">
        <v>221727</v>
      </c>
      <c r="B265" s="22">
        <v>42004</v>
      </c>
      <c r="C265" t="s">
        <v>39</v>
      </c>
      <c r="D265" t="s">
        <v>32</v>
      </c>
      <c r="E265" t="s">
        <v>5</v>
      </c>
      <c r="F265" s="23">
        <v>797291.1</v>
      </c>
      <c r="G265">
        <f>VLOOKUP(Base_de_données[[#This Row],[Adjudicación]],'Datos Pedidos'!$A$1:$C$2010,MATCH(Base_de_données[[#Headers],['# Pedidos]],'Datos Pedidos'!$A$1:$C$1,0),0)</f>
        <v>6</v>
      </c>
    </row>
    <row r="266" spans="1:7" x14ac:dyDescent="0.3">
      <c r="A266">
        <v>222017</v>
      </c>
      <c r="B266" s="22">
        <v>42004</v>
      </c>
      <c r="C266" t="s">
        <v>39</v>
      </c>
      <c r="D266" t="s">
        <v>31</v>
      </c>
      <c r="E266" t="s">
        <v>38</v>
      </c>
      <c r="F266" s="23">
        <v>8753902.3000000007</v>
      </c>
      <c r="G266">
        <f>VLOOKUP(Base_de_données[[#This Row],[Adjudicación]],'Datos Pedidos'!$A$1:$C$2010,MATCH(Base_de_données[[#Headers],['# Pedidos]],'Datos Pedidos'!$A$1:$C$1,0),0)</f>
        <v>16</v>
      </c>
    </row>
    <row r="267" spans="1:7" x14ac:dyDescent="0.3">
      <c r="A267">
        <v>223148</v>
      </c>
      <c r="B267" s="22">
        <v>41790</v>
      </c>
      <c r="C267" t="s">
        <v>39</v>
      </c>
      <c r="D267" t="s">
        <v>24</v>
      </c>
      <c r="E267" t="s">
        <v>34</v>
      </c>
      <c r="F267" s="23">
        <v>7749.25</v>
      </c>
      <c r="G267">
        <f>VLOOKUP(Base_de_données[[#This Row],[Adjudicación]],'Datos Pedidos'!$A$1:$C$2010,MATCH(Base_de_données[[#Headers],['# Pedidos]],'Datos Pedidos'!$A$1:$C$1,0),0)</f>
        <v>12</v>
      </c>
    </row>
    <row r="268" spans="1:7" x14ac:dyDescent="0.3">
      <c r="A268">
        <v>223264</v>
      </c>
      <c r="B268" s="22">
        <v>42004</v>
      </c>
      <c r="C268" t="s">
        <v>21</v>
      </c>
      <c r="D268" t="s">
        <v>30</v>
      </c>
      <c r="E268" t="s">
        <v>15</v>
      </c>
      <c r="F268" s="23">
        <v>18646.400000000001</v>
      </c>
      <c r="G268">
        <f>VLOOKUP(Base_de_données[[#This Row],[Adjudicación]],'Datos Pedidos'!$A$1:$C$2010,MATCH(Base_de_données[[#Headers],['# Pedidos]],'Datos Pedidos'!$A$1:$C$1,0),0)</f>
        <v>9</v>
      </c>
    </row>
    <row r="269" spans="1:7" x14ac:dyDescent="0.3">
      <c r="A269">
        <v>223442</v>
      </c>
      <c r="B269" s="22">
        <v>42004</v>
      </c>
      <c r="C269" t="s">
        <v>39</v>
      </c>
      <c r="D269" t="s">
        <v>27</v>
      </c>
      <c r="E269" t="s">
        <v>10</v>
      </c>
      <c r="F269" s="23">
        <v>5583068.2000000002</v>
      </c>
      <c r="G269">
        <f>VLOOKUP(Base_de_données[[#This Row],[Adjudicación]],'Datos Pedidos'!$A$1:$C$2010,MATCH(Base_de_données[[#Headers],['# Pedidos]],'Datos Pedidos'!$A$1:$C$1,0),0)</f>
        <v>14</v>
      </c>
    </row>
    <row r="270" spans="1:7" x14ac:dyDescent="0.3">
      <c r="A270">
        <v>224386</v>
      </c>
      <c r="B270" s="22">
        <v>41688</v>
      </c>
      <c r="C270" t="s">
        <v>21</v>
      </c>
      <c r="D270" t="s">
        <v>31</v>
      </c>
      <c r="E270" t="s">
        <v>14</v>
      </c>
      <c r="F270" s="23">
        <v>62879.3</v>
      </c>
      <c r="G270">
        <f>VLOOKUP(Base_de_données[[#This Row],[Adjudicación]],'Datos Pedidos'!$A$1:$C$2010,MATCH(Base_de_données[[#Headers],['# Pedidos]],'Datos Pedidos'!$A$1:$C$1,0),0)</f>
        <v>4</v>
      </c>
    </row>
    <row r="271" spans="1:7" x14ac:dyDescent="0.3">
      <c r="A271">
        <v>225204</v>
      </c>
      <c r="B271" s="22">
        <v>41669</v>
      </c>
      <c r="C271" t="s">
        <v>39</v>
      </c>
      <c r="D271" t="s">
        <v>28</v>
      </c>
      <c r="E271" t="s">
        <v>37</v>
      </c>
      <c r="F271" s="23">
        <v>5273062.7</v>
      </c>
      <c r="G271">
        <f>VLOOKUP(Base_de_données[[#This Row],[Adjudicación]],'Datos Pedidos'!$A$1:$C$2010,MATCH(Base_de_données[[#Headers],['# Pedidos]],'Datos Pedidos'!$A$1:$C$1,0),0)</f>
        <v>3</v>
      </c>
    </row>
    <row r="272" spans="1:7" x14ac:dyDescent="0.3">
      <c r="A272">
        <v>225245</v>
      </c>
      <c r="B272" s="22">
        <v>41820</v>
      </c>
      <c r="C272" t="s">
        <v>39</v>
      </c>
      <c r="D272" t="s">
        <v>27</v>
      </c>
      <c r="E272" t="s">
        <v>7</v>
      </c>
      <c r="F272" s="23">
        <v>9675046.4000000004</v>
      </c>
      <c r="G272">
        <f>VLOOKUP(Base_de_données[[#This Row],[Adjudicación]],'Datos Pedidos'!$A$1:$C$2010,MATCH(Base_de_données[[#Headers],['# Pedidos]],'Datos Pedidos'!$A$1:$C$1,0),0)</f>
        <v>8</v>
      </c>
    </row>
    <row r="273" spans="1:7" x14ac:dyDescent="0.3">
      <c r="A273">
        <v>225887</v>
      </c>
      <c r="B273" s="22">
        <v>42004</v>
      </c>
      <c r="C273" t="s">
        <v>21</v>
      </c>
      <c r="D273" t="s">
        <v>27</v>
      </c>
      <c r="E273" t="s">
        <v>5</v>
      </c>
      <c r="F273" s="23">
        <v>6068.45</v>
      </c>
      <c r="G273">
        <f>VLOOKUP(Base_de_données[[#This Row],[Adjudicación]],'Datos Pedidos'!$A$1:$C$2010,MATCH(Base_de_données[[#Headers],['# Pedidos]],'Datos Pedidos'!$A$1:$C$1,0),0)</f>
        <v>20</v>
      </c>
    </row>
    <row r="274" spans="1:7" x14ac:dyDescent="0.3">
      <c r="A274">
        <v>226450</v>
      </c>
      <c r="B274" s="22">
        <v>41728</v>
      </c>
      <c r="C274" t="s">
        <v>21</v>
      </c>
      <c r="D274" t="s">
        <v>30</v>
      </c>
      <c r="E274" t="s">
        <v>10</v>
      </c>
      <c r="F274" s="23">
        <v>37377.9</v>
      </c>
      <c r="G274">
        <f>VLOOKUP(Base_de_données[[#This Row],[Adjudicación]],'Datos Pedidos'!$A$1:$C$2010,MATCH(Base_de_données[[#Headers],['# Pedidos]],'Datos Pedidos'!$A$1:$C$1,0),0)</f>
        <v>4</v>
      </c>
    </row>
    <row r="275" spans="1:7" x14ac:dyDescent="0.3">
      <c r="A275">
        <v>227058</v>
      </c>
      <c r="B275" s="22">
        <v>42004</v>
      </c>
      <c r="C275" t="s">
        <v>39</v>
      </c>
      <c r="D275" t="s">
        <v>29</v>
      </c>
      <c r="E275" t="s">
        <v>9</v>
      </c>
      <c r="F275" s="23">
        <v>3306044.6</v>
      </c>
      <c r="G275">
        <f>VLOOKUP(Base_de_données[[#This Row],[Adjudicación]],'Datos Pedidos'!$A$1:$C$2010,MATCH(Base_de_données[[#Headers],['# Pedidos]],'Datos Pedidos'!$A$1:$C$1,0),0)</f>
        <v>3</v>
      </c>
    </row>
    <row r="276" spans="1:7" x14ac:dyDescent="0.3">
      <c r="A276">
        <v>227273</v>
      </c>
      <c r="B276" s="22">
        <v>42004</v>
      </c>
      <c r="C276" t="s">
        <v>39</v>
      </c>
      <c r="D276" t="s">
        <v>26</v>
      </c>
      <c r="E276" t="s">
        <v>12</v>
      </c>
      <c r="F276" s="23">
        <v>1722793.6</v>
      </c>
      <c r="G276">
        <f>VLOOKUP(Base_de_données[[#This Row],[Adjudicación]],'Datos Pedidos'!$A$1:$C$2010,MATCH(Base_de_données[[#Headers],['# Pedidos]],'Datos Pedidos'!$A$1:$C$1,0),0)</f>
        <v>38</v>
      </c>
    </row>
    <row r="277" spans="1:7" x14ac:dyDescent="0.3">
      <c r="A277">
        <v>227355</v>
      </c>
      <c r="B277" s="22">
        <v>42004</v>
      </c>
      <c r="C277" t="s">
        <v>21</v>
      </c>
      <c r="D277" t="s">
        <v>27</v>
      </c>
      <c r="E277" t="s">
        <v>36</v>
      </c>
      <c r="F277" s="23">
        <v>38120.199999999997</v>
      </c>
      <c r="G277">
        <f>VLOOKUP(Base_de_données[[#This Row],[Adjudicación]],'Datos Pedidos'!$A$1:$C$2010,MATCH(Base_de_données[[#Headers],['# Pedidos]],'Datos Pedidos'!$A$1:$C$1,0),0)</f>
        <v>18</v>
      </c>
    </row>
    <row r="278" spans="1:7" x14ac:dyDescent="0.3">
      <c r="A278">
        <v>227446</v>
      </c>
      <c r="B278" s="22">
        <v>42004</v>
      </c>
      <c r="C278" t="s">
        <v>39</v>
      </c>
      <c r="D278" t="s">
        <v>26</v>
      </c>
      <c r="E278" t="s">
        <v>5</v>
      </c>
      <c r="F278" s="23">
        <v>1515645.1</v>
      </c>
      <c r="G278">
        <f>VLOOKUP(Base_de_données[[#This Row],[Adjudicación]],'Datos Pedidos'!$A$1:$C$2010,MATCH(Base_de_données[[#Headers],['# Pedidos]],'Datos Pedidos'!$A$1:$C$1,0),0)</f>
        <v>8</v>
      </c>
    </row>
    <row r="279" spans="1:7" x14ac:dyDescent="0.3">
      <c r="A279">
        <v>227585</v>
      </c>
      <c r="B279" s="22">
        <v>42004</v>
      </c>
      <c r="C279" t="s">
        <v>22</v>
      </c>
      <c r="D279" t="s">
        <v>26</v>
      </c>
      <c r="E279" t="s">
        <v>5</v>
      </c>
      <c r="F279" s="23">
        <v>706.1</v>
      </c>
      <c r="G279">
        <f>VLOOKUP(Base_de_données[[#This Row],[Adjudicación]],'Datos Pedidos'!$A$1:$C$2010,MATCH(Base_de_données[[#Headers],['# Pedidos]],'Datos Pedidos'!$A$1:$C$1,0),0)</f>
        <v>6</v>
      </c>
    </row>
    <row r="280" spans="1:7" x14ac:dyDescent="0.3">
      <c r="A280">
        <v>228767</v>
      </c>
      <c r="B280" s="22">
        <v>42004</v>
      </c>
      <c r="C280" t="s">
        <v>39</v>
      </c>
      <c r="D280" t="s">
        <v>24</v>
      </c>
      <c r="E280" t="s">
        <v>5</v>
      </c>
      <c r="F280" s="23">
        <v>754087</v>
      </c>
      <c r="G280">
        <f>VLOOKUP(Base_de_données[[#This Row],[Adjudicación]],'Datos Pedidos'!$A$1:$C$2010,MATCH(Base_de_données[[#Headers],['# Pedidos]],'Datos Pedidos'!$A$1:$C$1,0),0)</f>
        <v>14</v>
      </c>
    </row>
    <row r="281" spans="1:7" x14ac:dyDescent="0.3">
      <c r="A281">
        <v>229121</v>
      </c>
      <c r="B281" s="22">
        <v>42004</v>
      </c>
      <c r="C281" t="s">
        <v>21</v>
      </c>
      <c r="D281" t="s">
        <v>29</v>
      </c>
      <c r="E281" t="s">
        <v>37</v>
      </c>
      <c r="F281" s="23">
        <v>2072.8000000000002</v>
      </c>
      <c r="G281">
        <f>VLOOKUP(Base_de_données[[#This Row],[Adjudicación]],'Datos Pedidos'!$A$1:$C$2010,MATCH(Base_de_données[[#Headers],['# Pedidos]],'Datos Pedidos'!$A$1:$C$1,0),0)</f>
        <v>20</v>
      </c>
    </row>
    <row r="282" spans="1:7" x14ac:dyDescent="0.3">
      <c r="A282">
        <v>229489</v>
      </c>
      <c r="B282" s="22">
        <v>42004</v>
      </c>
      <c r="C282" t="s">
        <v>21</v>
      </c>
      <c r="D282" t="s">
        <v>27</v>
      </c>
      <c r="E282" t="s">
        <v>6</v>
      </c>
      <c r="F282" s="23">
        <v>82080.899999999994</v>
      </c>
      <c r="G282">
        <f>VLOOKUP(Base_de_données[[#This Row],[Adjudicación]],'Datos Pedidos'!$A$1:$C$2010,MATCH(Base_de_données[[#Headers],['# Pedidos]],'Datos Pedidos'!$A$1:$C$1,0),0)</f>
        <v>7</v>
      </c>
    </row>
    <row r="283" spans="1:7" x14ac:dyDescent="0.3">
      <c r="A283">
        <v>229814</v>
      </c>
      <c r="B283" s="22">
        <v>41790</v>
      </c>
      <c r="C283" t="s">
        <v>39</v>
      </c>
      <c r="D283" t="s">
        <v>26</v>
      </c>
      <c r="E283" t="s">
        <v>11</v>
      </c>
      <c r="F283" s="23">
        <v>9501903.5999999996</v>
      </c>
      <c r="G283">
        <f>VLOOKUP(Base_de_données[[#This Row],[Adjudicación]],'Datos Pedidos'!$A$1:$C$2010,MATCH(Base_de_données[[#Headers],['# Pedidos]],'Datos Pedidos'!$A$1:$C$1,0),0)</f>
        <v>1</v>
      </c>
    </row>
    <row r="284" spans="1:7" x14ac:dyDescent="0.3">
      <c r="A284">
        <v>230148</v>
      </c>
      <c r="B284" s="22">
        <v>42004</v>
      </c>
      <c r="C284" t="s">
        <v>39</v>
      </c>
      <c r="D284" t="s">
        <v>27</v>
      </c>
      <c r="E284" t="s">
        <v>2</v>
      </c>
      <c r="F284" s="23">
        <v>2739113.9</v>
      </c>
      <c r="G284">
        <f>VLOOKUP(Base_de_données[[#This Row],[Adjudicación]],'Datos Pedidos'!$A$1:$C$2010,MATCH(Base_de_données[[#Headers],['# Pedidos]],'Datos Pedidos'!$A$1:$C$1,0),0)</f>
        <v>18</v>
      </c>
    </row>
    <row r="285" spans="1:7" x14ac:dyDescent="0.3">
      <c r="A285">
        <v>230213</v>
      </c>
      <c r="B285" s="22">
        <v>41764</v>
      </c>
      <c r="C285" t="s">
        <v>39</v>
      </c>
      <c r="D285" t="s">
        <v>25</v>
      </c>
      <c r="E285" t="s">
        <v>36</v>
      </c>
      <c r="F285" s="23">
        <v>8743450.5</v>
      </c>
      <c r="G285">
        <f>VLOOKUP(Base_de_données[[#This Row],[Adjudicación]],'Datos Pedidos'!$A$1:$C$2010,MATCH(Base_de_données[[#Headers],['# Pedidos]],'Datos Pedidos'!$A$1:$C$1,0),0)</f>
        <v>3</v>
      </c>
    </row>
    <row r="286" spans="1:7" x14ac:dyDescent="0.3">
      <c r="A286">
        <v>231041</v>
      </c>
      <c r="B286" s="22">
        <v>42004</v>
      </c>
      <c r="C286" t="s">
        <v>39</v>
      </c>
      <c r="D286" t="s">
        <v>24</v>
      </c>
      <c r="E286" t="s">
        <v>2</v>
      </c>
      <c r="F286" s="23">
        <v>8945620.0999999996</v>
      </c>
      <c r="G286">
        <f>VLOOKUP(Base_de_données[[#This Row],[Adjudicación]],'Datos Pedidos'!$A$1:$C$2010,MATCH(Base_de_données[[#Headers],['# Pedidos]],'Datos Pedidos'!$A$1:$C$1,0),0)</f>
        <v>12</v>
      </c>
    </row>
    <row r="287" spans="1:7" x14ac:dyDescent="0.3">
      <c r="A287">
        <v>231256</v>
      </c>
      <c r="B287" s="22">
        <v>42004</v>
      </c>
      <c r="C287" t="s">
        <v>39</v>
      </c>
      <c r="D287" t="s">
        <v>30</v>
      </c>
      <c r="E287" t="s">
        <v>5</v>
      </c>
      <c r="F287" s="23">
        <v>6775177.2999999998</v>
      </c>
      <c r="G287">
        <f>VLOOKUP(Base_de_données[[#This Row],[Adjudicación]],'Datos Pedidos'!$A$1:$C$2010,MATCH(Base_de_données[[#Headers],['# Pedidos]],'Datos Pedidos'!$A$1:$C$1,0),0)</f>
        <v>16</v>
      </c>
    </row>
    <row r="288" spans="1:7" x14ac:dyDescent="0.3">
      <c r="A288">
        <v>231335</v>
      </c>
      <c r="B288" s="22">
        <v>42004</v>
      </c>
      <c r="C288" t="s">
        <v>21</v>
      </c>
      <c r="D288" t="s">
        <v>24</v>
      </c>
      <c r="E288" t="s">
        <v>4</v>
      </c>
      <c r="F288" s="23">
        <v>77998.3</v>
      </c>
      <c r="G288">
        <f>VLOOKUP(Base_de_données[[#This Row],[Adjudicación]],'Datos Pedidos'!$A$1:$C$2010,MATCH(Base_de_données[[#Headers],['# Pedidos]],'Datos Pedidos'!$A$1:$C$1,0),0)</f>
        <v>6</v>
      </c>
    </row>
    <row r="289" spans="1:7" x14ac:dyDescent="0.3">
      <c r="A289">
        <v>232190</v>
      </c>
      <c r="B289" s="22">
        <v>42004</v>
      </c>
      <c r="C289" t="s">
        <v>21</v>
      </c>
      <c r="D289" t="s">
        <v>28</v>
      </c>
      <c r="E289" t="s">
        <v>38</v>
      </c>
      <c r="F289" s="23">
        <v>63243.199999999997</v>
      </c>
      <c r="G289">
        <f>VLOOKUP(Base_de_données[[#This Row],[Adjudicación]],'Datos Pedidos'!$A$1:$C$2010,MATCH(Base_de_données[[#Headers],['# Pedidos]],'Datos Pedidos'!$A$1:$C$1,0),0)</f>
        <v>9</v>
      </c>
    </row>
    <row r="290" spans="1:7" x14ac:dyDescent="0.3">
      <c r="A290">
        <v>232262</v>
      </c>
      <c r="B290" s="22">
        <v>42004</v>
      </c>
      <c r="C290" t="s">
        <v>21</v>
      </c>
      <c r="D290" t="s">
        <v>26</v>
      </c>
      <c r="E290" t="s">
        <v>0</v>
      </c>
      <c r="F290" s="23">
        <v>80533.3</v>
      </c>
      <c r="G290">
        <f>VLOOKUP(Base_de_données[[#This Row],[Adjudicación]],'Datos Pedidos'!$A$1:$C$2010,MATCH(Base_de_données[[#Headers],['# Pedidos]],'Datos Pedidos'!$A$1:$C$1,0),0)</f>
        <v>12</v>
      </c>
    </row>
    <row r="291" spans="1:7" x14ac:dyDescent="0.3">
      <c r="A291">
        <v>232935</v>
      </c>
      <c r="B291" s="22">
        <v>42004</v>
      </c>
      <c r="C291" t="s">
        <v>21</v>
      </c>
      <c r="D291" t="s">
        <v>30</v>
      </c>
      <c r="E291" t="s">
        <v>0</v>
      </c>
      <c r="F291" s="23">
        <v>66177.5</v>
      </c>
      <c r="G291">
        <f>VLOOKUP(Base_de_données[[#This Row],[Adjudicación]],'Datos Pedidos'!$A$1:$C$2010,MATCH(Base_de_données[[#Headers],['# Pedidos]],'Datos Pedidos'!$A$1:$C$1,0),0)</f>
        <v>10</v>
      </c>
    </row>
    <row r="292" spans="1:7" x14ac:dyDescent="0.3">
      <c r="A292">
        <v>233063</v>
      </c>
      <c r="B292" s="22">
        <v>42004</v>
      </c>
      <c r="C292" t="s">
        <v>21</v>
      </c>
      <c r="D292" t="s">
        <v>24</v>
      </c>
      <c r="E292" t="s">
        <v>0</v>
      </c>
      <c r="F292" s="23">
        <v>51437.5</v>
      </c>
      <c r="G292">
        <f>VLOOKUP(Base_de_données[[#This Row],[Adjudicación]],'Datos Pedidos'!$A$1:$C$2010,MATCH(Base_de_données[[#Headers],['# Pedidos]],'Datos Pedidos'!$A$1:$C$1,0),0)</f>
        <v>16</v>
      </c>
    </row>
    <row r="293" spans="1:7" x14ac:dyDescent="0.3">
      <c r="A293">
        <v>233234</v>
      </c>
      <c r="B293" s="22">
        <v>42004</v>
      </c>
      <c r="C293" t="s">
        <v>39</v>
      </c>
      <c r="D293" t="s">
        <v>32</v>
      </c>
      <c r="E293" t="s">
        <v>3</v>
      </c>
      <c r="F293" s="23">
        <v>1504344.3</v>
      </c>
      <c r="G293">
        <f>VLOOKUP(Base_de_données[[#This Row],[Adjudicación]],'Datos Pedidos'!$A$1:$C$2010,MATCH(Base_de_données[[#Headers],['# Pedidos]],'Datos Pedidos'!$A$1:$C$1,0),0)</f>
        <v>2</v>
      </c>
    </row>
    <row r="294" spans="1:7" x14ac:dyDescent="0.3">
      <c r="A294">
        <v>233285</v>
      </c>
      <c r="B294" s="22">
        <v>41656</v>
      </c>
      <c r="C294" t="s">
        <v>22</v>
      </c>
      <c r="D294" t="s">
        <v>27</v>
      </c>
      <c r="E294" t="s">
        <v>15</v>
      </c>
      <c r="F294" s="23">
        <v>1056436.2250000001</v>
      </c>
      <c r="G294">
        <f>VLOOKUP(Base_de_données[[#This Row],[Adjudicación]],'Datos Pedidos'!$A$1:$C$2010,MATCH(Base_de_données[[#Headers],['# Pedidos]],'Datos Pedidos'!$A$1:$C$1,0),0)</f>
        <v>24</v>
      </c>
    </row>
    <row r="295" spans="1:7" x14ac:dyDescent="0.3">
      <c r="A295">
        <v>233688</v>
      </c>
      <c r="B295" s="22">
        <v>41851</v>
      </c>
      <c r="C295" t="s">
        <v>21</v>
      </c>
      <c r="D295" t="s">
        <v>26</v>
      </c>
      <c r="E295" t="s">
        <v>5</v>
      </c>
      <c r="F295" s="23">
        <v>91760</v>
      </c>
      <c r="G295">
        <f>VLOOKUP(Base_de_données[[#This Row],[Adjudicación]],'Datos Pedidos'!$A$1:$C$2010,MATCH(Base_de_données[[#Headers],['# Pedidos]],'Datos Pedidos'!$A$1:$C$1,0),0)</f>
        <v>36</v>
      </c>
    </row>
    <row r="296" spans="1:7" x14ac:dyDescent="0.3">
      <c r="A296">
        <v>233785</v>
      </c>
      <c r="B296" s="22">
        <v>42004</v>
      </c>
      <c r="C296" t="s">
        <v>21</v>
      </c>
      <c r="D296" t="s">
        <v>24</v>
      </c>
      <c r="E296" t="s">
        <v>17</v>
      </c>
      <c r="F296" s="23">
        <v>59353.7</v>
      </c>
      <c r="G296">
        <f>VLOOKUP(Base_de_données[[#This Row],[Adjudicación]],'Datos Pedidos'!$A$1:$C$2010,MATCH(Base_de_données[[#Headers],['# Pedidos]],'Datos Pedidos'!$A$1:$C$1,0),0)</f>
        <v>6</v>
      </c>
    </row>
    <row r="297" spans="1:7" x14ac:dyDescent="0.3">
      <c r="A297">
        <v>234233</v>
      </c>
      <c r="B297" s="22">
        <v>42004</v>
      </c>
      <c r="C297" t="s">
        <v>21</v>
      </c>
      <c r="D297" t="s">
        <v>24</v>
      </c>
      <c r="E297" t="s">
        <v>4</v>
      </c>
      <c r="F297" s="23">
        <v>22093.7</v>
      </c>
      <c r="G297">
        <f>VLOOKUP(Base_de_données[[#This Row],[Adjudicación]],'Datos Pedidos'!$A$1:$C$2010,MATCH(Base_de_données[[#Headers],['# Pedidos]],'Datos Pedidos'!$A$1:$C$1,0),0)</f>
        <v>3</v>
      </c>
    </row>
    <row r="298" spans="1:7" x14ac:dyDescent="0.3">
      <c r="A298">
        <v>234692</v>
      </c>
      <c r="B298" s="22">
        <v>42004</v>
      </c>
      <c r="C298" t="s">
        <v>39</v>
      </c>
      <c r="D298" t="s">
        <v>26</v>
      </c>
      <c r="E298" t="s">
        <v>16</v>
      </c>
      <c r="F298" s="23">
        <v>179395.7</v>
      </c>
      <c r="G298">
        <f>VLOOKUP(Base_de_données[[#This Row],[Adjudicación]],'Datos Pedidos'!$A$1:$C$2010,MATCH(Base_de_données[[#Headers],['# Pedidos]],'Datos Pedidos'!$A$1:$C$1,0),0)</f>
        <v>3</v>
      </c>
    </row>
    <row r="299" spans="1:7" x14ac:dyDescent="0.3">
      <c r="A299">
        <v>235012</v>
      </c>
      <c r="B299" s="22">
        <v>42004</v>
      </c>
      <c r="C299" t="s">
        <v>39</v>
      </c>
      <c r="D299" t="s">
        <v>32</v>
      </c>
      <c r="E299" t="s">
        <v>34</v>
      </c>
      <c r="F299" s="23">
        <v>9085648.0999999996</v>
      </c>
      <c r="G299">
        <f>VLOOKUP(Base_de_données[[#This Row],[Adjudicación]],'Datos Pedidos'!$A$1:$C$2010,MATCH(Base_de_données[[#Headers],['# Pedidos]],'Datos Pedidos'!$A$1:$C$1,0),0)</f>
        <v>2</v>
      </c>
    </row>
    <row r="300" spans="1:7" x14ac:dyDescent="0.3">
      <c r="A300">
        <v>235081</v>
      </c>
      <c r="B300" s="22">
        <v>41669</v>
      </c>
      <c r="C300" t="s">
        <v>39</v>
      </c>
      <c r="D300" t="s">
        <v>27</v>
      </c>
      <c r="E300" t="s">
        <v>15</v>
      </c>
      <c r="F300" s="23">
        <v>4217973.4000000004</v>
      </c>
      <c r="G300">
        <f>VLOOKUP(Base_de_données[[#This Row],[Adjudicación]],'Datos Pedidos'!$A$1:$C$2010,MATCH(Base_de_données[[#Headers],['# Pedidos]],'Datos Pedidos'!$A$1:$C$1,0),0)</f>
        <v>10</v>
      </c>
    </row>
    <row r="301" spans="1:7" x14ac:dyDescent="0.3">
      <c r="A301">
        <v>235200</v>
      </c>
      <c r="B301" s="22">
        <v>42004</v>
      </c>
      <c r="C301" t="s">
        <v>39</v>
      </c>
      <c r="D301" t="s">
        <v>27</v>
      </c>
      <c r="E301" t="s">
        <v>12</v>
      </c>
      <c r="F301" s="23">
        <v>1221078.2</v>
      </c>
      <c r="G301">
        <f>VLOOKUP(Base_de_données[[#This Row],[Adjudicación]],'Datos Pedidos'!$A$1:$C$2010,MATCH(Base_de_données[[#Headers],['# Pedidos]],'Datos Pedidos'!$A$1:$C$1,0),0)</f>
        <v>2</v>
      </c>
    </row>
    <row r="302" spans="1:7" x14ac:dyDescent="0.3">
      <c r="A302">
        <v>237296</v>
      </c>
      <c r="B302" s="22">
        <v>42004</v>
      </c>
      <c r="C302" t="s">
        <v>21</v>
      </c>
      <c r="D302" t="s">
        <v>29</v>
      </c>
      <c r="E302" t="s">
        <v>14</v>
      </c>
      <c r="F302" s="23">
        <v>9621.2000000000007</v>
      </c>
      <c r="G302">
        <f>VLOOKUP(Base_de_données[[#This Row],[Adjudicación]],'Datos Pedidos'!$A$1:$C$2010,MATCH(Base_de_données[[#Headers],['# Pedidos]],'Datos Pedidos'!$A$1:$C$1,0),0)</f>
        <v>4</v>
      </c>
    </row>
    <row r="303" spans="1:7" x14ac:dyDescent="0.3">
      <c r="A303">
        <v>237442</v>
      </c>
      <c r="B303" s="22">
        <v>42004</v>
      </c>
      <c r="C303" t="s">
        <v>39</v>
      </c>
      <c r="D303" t="s">
        <v>24</v>
      </c>
      <c r="E303" t="s">
        <v>35</v>
      </c>
      <c r="F303" s="23">
        <v>4354801.5999999996</v>
      </c>
      <c r="G303">
        <f>VLOOKUP(Base_de_données[[#This Row],[Adjudicación]],'Datos Pedidos'!$A$1:$C$2010,MATCH(Base_de_données[[#Headers],['# Pedidos]],'Datos Pedidos'!$A$1:$C$1,0),0)</f>
        <v>1</v>
      </c>
    </row>
    <row r="304" spans="1:7" x14ac:dyDescent="0.3">
      <c r="A304">
        <v>238404</v>
      </c>
      <c r="B304" s="22">
        <v>42004</v>
      </c>
      <c r="C304" t="s">
        <v>39</v>
      </c>
      <c r="D304" t="s">
        <v>28</v>
      </c>
      <c r="E304" t="s">
        <v>10</v>
      </c>
      <c r="F304" s="23">
        <v>1446877.2749999999</v>
      </c>
      <c r="G304">
        <f>VLOOKUP(Base_de_données[[#This Row],[Adjudicación]],'Datos Pedidos'!$A$1:$C$2010,MATCH(Base_de_données[[#Headers],['# Pedidos]],'Datos Pedidos'!$A$1:$C$1,0),0)</f>
        <v>28</v>
      </c>
    </row>
    <row r="305" spans="1:7" x14ac:dyDescent="0.3">
      <c r="A305">
        <v>239314</v>
      </c>
      <c r="B305" s="22">
        <v>41770</v>
      </c>
      <c r="C305" t="s">
        <v>39</v>
      </c>
      <c r="D305" t="s">
        <v>26</v>
      </c>
      <c r="E305" t="s">
        <v>36</v>
      </c>
      <c r="F305" s="23">
        <v>6190600.0999999996</v>
      </c>
      <c r="G305">
        <f>VLOOKUP(Base_de_données[[#This Row],[Adjudicación]],'Datos Pedidos'!$A$1:$C$2010,MATCH(Base_de_données[[#Headers],['# Pedidos]],'Datos Pedidos'!$A$1:$C$1,0),0)</f>
        <v>6</v>
      </c>
    </row>
    <row r="306" spans="1:7" x14ac:dyDescent="0.3">
      <c r="A306">
        <v>239791</v>
      </c>
      <c r="B306" s="22">
        <v>41820</v>
      </c>
      <c r="C306" t="s">
        <v>21</v>
      </c>
      <c r="D306" t="s">
        <v>24</v>
      </c>
      <c r="E306" t="s">
        <v>2</v>
      </c>
      <c r="F306" s="23">
        <v>88343.3</v>
      </c>
      <c r="G306">
        <f>VLOOKUP(Base_de_données[[#This Row],[Adjudicación]],'Datos Pedidos'!$A$1:$C$2010,MATCH(Base_de_données[[#Headers],['# Pedidos]],'Datos Pedidos'!$A$1:$C$1,0),0)</f>
        <v>4</v>
      </c>
    </row>
    <row r="307" spans="1:7" x14ac:dyDescent="0.3">
      <c r="A307">
        <v>239857</v>
      </c>
      <c r="B307" s="22">
        <v>41811</v>
      </c>
      <c r="C307" t="s">
        <v>39</v>
      </c>
      <c r="D307" t="s">
        <v>24</v>
      </c>
      <c r="E307" t="s">
        <v>1</v>
      </c>
      <c r="F307" s="23">
        <v>600832.69999999995</v>
      </c>
      <c r="G307">
        <f>VLOOKUP(Base_de_données[[#This Row],[Adjudicación]],'Datos Pedidos'!$A$1:$C$2010,MATCH(Base_de_données[[#Headers],['# Pedidos]],'Datos Pedidos'!$A$1:$C$1,0),0)</f>
        <v>16</v>
      </c>
    </row>
    <row r="308" spans="1:7" x14ac:dyDescent="0.3">
      <c r="A308">
        <v>239986</v>
      </c>
      <c r="B308" s="22">
        <v>42004</v>
      </c>
      <c r="C308" t="s">
        <v>39</v>
      </c>
      <c r="D308" t="s">
        <v>29</v>
      </c>
      <c r="E308" t="s">
        <v>5</v>
      </c>
      <c r="F308" s="23">
        <v>212029.7</v>
      </c>
      <c r="G308">
        <f>VLOOKUP(Base_de_données[[#This Row],[Adjudicación]],'Datos Pedidos'!$A$1:$C$2010,MATCH(Base_de_données[[#Headers],['# Pedidos]],'Datos Pedidos'!$A$1:$C$1,0),0)</f>
        <v>3</v>
      </c>
    </row>
    <row r="309" spans="1:7" x14ac:dyDescent="0.3">
      <c r="A309">
        <v>240321</v>
      </c>
      <c r="B309" s="22">
        <v>41943</v>
      </c>
      <c r="C309" t="s">
        <v>39</v>
      </c>
      <c r="D309" t="s">
        <v>24</v>
      </c>
      <c r="E309" t="s">
        <v>0</v>
      </c>
      <c r="F309" s="23">
        <v>5357775.3</v>
      </c>
      <c r="G309">
        <f>VLOOKUP(Base_de_données[[#This Row],[Adjudicación]],'Datos Pedidos'!$A$1:$C$2010,MATCH(Base_de_données[[#Headers],['# Pedidos]],'Datos Pedidos'!$A$1:$C$1,0),0)</f>
        <v>30</v>
      </c>
    </row>
    <row r="310" spans="1:7" x14ac:dyDescent="0.3">
      <c r="A310">
        <v>240511</v>
      </c>
      <c r="B310" s="22">
        <v>42004</v>
      </c>
      <c r="C310" t="s">
        <v>39</v>
      </c>
      <c r="D310" t="s">
        <v>28</v>
      </c>
      <c r="E310" t="s">
        <v>14</v>
      </c>
      <c r="F310" s="23">
        <v>4161526.6</v>
      </c>
      <c r="G310">
        <f>VLOOKUP(Base_de_données[[#This Row],[Adjudicación]],'Datos Pedidos'!$A$1:$C$2010,MATCH(Base_de_données[[#Headers],['# Pedidos]],'Datos Pedidos'!$A$1:$C$1,0),0)</f>
        <v>2</v>
      </c>
    </row>
    <row r="311" spans="1:7" x14ac:dyDescent="0.3">
      <c r="A311">
        <v>240580</v>
      </c>
      <c r="B311" s="22">
        <v>42004</v>
      </c>
      <c r="C311" t="s">
        <v>39</v>
      </c>
      <c r="D311" t="s">
        <v>26</v>
      </c>
      <c r="E311" t="s">
        <v>1</v>
      </c>
      <c r="F311" s="23">
        <v>4343417.7</v>
      </c>
      <c r="G311">
        <f>VLOOKUP(Base_de_données[[#This Row],[Adjudicación]],'Datos Pedidos'!$A$1:$C$2010,MATCH(Base_de_données[[#Headers],['# Pedidos]],'Datos Pedidos'!$A$1:$C$1,0),0)</f>
        <v>2</v>
      </c>
    </row>
    <row r="312" spans="1:7" x14ac:dyDescent="0.3">
      <c r="A312">
        <v>240997</v>
      </c>
      <c r="B312" s="22">
        <v>42004</v>
      </c>
      <c r="C312" t="s">
        <v>22</v>
      </c>
      <c r="D312" t="s">
        <v>27</v>
      </c>
      <c r="E312" t="s">
        <v>35</v>
      </c>
      <c r="F312" s="23">
        <v>149.1</v>
      </c>
      <c r="G312">
        <f>VLOOKUP(Base_de_données[[#This Row],[Adjudicación]],'Datos Pedidos'!$A$1:$C$2010,MATCH(Base_de_données[[#Headers],['# Pedidos]],'Datos Pedidos'!$A$1:$C$1,0),0)</f>
        <v>14</v>
      </c>
    </row>
    <row r="313" spans="1:7" x14ac:dyDescent="0.3">
      <c r="A313">
        <v>241644</v>
      </c>
      <c r="B313" s="22">
        <v>41820</v>
      </c>
      <c r="C313" t="s">
        <v>39</v>
      </c>
      <c r="D313" t="s">
        <v>28</v>
      </c>
      <c r="E313" t="s">
        <v>10</v>
      </c>
      <c r="F313" s="23">
        <v>2099978.6</v>
      </c>
      <c r="G313">
        <f>VLOOKUP(Base_de_données[[#This Row],[Adjudicación]],'Datos Pedidos'!$A$1:$C$2010,MATCH(Base_de_données[[#Headers],['# Pedidos]],'Datos Pedidos'!$A$1:$C$1,0),0)</f>
        <v>20</v>
      </c>
    </row>
    <row r="314" spans="1:7" x14ac:dyDescent="0.3">
      <c r="A314">
        <v>242082</v>
      </c>
      <c r="B314" s="22">
        <v>42004</v>
      </c>
      <c r="C314" t="s">
        <v>21</v>
      </c>
      <c r="D314" t="s">
        <v>26</v>
      </c>
      <c r="E314" t="s">
        <v>3</v>
      </c>
      <c r="F314" s="23">
        <v>75478.899999999994</v>
      </c>
      <c r="G314">
        <f>VLOOKUP(Base_de_données[[#This Row],[Adjudicación]],'Datos Pedidos'!$A$1:$C$2010,MATCH(Base_de_données[[#Headers],['# Pedidos]],'Datos Pedidos'!$A$1:$C$1,0),0)</f>
        <v>14</v>
      </c>
    </row>
    <row r="315" spans="1:7" x14ac:dyDescent="0.3">
      <c r="A315">
        <v>242496</v>
      </c>
      <c r="B315" s="22">
        <v>41739</v>
      </c>
      <c r="C315" t="s">
        <v>21</v>
      </c>
      <c r="D315" t="s">
        <v>24</v>
      </c>
      <c r="E315" t="s">
        <v>1</v>
      </c>
      <c r="F315" s="23">
        <v>56267.1</v>
      </c>
      <c r="G315">
        <f>VLOOKUP(Base_de_données[[#This Row],[Adjudicación]],'Datos Pedidos'!$A$1:$C$2010,MATCH(Base_de_données[[#Headers],['# Pedidos]],'Datos Pedidos'!$A$1:$C$1,0),0)</f>
        <v>5</v>
      </c>
    </row>
    <row r="316" spans="1:7" x14ac:dyDescent="0.3">
      <c r="A316">
        <v>242768</v>
      </c>
      <c r="B316" s="22">
        <v>41664</v>
      </c>
      <c r="C316" t="s">
        <v>21</v>
      </c>
      <c r="D316" t="s">
        <v>28</v>
      </c>
      <c r="E316" t="s">
        <v>1</v>
      </c>
      <c r="F316" s="23">
        <v>71337.5</v>
      </c>
      <c r="G316">
        <f>VLOOKUP(Base_de_données[[#This Row],[Adjudicación]],'Datos Pedidos'!$A$1:$C$2010,MATCH(Base_de_données[[#Headers],['# Pedidos]],'Datos Pedidos'!$A$1:$C$1,0),0)</f>
        <v>10</v>
      </c>
    </row>
    <row r="317" spans="1:7" x14ac:dyDescent="0.3">
      <c r="A317">
        <v>243143</v>
      </c>
      <c r="B317" s="22">
        <v>41731</v>
      </c>
      <c r="C317" t="s">
        <v>21</v>
      </c>
      <c r="D317" t="s">
        <v>28</v>
      </c>
      <c r="E317" t="s">
        <v>13</v>
      </c>
      <c r="F317" s="23">
        <v>34500.800000000003</v>
      </c>
      <c r="G317">
        <f>VLOOKUP(Base_de_données[[#This Row],[Adjudicación]],'Datos Pedidos'!$A$1:$C$2010,MATCH(Base_de_données[[#Headers],['# Pedidos]],'Datos Pedidos'!$A$1:$C$1,0),0)</f>
        <v>3</v>
      </c>
    </row>
    <row r="318" spans="1:7" x14ac:dyDescent="0.3">
      <c r="A318">
        <v>243430</v>
      </c>
      <c r="B318" s="22">
        <v>42004</v>
      </c>
      <c r="C318" t="s">
        <v>21</v>
      </c>
      <c r="D318" t="s">
        <v>31</v>
      </c>
      <c r="E318" t="s">
        <v>36</v>
      </c>
      <c r="F318" s="23">
        <v>53090.1</v>
      </c>
      <c r="G318">
        <f>VLOOKUP(Base_de_données[[#This Row],[Adjudicación]],'Datos Pedidos'!$A$1:$C$2010,MATCH(Base_de_données[[#Headers],['# Pedidos]],'Datos Pedidos'!$A$1:$C$1,0),0)</f>
        <v>6</v>
      </c>
    </row>
    <row r="319" spans="1:7" x14ac:dyDescent="0.3">
      <c r="A319">
        <v>243730</v>
      </c>
      <c r="B319" s="22">
        <v>42004</v>
      </c>
      <c r="C319" t="s">
        <v>39</v>
      </c>
      <c r="D319" t="s">
        <v>28</v>
      </c>
      <c r="E319" t="s">
        <v>4</v>
      </c>
      <c r="F319" s="23">
        <v>2864112.7</v>
      </c>
      <c r="G319">
        <f>VLOOKUP(Base_de_données[[#This Row],[Adjudicación]],'Datos Pedidos'!$A$1:$C$2010,MATCH(Base_de_données[[#Headers],['# Pedidos]],'Datos Pedidos'!$A$1:$C$1,0),0)</f>
        <v>12</v>
      </c>
    </row>
    <row r="320" spans="1:7" x14ac:dyDescent="0.3">
      <c r="A320">
        <v>243889</v>
      </c>
      <c r="B320" s="22">
        <v>42004</v>
      </c>
      <c r="C320" t="s">
        <v>39</v>
      </c>
      <c r="D320" t="s">
        <v>27</v>
      </c>
      <c r="E320" t="s">
        <v>8</v>
      </c>
      <c r="F320" s="23">
        <v>9196849.5999999996</v>
      </c>
      <c r="G320">
        <f>VLOOKUP(Base_de_données[[#This Row],[Adjudicación]],'Datos Pedidos'!$A$1:$C$2010,MATCH(Base_de_données[[#Headers],['# Pedidos]],'Datos Pedidos'!$A$1:$C$1,0),0)</f>
        <v>1</v>
      </c>
    </row>
    <row r="321" spans="1:7" x14ac:dyDescent="0.3">
      <c r="A321">
        <v>244376</v>
      </c>
      <c r="B321" s="22">
        <v>41943</v>
      </c>
      <c r="C321" t="s">
        <v>22</v>
      </c>
      <c r="D321" t="s">
        <v>28</v>
      </c>
      <c r="E321" t="s">
        <v>5</v>
      </c>
      <c r="F321" s="23">
        <v>118.4</v>
      </c>
      <c r="G321">
        <f>VLOOKUP(Base_de_données[[#This Row],[Adjudicación]],'Datos Pedidos'!$A$1:$C$2010,MATCH(Base_de_données[[#Headers],['# Pedidos]],'Datos Pedidos'!$A$1:$C$1,0),0)</f>
        <v>22</v>
      </c>
    </row>
    <row r="322" spans="1:7" x14ac:dyDescent="0.3">
      <c r="A322">
        <v>244597</v>
      </c>
      <c r="B322" s="22">
        <v>42004</v>
      </c>
      <c r="C322" t="s">
        <v>21</v>
      </c>
      <c r="D322" t="s">
        <v>27</v>
      </c>
      <c r="E322" t="s">
        <v>5</v>
      </c>
      <c r="F322" s="23">
        <v>14058.1</v>
      </c>
      <c r="G322">
        <f>VLOOKUP(Base_de_données[[#This Row],[Adjudicación]],'Datos Pedidos'!$A$1:$C$2010,MATCH(Base_de_données[[#Headers],['# Pedidos]],'Datos Pedidos'!$A$1:$C$1,0),0)</f>
        <v>5</v>
      </c>
    </row>
    <row r="323" spans="1:7" x14ac:dyDescent="0.3">
      <c r="A323">
        <v>245251</v>
      </c>
      <c r="B323" s="22">
        <v>42004</v>
      </c>
      <c r="C323" t="s">
        <v>21</v>
      </c>
      <c r="D323" t="s">
        <v>26</v>
      </c>
      <c r="E323" t="s">
        <v>12</v>
      </c>
      <c r="F323" s="23">
        <v>280823.3</v>
      </c>
      <c r="G323">
        <f>VLOOKUP(Base_de_données[[#This Row],[Adjudicación]],'Datos Pedidos'!$A$1:$C$2010,MATCH(Base_de_données[[#Headers],['# Pedidos]],'Datos Pedidos'!$A$1:$C$1,0),0)</f>
        <v>32</v>
      </c>
    </row>
    <row r="324" spans="1:7" x14ac:dyDescent="0.3">
      <c r="A324">
        <v>245708</v>
      </c>
      <c r="B324" s="22">
        <v>42004</v>
      </c>
      <c r="C324" t="s">
        <v>39</v>
      </c>
      <c r="D324" t="s">
        <v>28</v>
      </c>
      <c r="E324" t="s">
        <v>13</v>
      </c>
      <c r="F324" s="23">
        <v>3965417.9</v>
      </c>
      <c r="G324">
        <f>VLOOKUP(Base_de_données[[#This Row],[Adjudicación]],'Datos Pedidos'!$A$1:$C$2010,MATCH(Base_de_données[[#Headers],['# Pedidos]],'Datos Pedidos'!$A$1:$C$1,0),0)</f>
        <v>1</v>
      </c>
    </row>
    <row r="325" spans="1:7" x14ac:dyDescent="0.3">
      <c r="A325">
        <v>245866</v>
      </c>
      <c r="B325" s="22">
        <v>42004</v>
      </c>
      <c r="C325" t="s">
        <v>39</v>
      </c>
      <c r="D325" t="s">
        <v>24</v>
      </c>
      <c r="E325" t="s">
        <v>37</v>
      </c>
      <c r="F325" s="23">
        <v>7176711.7999999998</v>
      </c>
      <c r="G325">
        <f>VLOOKUP(Base_de_données[[#This Row],[Adjudicación]],'Datos Pedidos'!$A$1:$C$2010,MATCH(Base_de_données[[#Headers],['# Pedidos]],'Datos Pedidos'!$A$1:$C$1,0),0)</f>
        <v>3</v>
      </c>
    </row>
    <row r="326" spans="1:7" x14ac:dyDescent="0.3">
      <c r="A326">
        <v>246268</v>
      </c>
      <c r="B326" s="22">
        <v>42004</v>
      </c>
      <c r="C326" t="s">
        <v>39</v>
      </c>
      <c r="D326" t="s">
        <v>27</v>
      </c>
      <c r="E326" t="s">
        <v>36</v>
      </c>
      <c r="F326" s="23">
        <v>1523785</v>
      </c>
      <c r="G326">
        <f>VLOOKUP(Base_de_données[[#This Row],[Adjudicación]],'Datos Pedidos'!$A$1:$C$2010,MATCH(Base_de_données[[#Headers],['# Pedidos]],'Datos Pedidos'!$A$1:$C$1,0),0)</f>
        <v>3</v>
      </c>
    </row>
    <row r="327" spans="1:7" x14ac:dyDescent="0.3">
      <c r="A327">
        <v>247090</v>
      </c>
      <c r="B327" s="22">
        <v>42004</v>
      </c>
      <c r="C327" t="s">
        <v>39</v>
      </c>
      <c r="D327" t="s">
        <v>29</v>
      </c>
      <c r="E327" t="s">
        <v>36</v>
      </c>
      <c r="F327" s="23">
        <v>7914880.5</v>
      </c>
      <c r="G327">
        <f>VLOOKUP(Base_de_données[[#This Row],[Adjudicación]],'Datos Pedidos'!$A$1:$C$2010,MATCH(Base_de_données[[#Headers],['# Pedidos]],'Datos Pedidos'!$A$1:$C$1,0),0)</f>
        <v>2</v>
      </c>
    </row>
    <row r="328" spans="1:7" x14ac:dyDescent="0.3">
      <c r="A328">
        <v>247389</v>
      </c>
      <c r="B328" s="22">
        <v>41941</v>
      </c>
      <c r="C328" t="s">
        <v>39</v>
      </c>
      <c r="D328" t="s">
        <v>27</v>
      </c>
      <c r="E328" t="s">
        <v>1</v>
      </c>
      <c r="F328" s="23">
        <v>9177047</v>
      </c>
      <c r="G328">
        <f>VLOOKUP(Base_de_données[[#This Row],[Adjudicación]],'Datos Pedidos'!$A$1:$C$2010,MATCH(Base_de_données[[#Headers],['# Pedidos]],'Datos Pedidos'!$A$1:$C$1,0),0)</f>
        <v>12</v>
      </c>
    </row>
    <row r="329" spans="1:7" x14ac:dyDescent="0.3">
      <c r="A329">
        <v>248292</v>
      </c>
      <c r="B329" s="22">
        <v>41943</v>
      </c>
      <c r="C329" t="s">
        <v>21</v>
      </c>
      <c r="D329" t="s">
        <v>26</v>
      </c>
      <c r="E329" t="s">
        <v>34</v>
      </c>
      <c r="F329" s="23">
        <v>12053.6</v>
      </c>
      <c r="G329">
        <f>VLOOKUP(Base_de_données[[#This Row],[Adjudicación]],'Datos Pedidos'!$A$1:$C$2010,MATCH(Base_de_données[[#Headers],['# Pedidos]],'Datos Pedidos'!$A$1:$C$1,0),0)</f>
        <v>6</v>
      </c>
    </row>
    <row r="330" spans="1:7" x14ac:dyDescent="0.3">
      <c r="A330">
        <v>249268</v>
      </c>
      <c r="B330" s="22">
        <v>42004</v>
      </c>
      <c r="C330" t="s">
        <v>21</v>
      </c>
      <c r="D330" t="s">
        <v>30</v>
      </c>
      <c r="E330" t="s">
        <v>17</v>
      </c>
      <c r="F330" s="23">
        <v>65108.800000000003</v>
      </c>
      <c r="G330">
        <f>VLOOKUP(Base_de_données[[#This Row],[Adjudicación]],'Datos Pedidos'!$A$1:$C$2010,MATCH(Base_de_données[[#Headers],['# Pedidos]],'Datos Pedidos'!$A$1:$C$1,0),0)</f>
        <v>7</v>
      </c>
    </row>
    <row r="331" spans="1:7" x14ac:dyDescent="0.3">
      <c r="A331">
        <v>249478</v>
      </c>
      <c r="B331" s="22">
        <v>41790</v>
      </c>
      <c r="C331" t="s">
        <v>21</v>
      </c>
      <c r="D331" t="s">
        <v>28</v>
      </c>
      <c r="E331" t="s">
        <v>15</v>
      </c>
      <c r="F331" s="23">
        <v>85303.6</v>
      </c>
      <c r="G331">
        <f>VLOOKUP(Base_de_données[[#This Row],[Adjudicación]],'Datos Pedidos'!$A$1:$C$2010,MATCH(Base_de_données[[#Headers],['# Pedidos]],'Datos Pedidos'!$A$1:$C$1,0),0)</f>
        <v>7</v>
      </c>
    </row>
    <row r="332" spans="1:7" x14ac:dyDescent="0.3">
      <c r="A332">
        <v>249764</v>
      </c>
      <c r="B332" s="22">
        <v>42004</v>
      </c>
      <c r="C332" t="s">
        <v>21</v>
      </c>
      <c r="D332" t="s">
        <v>30</v>
      </c>
      <c r="E332" t="s">
        <v>2</v>
      </c>
      <c r="F332" s="23">
        <v>36242.5</v>
      </c>
      <c r="G332">
        <f>VLOOKUP(Base_de_données[[#This Row],[Adjudicación]],'Datos Pedidos'!$A$1:$C$2010,MATCH(Base_de_données[[#Headers],['# Pedidos]],'Datos Pedidos'!$A$1:$C$1,0),0)</f>
        <v>10</v>
      </c>
    </row>
    <row r="333" spans="1:7" x14ac:dyDescent="0.3">
      <c r="A333">
        <v>249915</v>
      </c>
      <c r="B333" s="22">
        <v>42004</v>
      </c>
      <c r="C333" t="s">
        <v>21</v>
      </c>
      <c r="D333" t="s">
        <v>28</v>
      </c>
      <c r="E333" t="s">
        <v>15</v>
      </c>
      <c r="F333" s="23">
        <v>94608.1</v>
      </c>
      <c r="G333">
        <f>VLOOKUP(Base_de_données[[#This Row],[Adjudicación]],'Datos Pedidos'!$A$1:$C$2010,MATCH(Base_de_données[[#Headers],['# Pedidos]],'Datos Pedidos'!$A$1:$C$1,0),0)</f>
        <v>16</v>
      </c>
    </row>
    <row r="334" spans="1:7" x14ac:dyDescent="0.3">
      <c r="A334">
        <v>250362</v>
      </c>
      <c r="B334" s="22">
        <v>41973</v>
      </c>
      <c r="C334" t="s">
        <v>22</v>
      </c>
      <c r="D334" t="s">
        <v>28</v>
      </c>
      <c r="E334" t="s">
        <v>34</v>
      </c>
      <c r="F334" s="23">
        <v>564.9</v>
      </c>
      <c r="G334">
        <f>VLOOKUP(Base_de_données[[#This Row],[Adjudicación]],'Datos Pedidos'!$A$1:$C$2010,MATCH(Base_de_données[[#Headers],['# Pedidos]],'Datos Pedidos'!$A$1:$C$1,0),0)</f>
        <v>34</v>
      </c>
    </row>
    <row r="335" spans="1:7" x14ac:dyDescent="0.3">
      <c r="A335">
        <v>250561</v>
      </c>
      <c r="B335" s="22">
        <v>42004</v>
      </c>
      <c r="C335" t="s">
        <v>39</v>
      </c>
      <c r="D335" t="s">
        <v>28</v>
      </c>
      <c r="E335" t="s">
        <v>38</v>
      </c>
      <c r="F335" s="23">
        <v>417543.4</v>
      </c>
      <c r="G335">
        <f>VLOOKUP(Base_de_données[[#This Row],[Adjudicación]],'Datos Pedidos'!$A$1:$C$2010,MATCH(Base_de_données[[#Headers],['# Pedidos]],'Datos Pedidos'!$A$1:$C$1,0),0)</f>
        <v>2</v>
      </c>
    </row>
    <row r="336" spans="1:7" x14ac:dyDescent="0.3">
      <c r="A336">
        <v>250700</v>
      </c>
      <c r="B336" s="22">
        <v>42004</v>
      </c>
      <c r="C336" t="s">
        <v>21</v>
      </c>
      <c r="D336" t="s">
        <v>24</v>
      </c>
      <c r="E336" t="s">
        <v>7</v>
      </c>
      <c r="F336" s="23">
        <v>16.09</v>
      </c>
      <c r="G336">
        <f>VLOOKUP(Base_de_données[[#This Row],[Adjudicación]],'Datos Pedidos'!$A$1:$C$2010,MATCH(Base_de_données[[#Headers],['# Pedidos]],'Datos Pedidos'!$A$1:$C$1,0),0)</f>
        <v>4</v>
      </c>
    </row>
    <row r="337" spans="1:7" x14ac:dyDescent="0.3">
      <c r="A337">
        <v>250926</v>
      </c>
      <c r="B337" s="22">
        <v>41729</v>
      </c>
      <c r="C337" t="s">
        <v>21</v>
      </c>
      <c r="D337" t="s">
        <v>28</v>
      </c>
      <c r="E337" t="s">
        <v>4</v>
      </c>
      <c r="F337" s="23">
        <v>70263.8</v>
      </c>
      <c r="G337">
        <f>VLOOKUP(Base_de_données[[#This Row],[Adjudicación]],'Datos Pedidos'!$A$1:$C$2010,MATCH(Base_de_données[[#Headers],['# Pedidos]],'Datos Pedidos'!$A$1:$C$1,0),0)</f>
        <v>4</v>
      </c>
    </row>
    <row r="338" spans="1:7" x14ac:dyDescent="0.3">
      <c r="A338">
        <v>250988</v>
      </c>
      <c r="B338" s="22">
        <v>42004</v>
      </c>
      <c r="C338" t="s">
        <v>21</v>
      </c>
      <c r="D338" t="s">
        <v>31</v>
      </c>
      <c r="E338" t="s">
        <v>10</v>
      </c>
      <c r="F338" s="23">
        <v>34223.599999999999</v>
      </c>
      <c r="G338">
        <f>VLOOKUP(Base_de_données[[#This Row],[Adjudicación]],'Datos Pedidos'!$A$1:$C$2010,MATCH(Base_de_données[[#Headers],['# Pedidos]],'Datos Pedidos'!$A$1:$C$1,0),0)</f>
        <v>8</v>
      </c>
    </row>
    <row r="339" spans="1:7" x14ac:dyDescent="0.3">
      <c r="A339">
        <v>251080</v>
      </c>
      <c r="B339" s="22">
        <v>42004</v>
      </c>
      <c r="C339" t="s">
        <v>21</v>
      </c>
      <c r="D339" t="s">
        <v>25</v>
      </c>
      <c r="E339" t="s">
        <v>11</v>
      </c>
      <c r="F339" s="23">
        <v>36407.599999999999</v>
      </c>
      <c r="G339">
        <f>VLOOKUP(Base_de_données[[#This Row],[Adjudicación]],'Datos Pedidos'!$A$1:$C$2010,MATCH(Base_de_données[[#Headers],['# Pedidos]],'Datos Pedidos'!$A$1:$C$1,0),0)</f>
        <v>8</v>
      </c>
    </row>
    <row r="340" spans="1:7" x14ac:dyDescent="0.3">
      <c r="A340">
        <v>251253</v>
      </c>
      <c r="B340" s="22">
        <v>42004</v>
      </c>
      <c r="C340" t="s">
        <v>39</v>
      </c>
      <c r="D340" t="s">
        <v>27</v>
      </c>
      <c r="E340" t="s">
        <v>8</v>
      </c>
      <c r="F340" s="23">
        <v>1796954.6</v>
      </c>
      <c r="G340">
        <f>VLOOKUP(Base_de_données[[#This Row],[Adjudicación]],'Datos Pedidos'!$A$1:$C$2010,MATCH(Base_de_données[[#Headers],['# Pedidos]],'Datos Pedidos'!$A$1:$C$1,0),0)</f>
        <v>2</v>
      </c>
    </row>
    <row r="341" spans="1:7" x14ac:dyDescent="0.3">
      <c r="A341">
        <v>251382</v>
      </c>
      <c r="B341" s="22">
        <v>41814</v>
      </c>
      <c r="C341" t="s">
        <v>39</v>
      </c>
      <c r="D341" t="s">
        <v>24</v>
      </c>
      <c r="E341" t="s">
        <v>9</v>
      </c>
      <c r="F341" s="23">
        <v>6966537</v>
      </c>
      <c r="G341">
        <f>VLOOKUP(Base_de_données[[#This Row],[Adjudicación]],'Datos Pedidos'!$A$1:$C$2010,MATCH(Base_de_données[[#Headers],['# Pedidos]],'Datos Pedidos'!$A$1:$C$1,0),0)</f>
        <v>1</v>
      </c>
    </row>
    <row r="342" spans="1:7" x14ac:dyDescent="0.3">
      <c r="A342">
        <v>251530</v>
      </c>
      <c r="B342" s="22">
        <v>42004</v>
      </c>
      <c r="C342" t="s">
        <v>39</v>
      </c>
      <c r="D342" t="s">
        <v>27</v>
      </c>
      <c r="E342" t="s">
        <v>13</v>
      </c>
      <c r="F342" s="23">
        <v>6786079.9000000004</v>
      </c>
      <c r="G342">
        <f>VLOOKUP(Base_de_données[[#This Row],[Adjudicación]],'Datos Pedidos'!$A$1:$C$2010,MATCH(Base_de_données[[#Headers],['# Pedidos]],'Datos Pedidos'!$A$1:$C$1,0),0)</f>
        <v>6</v>
      </c>
    </row>
    <row r="343" spans="1:7" x14ac:dyDescent="0.3">
      <c r="A343">
        <v>253570</v>
      </c>
      <c r="B343" s="22">
        <v>41912</v>
      </c>
      <c r="C343" t="s">
        <v>22</v>
      </c>
      <c r="D343" t="s">
        <v>24</v>
      </c>
      <c r="E343" t="s">
        <v>7</v>
      </c>
      <c r="F343" s="23">
        <v>763.9</v>
      </c>
      <c r="G343">
        <f>VLOOKUP(Base_de_données[[#This Row],[Adjudicación]],'Datos Pedidos'!$A$1:$C$2010,MATCH(Base_de_données[[#Headers],['# Pedidos]],'Datos Pedidos'!$A$1:$C$1,0),0)</f>
        <v>14</v>
      </c>
    </row>
    <row r="344" spans="1:7" x14ac:dyDescent="0.3">
      <c r="A344">
        <v>254327</v>
      </c>
      <c r="B344" s="22">
        <v>41973</v>
      </c>
      <c r="C344" t="s">
        <v>21</v>
      </c>
      <c r="D344" t="s">
        <v>24</v>
      </c>
      <c r="E344" t="s">
        <v>37</v>
      </c>
      <c r="F344" s="23">
        <v>82106.2</v>
      </c>
      <c r="G344">
        <f>VLOOKUP(Base_de_données[[#This Row],[Adjudicación]],'Datos Pedidos'!$A$1:$C$2010,MATCH(Base_de_données[[#Headers],['# Pedidos]],'Datos Pedidos'!$A$1:$C$1,0),0)</f>
        <v>12</v>
      </c>
    </row>
    <row r="345" spans="1:7" x14ac:dyDescent="0.3">
      <c r="A345">
        <v>254351</v>
      </c>
      <c r="B345" s="22">
        <v>42004</v>
      </c>
      <c r="C345" t="s">
        <v>21</v>
      </c>
      <c r="D345" t="s">
        <v>30</v>
      </c>
      <c r="E345" t="s">
        <v>38</v>
      </c>
      <c r="F345" s="23">
        <v>87670.1</v>
      </c>
      <c r="G345">
        <f>VLOOKUP(Base_de_données[[#This Row],[Adjudicación]],'Datos Pedidos'!$A$1:$C$2010,MATCH(Base_de_données[[#Headers],['# Pedidos]],'Datos Pedidos'!$A$1:$C$1,0),0)</f>
        <v>5</v>
      </c>
    </row>
    <row r="346" spans="1:7" x14ac:dyDescent="0.3">
      <c r="A346">
        <v>255124</v>
      </c>
      <c r="B346" s="22">
        <v>42004</v>
      </c>
      <c r="C346" t="s">
        <v>39</v>
      </c>
      <c r="D346" t="s">
        <v>31</v>
      </c>
      <c r="E346" t="s">
        <v>10</v>
      </c>
      <c r="F346" s="23">
        <v>6953081.4000000004</v>
      </c>
      <c r="G346">
        <f>VLOOKUP(Base_de_données[[#This Row],[Adjudicación]],'Datos Pedidos'!$A$1:$C$2010,MATCH(Base_de_données[[#Headers],['# Pedidos]],'Datos Pedidos'!$A$1:$C$1,0),0)</f>
        <v>1</v>
      </c>
    </row>
    <row r="347" spans="1:7" x14ac:dyDescent="0.3">
      <c r="A347">
        <v>255813</v>
      </c>
      <c r="B347" s="22">
        <v>41901</v>
      </c>
      <c r="C347" t="s">
        <v>39</v>
      </c>
      <c r="D347" t="s">
        <v>26</v>
      </c>
      <c r="E347" t="s">
        <v>34</v>
      </c>
      <c r="F347" s="23">
        <v>3564991.9</v>
      </c>
      <c r="G347">
        <f>VLOOKUP(Base_de_données[[#This Row],[Adjudicación]],'Datos Pedidos'!$A$1:$C$2010,MATCH(Base_de_données[[#Headers],['# Pedidos]],'Datos Pedidos'!$A$1:$C$1,0),0)</f>
        <v>2</v>
      </c>
    </row>
    <row r="348" spans="1:7" x14ac:dyDescent="0.3">
      <c r="A348">
        <v>255920</v>
      </c>
      <c r="B348" s="22">
        <v>42004</v>
      </c>
      <c r="C348" t="s">
        <v>39</v>
      </c>
      <c r="D348" t="s">
        <v>28</v>
      </c>
      <c r="E348" t="s">
        <v>7</v>
      </c>
      <c r="F348" s="23">
        <v>8332484.0999999996</v>
      </c>
      <c r="G348">
        <f>VLOOKUP(Base_de_données[[#This Row],[Adjudicación]],'Datos Pedidos'!$A$1:$C$2010,MATCH(Base_de_données[[#Headers],['# Pedidos]],'Datos Pedidos'!$A$1:$C$1,0),0)</f>
        <v>3</v>
      </c>
    </row>
    <row r="349" spans="1:7" x14ac:dyDescent="0.3">
      <c r="A349">
        <v>256003</v>
      </c>
      <c r="B349" s="22">
        <v>42004</v>
      </c>
      <c r="C349" t="s">
        <v>39</v>
      </c>
      <c r="D349" t="s">
        <v>29</v>
      </c>
      <c r="E349" t="s">
        <v>2</v>
      </c>
      <c r="F349" s="23">
        <v>3283020.9</v>
      </c>
      <c r="G349">
        <f>VLOOKUP(Base_de_données[[#This Row],[Adjudicación]],'Datos Pedidos'!$A$1:$C$2010,MATCH(Base_de_données[[#Headers],['# Pedidos]],'Datos Pedidos'!$A$1:$C$1,0),0)</f>
        <v>10</v>
      </c>
    </row>
    <row r="350" spans="1:7" x14ac:dyDescent="0.3">
      <c r="A350">
        <v>256432</v>
      </c>
      <c r="B350" s="22">
        <v>42004</v>
      </c>
      <c r="C350" t="s">
        <v>21</v>
      </c>
      <c r="D350" t="s">
        <v>25</v>
      </c>
      <c r="E350" t="s">
        <v>11</v>
      </c>
      <c r="F350" s="23">
        <v>34336.300000000003</v>
      </c>
      <c r="G350">
        <f>VLOOKUP(Base_de_données[[#This Row],[Adjudicación]],'Datos Pedidos'!$A$1:$C$2010,MATCH(Base_de_données[[#Headers],['# Pedidos]],'Datos Pedidos'!$A$1:$C$1,0),0)</f>
        <v>10</v>
      </c>
    </row>
    <row r="351" spans="1:7" x14ac:dyDescent="0.3">
      <c r="A351">
        <v>256731</v>
      </c>
      <c r="B351" s="22">
        <v>41790</v>
      </c>
      <c r="C351" t="s">
        <v>21</v>
      </c>
      <c r="D351" t="s">
        <v>24</v>
      </c>
      <c r="E351" t="s">
        <v>38</v>
      </c>
      <c r="F351" s="23">
        <v>86471.9</v>
      </c>
      <c r="G351">
        <f>VLOOKUP(Base_de_données[[#This Row],[Adjudicación]],'Datos Pedidos'!$A$1:$C$2010,MATCH(Base_de_données[[#Headers],['# Pedidos]],'Datos Pedidos'!$A$1:$C$1,0),0)</f>
        <v>4</v>
      </c>
    </row>
    <row r="352" spans="1:7" x14ac:dyDescent="0.3">
      <c r="A352">
        <v>256978</v>
      </c>
      <c r="B352" s="22">
        <v>41728</v>
      </c>
      <c r="C352" t="s">
        <v>21</v>
      </c>
      <c r="D352" t="s">
        <v>24</v>
      </c>
      <c r="E352" t="s">
        <v>5</v>
      </c>
      <c r="F352" s="23">
        <v>6891.7</v>
      </c>
      <c r="G352">
        <f>VLOOKUP(Base_de_données[[#This Row],[Adjudicación]],'Datos Pedidos'!$A$1:$C$2010,MATCH(Base_de_données[[#Headers],['# Pedidos]],'Datos Pedidos'!$A$1:$C$1,0),0)</f>
        <v>8</v>
      </c>
    </row>
    <row r="353" spans="1:7" x14ac:dyDescent="0.3">
      <c r="A353">
        <v>257001</v>
      </c>
      <c r="B353" s="22">
        <v>42004</v>
      </c>
      <c r="C353" t="s">
        <v>39</v>
      </c>
      <c r="D353" t="s">
        <v>28</v>
      </c>
      <c r="E353" t="s">
        <v>13</v>
      </c>
      <c r="F353" s="23">
        <v>8480663</v>
      </c>
      <c r="G353">
        <f>VLOOKUP(Base_de_données[[#This Row],[Adjudicación]],'Datos Pedidos'!$A$1:$C$2010,MATCH(Base_de_données[[#Headers],['# Pedidos]],'Datos Pedidos'!$A$1:$C$1,0),0)</f>
        <v>16</v>
      </c>
    </row>
    <row r="354" spans="1:7" x14ac:dyDescent="0.3">
      <c r="A354">
        <v>257116</v>
      </c>
      <c r="B354" s="22">
        <v>41934</v>
      </c>
      <c r="C354" t="s">
        <v>21</v>
      </c>
      <c r="D354" t="s">
        <v>28</v>
      </c>
      <c r="E354" t="s">
        <v>9</v>
      </c>
      <c r="F354" s="23">
        <v>14080.7</v>
      </c>
      <c r="G354">
        <f>VLOOKUP(Base_de_données[[#This Row],[Adjudicación]],'Datos Pedidos'!$A$1:$C$2010,MATCH(Base_de_données[[#Headers],['# Pedidos]],'Datos Pedidos'!$A$1:$C$1,0),0)</f>
        <v>9</v>
      </c>
    </row>
    <row r="355" spans="1:7" x14ac:dyDescent="0.3">
      <c r="A355">
        <v>257252</v>
      </c>
      <c r="B355" s="22">
        <v>42004</v>
      </c>
      <c r="C355" t="s">
        <v>22</v>
      </c>
      <c r="D355" t="s">
        <v>28</v>
      </c>
      <c r="E355" t="s">
        <v>12</v>
      </c>
      <c r="F355" s="23">
        <v>987</v>
      </c>
      <c r="G355">
        <f>VLOOKUP(Base_de_données[[#This Row],[Adjudicación]],'Datos Pedidos'!$A$1:$C$2010,MATCH(Base_de_données[[#Headers],['# Pedidos]],'Datos Pedidos'!$A$1:$C$1,0),0)</f>
        <v>6</v>
      </c>
    </row>
    <row r="356" spans="1:7" x14ac:dyDescent="0.3">
      <c r="A356">
        <v>257501</v>
      </c>
      <c r="B356" s="22">
        <v>42004</v>
      </c>
      <c r="C356" t="s">
        <v>39</v>
      </c>
      <c r="D356" t="s">
        <v>28</v>
      </c>
      <c r="E356" t="s">
        <v>34</v>
      </c>
      <c r="F356" s="23">
        <v>4229106.8</v>
      </c>
      <c r="G356">
        <f>VLOOKUP(Base_de_données[[#This Row],[Adjudicación]],'Datos Pedidos'!$A$1:$C$2010,MATCH(Base_de_données[[#Headers],['# Pedidos]],'Datos Pedidos'!$A$1:$C$1,0),0)</f>
        <v>16</v>
      </c>
    </row>
    <row r="357" spans="1:7" x14ac:dyDescent="0.3">
      <c r="A357">
        <v>257523</v>
      </c>
      <c r="B357" s="22">
        <v>42004</v>
      </c>
      <c r="C357" t="s">
        <v>22</v>
      </c>
      <c r="D357" t="s">
        <v>28</v>
      </c>
      <c r="E357" t="s">
        <v>7</v>
      </c>
      <c r="F357" s="23">
        <v>182.933333333333</v>
      </c>
      <c r="G357">
        <f>VLOOKUP(Base_de_données[[#This Row],[Adjudicación]],'Datos Pedidos'!$A$1:$C$2010,MATCH(Base_de_données[[#Headers],['# Pedidos]],'Datos Pedidos'!$A$1:$C$1,0),0)</f>
        <v>4</v>
      </c>
    </row>
    <row r="358" spans="1:7" x14ac:dyDescent="0.3">
      <c r="A358">
        <v>258991</v>
      </c>
      <c r="B358" s="22">
        <v>41669</v>
      </c>
      <c r="C358" t="s">
        <v>39</v>
      </c>
      <c r="D358" t="s">
        <v>24</v>
      </c>
      <c r="E358" t="s">
        <v>6</v>
      </c>
      <c r="F358" s="23">
        <v>4912609.4000000004</v>
      </c>
      <c r="G358">
        <f>VLOOKUP(Base_de_données[[#This Row],[Adjudicación]],'Datos Pedidos'!$A$1:$C$2010,MATCH(Base_de_données[[#Headers],['# Pedidos]],'Datos Pedidos'!$A$1:$C$1,0),0)</f>
        <v>6</v>
      </c>
    </row>
    <row r="359" spans="1:7" x14ac:dyDescent="0.3">
      <c r="A359">
        <v>259360</v>
      </c>
      <c r="B359" s="22">
        <v>42004</v>
      </c>
      <c r="C359" t="s">
        <v>39</v>
      </c>
      <c r="D359" t="s">
        <v>29</v>
      </c>
      <c r="E359" t="s">
        <v>34</v>
      </c>
      <c r="F359" s="23">
        <v>9770747.6999999993</v>
      </c>
      <c r="G359">
        <f>VLOOKUP(Base_de_données[[#This Row],[Adjudicación]],'Datos Pedidos'!$A$1:$C$2010,MATCH(Base_de_données[[#Headers],['# Pedidos]],'Datos Pedidos'!$A$1:$C$1,0),0)</f>
        <v>3</v>
      </c>
    </row>
    <row r="360" spans="1:7" x14ac:dyDescent="0.3">
      <c r="A360">
        <v>259692</v>
      </c>
      <c r="B360" s="22">
        <v>41759</v>
      </c>
      <c r="C360" t="s">
        <v>39</v>
      </c>
      <c r="D360" t="s">
        <v>28</v>
      </c>
      <c r="E360" t="s">
        <v>35</v>
      </c>
      <c r="F360" s="23">
        <v>9143573</v>
      </c>
      <c r="G360">
        <f>VLOOKUP(Base_de_données[[#This Row],[Adjudicación]],'Datos Pedidos'!$A$1:$C$2010,MATCH(Base_de_données[[#Headers],['# Pedidos]],'Datos Pedidos'!$A$1:$C$1,0),0)</f>
        <v>12</v>
      </c>
    </row>
    <row r="361" spans="1:7" x14ac:dyDescent="0.3">
      <c r="A361">
        <v>260274</v>
      </c>
      <c r="B361" s="22">
        <v>42004</v>
      </c>
      <c r="C361" t="s">
        <v>21</v>
      </c>
      <c r="D361" t="s">
        <v>29</v>
      </c>
      <c r="E361" t="s">
        <v>34</v>
      </c>
      <c r="F361" s="23">
        <v>74918.600000000006</v>
      </c>
      <c r="G361">
        <f>VLOOKUP(Base_de_données[[#This Row],[Adjudicación]],'Datos Pedidos'!$A$1:$C$2010,MATCH(Base_de_données[[#Headers],['# Pedidos]],'Datos Pedidos'!$A$1:$C$1,0),0)</f>
        <v>18</v>
      </c>
    </row>
    <row r="362" spans="1:7" x14ac:dyDescent="0.3">
      <c r="A362">
        <v>260338</v>
      </c>
      <c r="B362" s="22">
        <v>41820</v>
      </c>
      <c r="C362" t="s">
        <v>21</v>
      </c>
      <c r="D362" t="s">
        <v>27</v>
      </c>
      <c r="E362" t="s">
        <v>13</v>
      </c>
      <c r="F362" s="23">
        <v>69632.800000000003</v>
      </c>
      <c r="G362">
        <f>VLOOKUP(Base_de_données[[#This Row],[Adjudicación]],'Datos Pedidos'!$A$1:$C$2010,MATCH(Base_de_données[[#Headers],['# Pedidos]],'Datos Pedidos'!$A$1:$C$1,0),0)</f>
        <v>16</v>
      </c>
    </row>
    <row r="363" spans="1:7" x14ac:dyDescent="0.3">
      <c r="A363">
        <v>260677</v>
      </c>
      <c r="B363" s="22">
        <v>41670</v>
      </c>
      <c r="C363" t="s">
        <v>39</v>
      </c>
      <c r="D363" t="s">
        <v>24</v>
      </c>
      <c r="E363" t="s">
        <v>7</v>
      </c>
      <c r="F363" s="23">
        <v>8660237.0999999996</v>
      </c>
      <c r="G363">
        <f>VLOOKUP(Base_de_données[[#This Row],[Adjudicación]],'Datos Pedidos'!$A$1:$C$2010,MATCH(Base_de_données[[#Headers],['# Pedidos]],'Datos Pedidos'!$A$1:$C$1,0),0)</f>
        <v>2</v>
      </c>
    </row>
    <row r="364" spans="1:7" x14ac:dyDescent="0.3">
      <c r="A364">
        <v>260823</v>
      </c>
      <c r="B364" s="22">
        <v>41912</v>
      </c>
      <c r="C364" t="s">
        <v>39</v>
      </c>
      <c r="D364" t="s">
        <v>27</v>
      </c>
      <c r="E364" t="s">
        <v>17</v>
      </c>
      <c r="F364" s="23">
        <v>3747811.8</v>
      </c>
      <c r="G364">
        <f>VLOOKUP(Base_de_données[[#This Row],[Adjudicación]],'Datos Pedidos'!$A$1:$C$2010,MATCH(Base_de_données[[#Headers],['# Pedidos]],'Datos Pedidos'!$A$1:$C$1,0),0)</f>
        <v>8</v>
      </c>
    </row>
    <row r="365" spans="1:7" x14ac:dyDescent="0.3">
      <c r="A365">
        <v>260999</v>
      </c>
      <c r="B365" s="22">
        <v>41684</v>
      </c>
      <c r="C365" t="s">
        <v>21</v>
      </c>
      <c r="D365" t="s">
        <v>24</v>
      </c>
      <c r="E365" t="s">
        <v>2</v>
      </c>
      <c r="F365" s="23">
        <v>21251.1</v>
      </c>
      <c r="G365">
        <f>VLOOKUP(Base_de_données[[#This Row],[Adjudicación]],'Datos Pedidos'!$A$1:$C$2010,MATCH(Base_de_données[[#Headers],['# Pedidos]],'Datos Pedidos'!$A$1:$C$1,0),0)</f>
        <v>3</v>
      </c>
    </row>
    <row r="366" spans="1:7" x14ac:dyDescent="0.3">
      <c r="A366">
        <v>261555</v>
      </c>
      <c r="B366" s="22">
        <v>41729</v>
      </c>
      <c r="C366" t="s">
        <v>39</v>
      </c>
      <c r="D366" t="s">
        <v>26</v>
      </c>
      <c r="E366" t="s">
        <v>17</v>
      </c>
      <c r="F366" s="23">
        <v>9498140.0999999996</v>
      </c>
      <c r="G366">
        <f>VLOOKUP(Base_de_données[[#This Row],[Adjudicación]],'Datos Pedidos'!$A$1:$C$2010,MATCH(Base_de_données[[#Headers],['# Pedidos]],'Datos Pedidos'!$A$1:$C$1,0),0)</f>
        <v>38</v>
      </c>
    </row>
    <row r="367" spans="1:7" x14ac:dyDescent="0.3">
      <c r="A367">
        <v>261837</v>
      </c>
      <c r="B367" s="22">
        <v>42004</v>
      </c>
      <c r="C367" t="s">
        <v>21</v>
      </c>
      <c r="D367" t="s">
        <v>26</v>
      </c>
      <c r="E367" t="s">
        <v>35</v>
      </c>
      <c r="F367" s="23">
        <v>44588.2</v>
      </c>
      <c r="G367">
        <f>VLOOKUP(Base_de_données[[#This Row],[Adjudicación]],'Datos Pedidos'!$A$1:$C$2010,MATCH(Base_de_données[[#Headers],['# Pedidos]],'Datos Pedidos'!$A$1:$C$1,0),0)</f>
        <v>7</v>
      </c>
    </row>
    <row r="368" spans="1:7" x14ac:dyDescent="0.3">
      <c r="A368">
        <v>262623</v>
      </c>
      <c r="B368" s="22">
        <v>41942</v>
      </c>
      <c r="C368" t="s">
        <v>21</v>
      </c>
      <c r="D368" t="s">
        <v>26</v>
      </c>
      <c r="E368" t="s">
        <v>1</v>
      </c>
      <c r="F368" s="23">
        <v>2944.05</v>
      </c>
      <c r="G368">
        <f>VLOOKUP(Base_de_données[[#This Row],[Adjudicación]],'Datos Pedidos'!$A$1:$C$2010,MATCH(Base_de_données[[#Headers],['# Pedidos]],'Datos Pedidos'!$A$1:$C$1,0),0)</f>
        <v>36</v>
      </c>
    </row>
    <row r="369" spans="1:7" x14ac:dyDescent="0.3">
      <c r="A369">
        <v>263236</v>
      </c>
      <c r="B369" s="22">
        <v>42004</v>
      </c>
      <c r="C369" t="s">
        <v>21</v>
      </c>
      <c r="D369" t="s">
        <v>25</v>
      </c>
      <c r="E369" t="s">
        <v>5</v>
      </c>
      <c r="F369" s="23">
        <v>7550.3</v>
      </c>
      <c r="G369">
        <f>VLOOKUP(Base_de_données[[#This Row],[Adjudicación]],'Datos Pedidos'!$A$1:$C$2010,MATCH(Base_de_données[[#Headers],['# Pedidos]],'Datos Pedidos'!$A$1:$C$1,0),0)</f>
        <v>5</v>
      </c>
    </row>
    <row r="370" spans="1:7" x14ac:dyDescent="0.3">
      <c r="A370">
        <v>263783</v>
      </c>
      <c r="B370" s="22">
        <v>42004</v>
      </c>
      <c r="C370" t="s">
        <v>39</v>
      </c>
      <c r="D370" t="s">
        <v>29</v>
      </c>
      <c r="E370" t="s">
        <v>8</v>
      </c>
      <c r="F370" s="23">
        <v>8587207.6999999993</v>
      </c>
      <c r="G370">
        <f>VLOOKUP(Base_de_données[[#This Row],[Adjudicación]],'Datos Pedidos'!$A$1:$C$2010,MATCH(Base_de_données[[#Headers],['# Pedidos]],'Datos Pedidos'!$A$1:$C$1,0),0)</f>
        <v>3</v>
      </c>
    </row>
    <row r="371" spans="1:7" x14ac:dyDescent="0.3">
      <c r="A371">
        <v>264526</v>
      </c>
      <c r="B371" s="22">
        <v>41820</v>
      </c>
      <c r="C371" t="s">
        <v>39</v>
      </c>
      <c r="D371" t="s">
        <v>30</v>
      </c>
      <c r="E371" t="s">
        <v>1</v>
      </c>
      <c r="F371" s="23">
        <v>5616733.2999999998</v>
      </c>
      <c r="G371">
        <f>VLOOKUP(Base_de_données[[#This Row],[Adjudicación]],'Datos Pedidos'!$A$1:$C$2010,MATCH(Base_de_données[[#Headers],['# Pedidos]],'Datos Pedidos'!$A$1:$C$1,0),0)</f>
        <v>3</v>
      </c>
    </row>
    <row r="372" spans="1:7" x14ac:dyDescent="0.3">
      <c r="A372">
        <v>264862</v>
      </c>
      <c r="B372" s="22">
        <v>42004</v>
      </c>
      <c r="C372" t="s">
        <v>21</v>
      </c>
      <c r="D372" t="s">
        <v>32</v>
      </c>
      <c r="E372" t="s">
        <v>15</v>
      </c>
      <c r="F372" s="23">
        <v>59323.7</v>
      </c>
      <c r="G372">
        <f>VLOOKUP(Base_de_données[[#This Row],[Adjudicación]],'Datos Pedidos'!$A$1:$C$2010,MATCH(Base_de_données[[#Headers],['# Pedidos]],'Datos Pedidos'!$A$1:$C$1,0),0)</f>
        <v>9</v>
      </c>
    </row>
    <row r="373" spans="1:7" x14ac:dyDescent="0.3">
      <c r="A373">
        <v>265043</v>
      </c>
      <c r="B373" s="22">
        <v>42004</v>
      </c>
      <c r="C373" t="s">
        <v>21</v>
      </c>
      <c r="D373" t="s">
        <v>29</v>
      </c>
      <c r="E373" t="s">
        <v>35</v>
      </c>
      <c r="F373" s="23">
        <v>88662</v>
      </c>
      <c r="G373">
        <f>VLOOKUP(Base_de_données[[#This Row],[Adjudicación]],'Datos Pedidos'!$A$1:$C$2010,MATCH(Base_de_données[[#Headers],['# Pedidos]],'Datos Pedidos'!$A$1:$C$1,0),0)</f>
        <v>3</v>
      </c>
    </row>
    <row r="374" spans="1:7" x14ac:dyDescent="0.3">
      <c r="A374">
        <v>265661</v>
      </c>
      <c r="B374" s="22">
        <v>42004</v>
      </c>
      <c r="C374" t="s">
        <v>21</v>
      </c>
      <c r="D374" t="s">
        <v>24</v>
      </c>
      <c r="E374" t="s">
        <v>11</v>
      </c>
      <c r="F374" s="23">
        <v>93436.6</v>
      </c>
      <c r="G374">
        <f>VLOOKUP(Base_de_données[[#This Row],[Adjudicación]],'Datos Pedidos'!$A$1:$C$2010,MATCH(Base_de_données[[#Headers],['# Pedidos]],'Datos Pedidos'!$A$1:$C$1,0),0)</f>
        <v>8</v>
      </c>
    </row>
    <row r="375" spans="1:7" x14ac:dyDescent="0.3">
      <c r="A375">
        <v>266404</v>
      </c>
      <c r="B375" s="22">
        <v>42004</v>
      </c>
      <c r="C375" t="s">
        <v>39</v>
      </c>
      <c r="D375" t="s">
        <v>28</v>
      </c>
      <c r="E375" t="s">
        <v>1</v>
      </c>
      <c r="F375" s="23">
        <v>3932766.1</v>
      </c>
      <c r="G375">
        <f>VLOOKUP(Base_de_données[[#This Row],[Adjudicación]],'Datos Pedidos'!$A$1:$C$2010,MATCH(Base_de_données[[#Headers],['# Pedidos]],'Datos Pedidos'!$A$1:$C$1,0),0)</f>
        <v>1</v>
      </c>
    </row>
    <row r="376" spans="1:7" x14ac:dyDescent="0.3">
      <c r="A376">
        <v>267938</v>
      </c>
      <c r="B376" s="22">
        <v>42004</v>
      </c>
      <c r="C376" t="s">
        <v>21</v>
      </c>
      <c r="D376" t="s">
        <v>26</v>
      </c>
      <c r="E376" t="s">
        <v>11</v>
      </c>
      <c r="F376" s="23">
        <v>43682.8</v>
      </c>
      <c r="G376">
        <f>VLOOKUP(Base_de_données[[#This Row],[Adjudicación]],'Datos Pedidos'!$A$1:$C$2010,MATCH(Base_de_données[[#Headers],['# Pedidos]],'Datos Pedidos'!$A$1:$C$1,0),0)</f>
        <v>6</v>
      </c>
    </row>
    <row r="377" spans="1:7" x14ac:dyDescent="0.3">
      <c r="A377">
        <v>268132</v>
      </c>
      <c r="B377" s="22">
        <v>42004</v>
      </c>
      <c r="C377" t="s">
        <v>21</v>
      </c>
      <c r="D377" t="s">
        <v>24</v>
      </c>
      <c r="E377" t="s">
        <v>3</v>
      </c>
      <c r="F377" s="23">
        <v>44627.6</v>
      </c>
      <c r="G377">
        <f>VLOOKUP(Base_de_données[[#This Row],[Adjudicación]],'Datos Pedidos'!$A$1:$C$2010,MATCH(Base_de_données[[#Headers],['# Pedidos]],'Datos Pedidos'!$A$1:$C$1,0),0)</f>
        <v>10</v>
      </c>
    </row>
    <row r="378" spans="1:7" x14ac:dyDescent="0.3">
      <c r="A378">
        <v>268303</v>
      </c>
      <c r="B378" s="22">
        <v>41790</v>
      </c>
      <c r="C378" t="s">
        <v>39</v>
      </c>
      <c r="D378" t="s">
        <v>26</v>
      </c>
      <c r="E378" t="s">
        <v>6</v>
      </c>
      <c r="F378" s="23">
        <v>8502873.5</v>
      </c>
      <c r="G378">
        <f>VLOOKUP(Base_de_données[[#This Row],[Adjudicación]],'Datos Pedidos'!$A$1:$C$2010,MATCH(Base_de_données[[#Headers],['# Pedidos]],'Datos Pedidos'!$A$1:$C$1,0),0)</f>
        <v>2</v>
      </c>
    </row>
    <row r="379" spans="1:7" x14ac:dyDescent="0.3">
      <c r="A379">
        <v>268438</v>
      </c>
      <c r="B379" s="22">
        <v>42004</v>
      </c>
      <c r="C379" t="s">
        <v>39</v>
      </c>
      <c r="D379" t="s">
        <v>30</v>
      </c>
      <c r="E379" t="s">
        <v>16</v>
      </c>
      <c r="F379" s="23">
        <v>4561160.5</v>
      </c>
      <c r="G379">
        <f>VLOOKUP(Base_de_données[[#This Row],[Adjudicación]],'Datos Pedidos'!$A$1:$C$2010,MATCH(Base_de_données[[#Headers],['# Pedidos]],'Datos Pedidos'!$A$1:$C$1,0),0)</f>
        <v>3</v>
      </c>
    </row>
    <row r="380" spans="1:7" x14ac:dyDescent="0.3">
      <c r="A380">
        <v>270306</v>
      </c>
      <c r="B380" s="22">
        <v>42004</v>
      </c>
      <c r="C380" t="s">
        <v>39</v>
      </c>
      <c r="D380" t="s">
        <v>30</v>
      </c>
      <c r="E380" t="s">
        <v>11</v>
      </c>
      <c r="F380" s="23">
        <v>4789792.9000000004</v>
      </c>
      <c r="G380">
        <f>VLOOKUP(Base_de_données[[#This Row],[Adjudicación]],'Datos Pedidos'!$A$1:$C$2010,MATCH(Base_de_données[[#Headers],['# Pedidos]],'Datos Pedidos'!$A$1:$C$1,0),0)</f>
        <v>9</v>
      </c>
    </row>
    <row r="381" spans="1:7" x14ac:dyDescent="0.3">
      <c r="A381">
        <v>271233</v>
      </c>
      <c r="B381" s="22">
        <v>42004</v>
      </c>
      <c r="C381" t="s">
        <v>22</v>
      </c>
      <c r="D381" t="s">
        <v>29</v>
      </c>
      <c r="E381" t="s">
        <v>6</v>
      </c>
      <c r="F381" s="23">
        <v>162.80000000000001</v>
      </c>
      <c r="G381">
        <f>VLOOKUP(Base_de_données[[#This Row],[Adjudicación]],'Datos Pedidos'!$A$1:$C$2010,MATCH(Base_de_données[[#Headers],['# Pedidos]],'Datos Pedidos'!$A$1:$C$1,0),0)</f>
        <v>16</v>
      </c>
    </row>
    <row r="382" spans="1:7" x14ac:dyDescent="0.3">
      <c r="A382">
        <v>271374</v>
      </c>
      <c r="B382" s="22">
        <v>42004</v>
      </c>
      <c r="C382" t="s">
        <v>22</v>
      </c>
      <c r="D382" t="s">
        <v>28</v>
      </c>
      <c r="E382" t="s">
        <v>9</v>
      </c>
      <c r="F382" s="23">
        <v>3489.38571428571</v>
      </c>
      <c r="G382">
        <f>VLOOKUP(Base_de_données[[#This Row],[Adjudicación]],'Datos Pedidos'!$A$1:$C$2010,MATCH(Base_de_données[[#Headers],['# Pedidos]],'Datos Pedidos'!$A$1:$C$1,0),0)</f>
        <v>2</v>
      </c>
    </row>
    <row r="383" spans="1:7" x14ac:dyDescent="0.3">
      <c r="A383">
        <v>271597</v>
      </c>
      <c r="B383" s="22">
        <v>42004</v>
      </c>
      <c r="C383" t="s">
        <v>21</v>
      </c>
      <c r="D383" t="s">
        <v>30</v>
      </c>
      <c r="E383" t="s">
        <v>15</v>
      </c>
      <c r="F383" s="23">
        <v>17950.7</v>
      </c>
      <c r="G383">
        <f>VLOOKUP(Base_de_données[[#This Row],[Adjudicación]],'Datos Pedidos'!$A$1:$C$2010,MATCH(Base_de_données[[#Headers],['# Pedidos]],'Datos Pedidos'!$A$1:$C$1,0),0)</f>
        <v>9</v>
      </c>
    </row>
    <row r="384" spans="1:7" x14ac:dyDescent="0.3">
      <c r="A384">
        <v>271832</v>
      </c>
      <c r="B384" s="22">
        <v>41789</v>
      </c>
      <c r="C384" t="s">
        <v>39</v>
      </c>
      <c r="D384" t="s">
        <v>24</v>
      </c>
      <c r="E384" t="s">
        <v>34</v>
      </c>
      <c r="F384" s="23">
        <v>9970089.3000000007</v>
      </c>
      <c r="G384">
        <f>VLOOKUP(Base_de_données[[#This Row],[Adjudicación]],'Datos Pedidos'!$A$1:$C$2010,MATCH(Base_de_données[[#Headers],['# Pedidos]],'Datos Pedidos'!$A$1:$C$1,0),0)</f>
        <v>12</v>
      </c>
    </row>
    <row r="385" spans="1:7" x14ac:dyDescent="0.3">
      <c r="A385">
        <v>272521</v>
      </c>
      <c r="B385" s="22">
        <v>42004</v>
      </c>
      <c r="C385" t="s">
        <v>21</v>
      </c>
      <c r="D385" t="s">
        <v>28</v>
      </c>
      <c r="E385" t="s">
        <v>5</v>
      </c>
      <c r="F385" s="23">
        <v>855318.08888888895</v>
      </c>
      <c r="G385">
        <f>VLOOKUP(Base_de_données[[#This Row],[Adjudicación]],'Datos Pedidos'!$A$1:$C$2010,MATCH(Base_de_données[[#Headers],['# Pedidos]],'Datos Pedidos'!$A$1:$C$1,0),0)</f>
        <v>12</v>
      </c>
    </row>
    <row r="386" spans="1:7" x14ac:dyDescent="0.3">
      <c r="A386">
        <v>272599</v>
      </c>
      <c r="B386" s="22">
        <v>42004</v>
      </c>
      <c r="C386" t="s">
        <v>39</v>
      </c>
      <c r="D386" t="s">
        <v>24</v>
      </c>
      <c r="E386" t="s">
        <v>13</v>
      </c>
      <c r="F386" s="23">
        <v>8678421</v>
      </c>
      <c r="G386">
        <f>VLOOKUP(Base_de_données[[#This Row],[Adjudicación]],'Datos Pedidos'!$A$1:$C$2010,MATCH(Base_de_données[[#Headers],['# Pedidos]],'Datos Pedidos'!$A$1:$C$1,0),0)</f>
        <v>12</v>
      </c>
    </row>
    <row r="387" spans="1:7" x14ac:dyDescent="0.3">
      <c r="A387">
        <v>273210</v>
      </c>
      <c r="B387" s="22">
        <v>41729</v>
      </c>
      <c r="C387" t="s">
        <v>21</v>
      </c>
      <c r="D387" t="s">
        <v>28</v>
      </c>
      <c r="E387" t="s">
        <v>2</v>
      </c>
      <c r="F387" s="23">
        <v>81565.399999999994</v>
      </c>
      <c r="G387">
        <f>VLOOKUP(Base_de_données[[#This Row],[Adjudicación]],'Datos Pedidos'!$A$1:$C$2010,MATCH(Base_de_données[[#Headers],['# Pedidos]],'Datos Pedidos'!$A$1:$C$1,0),0)</f>
        <v>14</v>
      </c>
    </row>
    <row r="388" spans="1:7" x14ac:dyDescent="0.3">
      <c r="A388">
        <v>274330</v>
      </c>
      <c r="B388" s="22">
        <v>42004</v>
      </c>
      <c r="C388" t="s">
        <v>21</v>
      </c>
      <c r="D388" t="s">
        <v>32</v>
      </c>
      <c r="E388" t="s">
        <v>12</v>
      </c>
      <c r="F388" s="23">
        <v>13617.2</v>
      </c>
      <c r="G388">
        <f>VLOOKUP(Base_de_données[[#This Row],[Adjudicación]],'Datos Pedidos'!$A$1:$C$2010,MATCH(Base_de_données[[#Headers],['# Pedidos]],'Datos Pedidos'!$A$1:$C$1,0),0)</f>
        <v>6</v>
      </c>
    </row>
    <row r="389" spans="1:7" x14ac:dyDescent="0.3">
      <c r="A389">
        <v>274573</v>
      </c>
      <c r="B389" s="22">
        <v>42004</v>
      </c>
      <c r="C389" t="s">
        <v>39</v>
      </c>
      <c r="D389" t="s">
        <v>27</v>
      </c>
      <c r="E389" t="s">
        <v>35</v>
      </c>
      <c r="F389" s="23">
        <v>815479.4</v>
      </c>
      <c r="G389">
        <f>VLOOKUP(Base_de_données[[#This Row],[Adjudicación]],'Datos Pedidos'!$A$1:$C$2010,MATCH(Base_de_données[[#Headers],['# Pedidos]],'Datos Pedidos'!$A$1:$C$1,0),0)</f>
        <v>20</v>
      </c>
    </row>
    <row r="390" spans="1:7" x14ac:dyDescent="0.3">
      <c r="A390">
        <v>274669</v>
      </c>
      <c r="B390" s="22">
        <v>41804</v>
      </c>
      <c r="C390" t="s">
        <v>39</v>
      </c>
      <c r="D390" t="s">
        <v>28</v>
      </c>
      <c r="E390" t="s">
        <v>5</v>
      </c>
      <c r="F390" s="23">
        <v>2406978.7999999998</v>
      </c>
      <c r="G390">
        <f>VLOOKUP(Base_de_données[[#This Row],[Adjudicación]],'Datos Pedidos'!$A$1:$C$2010,MATCH(Base_de_données[[#Headers],['# Pedidos]],'Datos Pedidos'!$A$1:$C$1,0),0)</f>
        <v>6</v>
      </c>
    </row>
    <row r="391" spans="1:7" x14ac:dyDescent="0.3">
      <c r="A391">
        <v>274812</v>
      </c>
      <c r="B391" s="22">
        <v>42004</v>
      </c>
      <c r="C391" t="s">
        <v>39</v>
      </c>
      <c r="D391" t="s">
        <v>32</v>
      </c>
      <c r="E391" t="s">
        <v>8</v>
      </c>
      <c r="F391" s="23">
        <v>7979747.2999999998</v>
      </c>
      <c r="G391">
        <f>VLOOKUP(Base_de_données[[#This Row],[Adjudicación]],'Datos Pedidos'!$A$1:$C$2010,MATCH(Base_de_données[[#Headers],['# Pedidos]],'Datos Pedidos'!$A$1:$C$1,0),0)</f>
        <v>1</v>
      </c>
    </row>
    <row r="392" spans="1:7" x14ac:dyDescent="0.3">
      <c r="A392">
        <v>275141</v>
      </c>
      <c r="B392" s="22">
        <v>42004</v>
      </c>
      <c r="C392" t="s">
        <v>21</v>
      </c>
      <c r="D392" t="s">
        <v>27</v>
      </c>
      <c r="E392" t="s">
        <v>11</v>
      </c>
      <c r="F392" s="23">
        <v>80097.100000000006</v>
      </c>
      <c r="G392">
        <f>VLOOKUP(Base_de_données[[#This Row],[Adjudicación]],'Datos Pedidos'!$A$1:$C$2010,MATCH(Base_de_données[[#Headers],['# Pedidos]],'Datos Pedidos'!$A$1:$C$1,0),0)</f>
        <v>12</v>
      </c>
    </row>
    <row r="393" spans="1:7" x14ac:dyDescent="0.3">
      <c r="A393">
        <v>275797</v>
      </c>
      <c r="B393" s="22">
        <v>42004</v>
      </c>
      <c r="C393" t="s">
        <v>22</v>
      </c>
      <c r="D393" t="s">
        <v>26</v>
      </c>
      <c r="E393" t="s">
        <v>7</v>
      </c>
      <c r="F393" s="23">
        <v>823.5</v>
      </c>
      <c r="G393">
        <f>VLOOKUP(Base_de_données[[#This Row],[Adjudicación]],'Datos Pedidos'!$A$1:$C$2010,MATCH(Base_de_données[[#Headers],['# Pedidos]],'Datos Pedidos'!$A$1:$C$1,0),0)</f>
        <v>8</v>
      </c>
    </row>
    <row r="394" spans="1:7" x14ac:dyDescent="0.3">
      <c r="A394">
        <v>278805</v>
      </c>
      <c r="B394" s="22">
        <v>41820</v>
      </c>
      <c r="C394" t="s">
        <v>39</v>
      </c>
      <c r="D394" t="s">
        <v>32</v>
      </c>
      <c r="E394" t="s">
        <v>17</v>
      </c>
      <c r="F394" s="23">
        <v>1446083.3</v>
      </c>
      <c r="G394">
        <f>VLOOKUP(Base_de_données[[#This Row],[Adjudicación]],'Datos Pedidos'!$A$1:$C$2010,MATCH(Base_de_données[[#Headers],['# Pedidos]],'Datos Pedidos'!$A$1:$C$1,0),0)</f>
        <v>9</v>
      </c>
    </row>
    <row r="395" spans="1:7" x14ac:dyDescent="0.3">
      <c r="A395">
        <v>279196</v>
      </c>
      <c r="B395" s="22">
        <v>41901</v>
      </c>
      <c r="C395" t="s">
        <v>22</v>
      </c>
      <c r="D395" t="s">
        <v>28</v>
      </c>
      <c r="E395" t="s">
        <v>7</v>
      </c>
      <c r="F395" s="23">
        <v>868.3</v>
      </c>
      <c r="G395">
        <f>VLOOKUP(Base_de_données[[#This Row],[Adjudicación]],'Datos Pedidos'!$A$1:$C$2010,MATCH(Base_de_données[[#Headers],['# Pedidos]],'Datos Pedidos'!$A$1:$C$1,0),0)</f>
        <v>6</v>
      </c>
    </row>
    <row r="396" spans="1:7" x14ac:dyDescent="0.3">
      <c r="A396">
        <v>279617</v>
      </c>
      <c r="B396" s="22">
        <v>42004</v>
      </c>
      <c r="C396" t="s">
        <v>21</v>
      </c>
      <c r="D396" t="s">
        <v>24</v>
      </c>
      <c r="E396" t="s">
        <v>36</v>
      </c>
      <c r="F396" s="23">
        <v>28684.5</v>
      </c>
      <c r="G396">
        <f>VLOOKUP(Base_de_données[[#This Row],[Adjudicación]],'Datos Pedidos'!$A$1:$C$2010,MATCH(Base_de_données[[#Headers],['# Pedidos]],'Datos Pedidos'!$A$1:$C$1,0),0)</f>
        <v>8</v>
      </c>
    </row>
    <row r="397" spans="1:7" x14ac:dyDescent="0.3">
      <c r="A397">
        <v>281374</v>
      </c>
      <c r="B397" s="22">
        <v>42004</v>
      </c>
      <c r="C397" t="s">
        <v>21</v>
      </c>
      <c r="D397" t="s">
        <v>28</v>
      </c>
      <c r="E397" t="s">
        <v>38</v>
      </c>
      <c r="F397" s="23">
        <v>63969.599999999999</v>
      </c>
      <c r="G397">
        <f>VLOOKUP(Base_de_données[[#This Row],[Adjudicación]],'Datos Pedidos'!$A$1:$C$2010,MATCH(Base_de_données[[#Headers],['# Pedidos]],'Datos Pedidos'!$A$1:$C$1,0),0)</f>
        <v>8</v>
      </c>
    </row>
    <row r="398" spans="1:7" x14ac:dyDescent="0.3">
      <c r="A398">
        <v>281376</v>
      </c>
      <c r="B398" s="22">
        <v>41851</v>
      </c>
      <c r="C398" t="s">
        <v>39</v>
      </c>
      <c r="D398" t="s">
        <v>26</v>
      </c>
      <c r="E398" t="s">
        <v>36</v>
      </c>
      <c r="F398" s="23">
        <v>7414934.2000000002</v>
      </c>
      <c r="G398">
        <f>VLOOKUP(Base_de_données[[#This Row],[Adjudicación]],'Datos Pedidos'!$A$1:$C$2010,MATCH(Base_de_données[[#Headers],['# Pedidos]],'Datos Pedidos'!$A$1:$C$1,0),0)</f>
        <v>16</v>
      </c>
    </row>
    <row r="399" spans="1:7" x14ac:dyDescent="0.3">
      <c r="A399">
        <v>281889</v>
      </c>
      <c r="B399" s="22">
        <v>42004</v>
      </c>
      <c r="C399" t="s">
        <v>39</v>
      </c>
      <c r="D399" t="s">
        <v>28</v>
      </c>
      <c r="E399" t="s">
        <v>37</v>
      </c>
      <c r="F399" s="23">
        <v>6282548.2000000002</v>
      </c>
      <c r="G399">
        <f>VLOOKUP(Base_de_données[[#This Row],[Adjudicación]],'Datos Pedidos'!$A$1:$C$2010,MATCH(Base_de_données[[#Headers],['# Pedidos]],'Datos Pedidos'!$A$1:$C$1,0),0)</f>
        <v>1</v>
      </c>
    </row>
    <row r="400" spans="1:7" x14ac:dyDescent="0.3">
      <c r="A400">
        <v>282355</v>
      </c>
      <c r="B400" s="22">
        <v>42004</v>
      </c>
      <c r="C400" t="s">
        <v>39</v>
      </c>
      <c r="D400" t="s">
        <v>24</v>
      </c>
      <c r="E400" t="s">
        <v>17</v>
      </c>
      <c r="F400" s="23">
        <v>2968923.5</v>
      </c>
      <c r="G400">
        <f>VLOOKUP(Base_de_données[[#This Row],[Adjudicación]],'Datos Pedidos'!$A$1:$C$2010,MATCH(Base_de_données[[#Headers],['# Pedidos]],'Datos Pedidos'!$A$1:$C$1,0),0)</f>
        <v>2</v>
      </c>
    </row>
    <row r="401" spans="1:7" x14ac:dyDescent="0.3">
      <c r="A401">
        <v>282770</v>
      </c>
      <c r="B401" s="22">
        <v>42004</v>
      </c>
      <c r="C401" t="s">
        <v>39</v>
      </c>
      <c r="D401" t="s">
        <v>28</v>
      </c>
      <c r="E401" t="s">
        <v>8</v>
      </c>
      <c r="F401" s="23">
        <v>3313768.4</v>
      </c>
      <c r="G401">
        <f>VLOOKUP(Base_de_données[[#This Row],[Adjudicación]],'Datos Pedidos'!$A$1:$C$2010,MATCH(Base_de_données[[#Headers],['# Pedidos]],'Datos Pedidos'!$A$1:$C$1,0),0)</f>
        <v>3</v>
      </c>
    </row>
    <row r="402" spans="1:7" x14ac:dyDescent="0.3">
      <c r="A402">
        <v>284329</v>
      </c>
      <c r="B402" s="22">
        <v>41790</v>
      </c>
      <c r="C402" t="s">
        <v>39</v>
      </c>
      <c r="D402" t="s">
        <v>26</v>
      </c>
      <c r="E402" t="s">
        <v>11</v>
      </c>
      <c r="F402" s="23">
        <v>2405480.7999999998</v>
      </c>
      <c r="G402">
        <f>VLOOKUP(Base_de_données[[#This Row],[Adjudicación]],'Datos Pedidos'!$A$1:$C$2010,MATCH(Base_de_données[[#Headers],['# Pedidos]],'Datos Pedidos'!$A$1:$C$1,0),0)</f>
        <v>3</v>
      </c>
    </row>
    <row r="403" spans="1:7" x14ac:dyDescent="0.3">
      <c r="A403">
        <v>284657</v>
      </c>
      <c r="B403" s="22">
        <v>41729</v>
      </c>
      <c r="C403" t="s">
        <v>21</v>
      </c>
      <c r="D403" t="s">
        <v>30</v>
      </c>
      <c r="E403" t="s">
        <v>34</v>
      </c>
      <c r="F403" s="23">
        <v>62903.7</v>
      </c>
      <c r="G403">
        <f>VLOOKUP(Base_de_données[[#This Row],[Adjudicación]],'Datos Pedidos'!$A$1:$C$2010,MATCH(Base_de_données[[#Headers],['# Pedidos]],'Datos Pedidos'!$A$1:$C$1,0),0)</f>
        <v>10</v>
      </c>
    </row>
    <row r="404" spans="1:7" x14ac:dyDescent="0.3">
      <c r="A404">
        <v>284899</v>
      </c>
      <c r="B404" s="22">
        <v>42004</v>
      </c>
      <c r="C404" t="s">
        <v>21</v>
      </c>
      <c r="D404" t="s">
        <v>27</v>
      </c>
      <c r="E404" t="s">
        <v>7</v>
      </c>
      <c r="F404" s="23">
        <v>86354.5</v>
      </c>
      <c r="G404">
        <f>VLOOKUP(Base_de_données[[#This Row],[Adjudicación]],'Datos Pedidos'!$A$1:$C$2010,MATCH(Base_de_données[[#Headers],['# Pedidos]],'Datos Pedidos'!$A$1:$C$1,0),0)</f>
        <v>8</v>
      </c>
    </row>
    <row r="405" spans="1:7" x14ac:dyDescent="0.3">
      <c r="A405">
        <v>285355</v>
      </c>
      <c r="B405" s="22">
        <v>42004</v>
      </c>
      <c r="C405" t="s">
        <v>21</v>
      </c>
      <c r="D405" t="s">
        <v>30</v>
      </c>
      <c r="E405" t="s">
        <v>38</v>
      </c>
      <c r="F405" s="23">
        <v>29704.3</v>
      </c>
      <c r="G405">
        <f>VLOOKUP(Base_de_données[[#This Row],[Adjudicación]],'Datos Pedidos'!$A$1:$C$2010,MATCH(Base_de_données[[#Headers],['# Pedidos]],'Datos Pedidos'!$A$1:$C$1,0),0)</f>
        <v>6</v>
      </c>
    </row>
    <row r="406" spans="1:7" x14ac:dyDescent="0.3">
      <c r="A406">
        <v>286330</v>
      </c>
      <c r="B406" s="22">
        <v>41912</v>
      </c>
      <c r="C406" t="s">
        <v>22</v>
      </c>
      <c r="D406" t="s">
        <v>28</v>
      </c>
      <c r="E406" t="s">
        <v>38</v>
      </c>
      <c r="F406" s="23">
        <v>402.5</v>
      </c>
      <c r="G406">
        <f>VLOOKUP(Base_de_données[[#This Row],[Adjudicación]],'Datos Pedidos'!$A$1:$C$2010,MATCH(Base_de_données[[#Headers],['# Pedidos]],'Datos Pedidos'!$A$1:$C$1,0),0)</f>
        <v>17</v>
      </c>
    </row>
    <row r="407" spans="1:7" x14ac:dyDescent="0.3">
      <c r="A407">
        <v>287174</v>
      </c>
      <c r="B407" s="22">
        <v>42004</v>
      </c>
      <c r="C407" t="s">
        <v>22</v>
      </c>
      <c r="D407" t="s">
        <v>26</v>
      </c>
      <c r="E407" t="s">
        <v>15</v>
      </c>
      <c r="F407" s="23">
        <v>373.5</v>
      </c>
      <c r="G407">
        <f>VLOOKUP(Base_de_données[[#This Row],[Adjudicación]],'Datos Pedidos'!$A$1:$C$2010,MATCH(Base_de_données[[#Headers],['# Pedidos]],'Datos Pedidos'!$A$1:$C$1,0),0)</f>
        <v>14</v>
      </c>
    </row>
    <row r="408" spans="1:7" x14ac:dyDescent="0.3">
      <c r="A408">
        <v>287177</v>
      </c>
      <c r="B408" s="22">
        <v>42004</v>
      </c>
      <c r="C408" t="s">
        <v>39</v>
      </c>
      <c r="D408" t="s">
        <v>27</v>
      </c>
      <c r="E408" t="s">
        <v>10</v>
      </c>
      <c r="F408" s="23">
        <v>9881981.0999999996</v>
      </c>
      <c r="G408">
        <f>VLOOKUP(Base_de_données[[#This Row],[Adjudicación]],'Datos Pedidos'!$A$1:$C$2010,MATCH(Base_de_données[[#Headers],['# Pedidos]],'Datos Pedidos'!$A$1:$C$1,0),0)</f>
        <v>3</v>
      </c>
    </row>
    <row r="409" spans="1:7" x14ac:dyDescent="0.3">
      <c r="A409">
        <v>287424</v>
      </c>
      <c r="B409" s="22">
        <v>41820</v>
      </c>
      <c r="C409" t="s">
        <v>39</v>
      </c>
      <c r="D409" t="s">
        <v>27</v>
      </c>
      <c r="E409" t="s">
        <v>7</v>
      </c>
      <c r="F409" s="23">
        <v>855489.7</v>
      </c>
      <c r="G409">
        <f>VLOOKUP(Base_de_données[[#This Row],[Adjudicación]],'Datos Pedidos'!$A$1:$C$2010,MATCH(Base_de_données[[#Headers],['# Pedidos]],'Datos Pedidos'!$A$1:$C$1,0),0)</f>
        <v>16</v>
      </c>
    </row>
    <row r="410" spans="1:7" x14ac:dyDescent="0.3">
      <c r="A410">
        <v>287776</v>
      </c>
      <c r="B410" s="22">
        <v>41669</v>
      </c>
      <c r="C410" t="s">
        <v>39</v>
      </c>
      <c r="D410" t="s">
        <v>24</v>
      </c>
      <c r="E410" t="s">
        <v>7</v>
      </c>
      <c r="F410" s="23">
        <v>1387003.4</v>
      </c>
      <c r="G410">
        <f>VLOOKUP(Base_de_données[[#This Row],[Adjudicación]],'Datos Pedidos'!$A$1:$C$2010,MATCH(Base_de_données[[#Headers],['# Pedidos]],'Datos Pedidos'!$A$1:$C$1,0),0)</f>
        <v>6</v>
      </c>
    </row>
    <row r="411" spans="1:7" x14ac:dyDescent="0.3">
      <c r="A411">
        <v>287805</v>
      </c>
      <c r="B411" s="22">
        <v>42004</v>
      </c>
      <c r="C411" t="s">
        <v>21</v>
      </c>
      <c r="D411" t="s">
        <v>27</v>
      </c>
      <c r="E411" t="s">
        <v>4</v>
      </c>
      <c r="F411" s="23">
        <v>68758.399999999994</v>
      </c>
      <c r="G411">
        <f>VLOOKUP(Base_de_données[[#This Row],[Adjudicación]],'Datos Pedidos'!$A$1:$C$2010,MATCH(Base_de_données[[#Headers],['# Pedidos]],'Datos Pedidos'!$A$1:$C$1,0),0)</f>
        <v>3</v>
      </c>
    </row>
    <row r="412" spans="1:7" x14ac:dyDescent="0.3">
      <c r="A412">
        <v>288341</v>
      </c>
      <c r="B412" s="22">
        <v>42004</v>
      </c>
      <c r="C412" t="s">
        <v>39</v>
      </c>
      <c r="D412" t="s">
        <v>24</v>
      </c>
      <c r="E412" t="s">
        <v>8</v>
      </c>
      <c r="F412" s="23">
        <v>5664754.2999999998</v>
      </c>
      <c r="G412">
        <f>VLOOKUP(Base_de_données[[#This Row],[Adjudicación]],'Datos Pedidos'!$A$1:$C$2010,MATCH(Base_de_données[[#Headers],['# Pedidos]],'Datos Pedidos'!$A$1:$C$1,0),0)</f>
        <v>8</v>
      </c>
    </row>
    <row r="413" spans="1:7" x14ac:dyDescent="0.3">
      <c r="A413">
        <v>288904</v>
      </c>
      <c r="B413" s="22">
        <v>41739</v>
      </c>
      <c r="C413" t="s">
        <v>39</v>
      </c>
      <c r="D413" t="s">
        <v>32</v>
      </c>
      <c r="E413" t="s">
        <v>6</v>
      </c>
      <c r="F413" s="23">
        <v>8514823.5999999996</v>
      </c>
      <c r="G413">
        <f>VLOOKUP(Base_de_données[[#This Row],[Adjudicación]],'Datos Pedidos'!$A$1:$C$2010,MATCH(Base_de_données[[#Headers],['# Pedidos]],'Datos Pedidos'!$A$1:$C$1,0),0)</f>
        <v>2</v>
      </c>
    </row>
    <row r="414" spans="1:7" x14ac:dyDescent="0.3">
      <c r="A414">
        <v>289871</v>
      </c>
      <c r="B414" s="22">
        <v>42004</v>
      </c>
      <c r="C414" t="s">
        <v>21</v>
      </c>
      <c r="D414" t="s">
        <v>26</v>
      </c>
      <c r="E414" t="s">
        <v>16</v>
      </c>
      <c r="F414" s="23">
        <v>15378.6</v>
      </c>
      <c r="G414">
        <f>VLOOKUP(Base_de_données[[#This Row],[Adjudicación]],'Datos Pedidos'!$A$1:$C$2010,MATCH(Base_de_données[[#Headers],['# Pedidos]],'Datos Pedidos'!$A$1:$C$1,0),0)</f>
        <v>16</v>
      </c>
    </row>
    <row r="415" spans="1:7" x14ac:dyDescent="0.3">
      <c r="A415">
        <v>290029</v>
      </c>
      <c r="B415" s="22">
        <v>41690</v>
      </c>
      <c r="C415" t="s">
        <v>21</v>
      </c>
      <c r="D415" t="s">
        <v>28</v>
      </c>
      <c r="E415" t="s">
        <v>36</v>
      </c>
      <c r="F415" s="23">
        <v>91664.6</v>
      </c>
      <c r="G415">
        <f>VLOOKUP(Base_de_données[[#This Row],[Adjudicación]],'Datos Pedidos'!$A$1:$C$2010,MATCH(Base_de_données[[#Headers],['# Pedidos]],'Datos Pedidos'!$A$1:$C$1,0),0)</f>
        <v>8</v>
      </c>
    </row>
    <row r="416" spans="1:7" x14ac:dyDescent="0.3">
      <c r="A416">
        <v>290267</v>
      </c>
      <c r="B416" s="22">
        <v>42004</v>
      </c>
      <c r="C416" t="s">
        <v>21</v>
      </c>
      <c r="D416" t="s">
        <v>30</v>
      </c>
      <c r="E416" t="s">
        <v>1</v>
      </c>
      <c r="F416" s="23">
        <v>42480.4</v>
      </c>
      <c r="G416">
        <f>VLOOKUP(Base_de_données[[#This Row],[Adjudicación]],'Datos Pedidos'!$A$1:$C$2010,MATCH(Base_de_données[[#Headers],['# Pedidos]],'Datos Pedidos'!$A$1:$C$1,0),0)</f>
        <v>3</v>
      </c>
    </row>
    <row r="417" spans="1:7" x14ac:dyDescent="0.3">
      <c r="A417">
        <v>290923</v>
      </c>
      <c r="B417" s="22">
        <v>42004</v>
      </c>
      <c r="C417" t="s">
        <v>39</v>
      </c>
      <c r="D417" t="s">
        <v>27</v>
      </c>
      <c r="E417" t="s">
        <v>17</v>
      </c>
      <c r="F417" s="23">
        <v>6305633</v>
      </c>
      <c r="G417">
        <f>VLOOKUP(Base_de_données[[#This Row],[Adjudicación]],'Datos Pedidos'!$A$1:$C$2010,MATCH(Base_de_données[[#Headers],['# Pedidos]],'Datos Pedidos'!$A$1:$C$1,0),0)</f>
        <v>20</v>
      </c>
    </row>
    <row r="418" spans="1:7" x14ac:dyDescent="0.3">
      <c r="A418">
        <v>291349</v>
      </c>
      <c r="B418" s="22">
        <v>41728</v>
      </c>
      <c r="C418" t="s">
        <v>21</v>
      </c>
      <c r="D418" t="s">
        <v>26</v>
      </c>
      <c r="E418" t="s">
        <v>16</v>
      </c>
      <c r="F418" s="23">
        <v>96241.5</v>
      </c>
      <c r="G418">
        <f>VLOOKUP(Base_de_données[[#This Row],[Adjudicación]],'Datos Pedidos'!$A$1:$C$2010,MATCH(Base_de_données[[#Headers],['# Pedidos]],'Datos Pedidos'!$A$1:$C$1,0),0)</f>
        <v>6</v>
      </c>
    </row>
    <row r="419" spans="1:7" x14ac:dyDescent="0.3">
      <c r="A419">
        <v>291701</v>
      </c>
      <c r="B419" s="22">
        <v>41840</v>
      </c>
      <c r="C419" t="s">
        <v>21</v>
      </c>
      <c r="D419" t="s">
        <v>26</v>
      </c>
      <c r="E419" t="s">
        <v>3</v>
      </c>
      <c r="F419" s="23">
        <v>87996.6</v>
      </c>
      <c r="G419">
        <f>VLOOKUP(Base_de_données[[#This Row],[Adjudicación]],'Datos Pedidos'!$A$1:$C$2010,MATCH(Base_de_données[[#Headers],['# Pedidos]],'Datos Pedidos'!$A$1:$C$1,0),0)</f>
        <v>2</v>
      </c>
    </row>
    <row r="420" spans="1:7" x14ac:dyDescent="0.3">
      <c r="A420">
        <v>291908</v>
      </c>
      <c r="B420" s="22">
        <v>41820</v>
      </c>
      <c r="C420" t="s">
        <v>39</v>
      </c>
      <c r="D420" t="s">
        <v>28</v>
      </c>
      <c r="E420" t="s">
        <v>14</v>
      </c>
      <c r="F420" s="23">
        <v>5230634.9000000004</v>
      </c>
      <c r="G420">
        <f>VLOOKUP(Base_de_données[[#This Row],[Adjudicación]],'Datos Pedidos'!$A$1:$C$2010,MATCH(Base_de_données[[#Headers],['# Pedidos]],'Datos Pedidos'!$A$1:$C$1,0),0)</f>
        <v>2</v>
      </c>
    </row>
    <row r="421" spans="1:7" x14ac:dyDescent="0.3">
      <c r="A421">
        <v>293029</v>
      </c>
      <c r="B421" s="22">
        <v>41840</v>
      </c>
      <c r="C421" t="s">
        <v>21</v>
      </c>
      <c r="D421" t="s">
        <v>28</v>
      </c>
      <c r="E421" t="s">
        <v>4</v>
      </c>
      <c r="F421" s="23">
        <v>66598.2</v>
      </c>
      <c r="G421">
        <f>VLOOKUP(Base_de_données[[#This Row],[Adjudicación]],'Datos Pedidos'!$A$1:$C$2010,MATCH(Base_de_données[[#Headers],['# Pedidos]],'Datos Pedidos'!$A$1:$C$1,0),0)</f>
        <v>4</v>
      </c>
    </row>
    <row r="422" spans="1:7" x14ac:dyDescent="0.3">
      <c r="A422">
        <v>293579</v>
      </c>
      <c r="B422" s="22">
        <v>41696</v>
      </c>
      <c r="C422" t="s">
        <v>21</v>
      </c>
      <c r="D422" t="s">
        <v>26</v>
      </c>
      <c r="E422" t="s">
        <v>15</v>
      </c>
      <c r="F422" s="23">
        <v>83137.399999999994</v>
      </c>
      <c r="G422">
        <f>VLOOKUP(Base_de_données[[#This Row],[Adjudicación]],'Datos Pedidos'!$A$1:$C$2010,MATCH(Base_de_données[[#Headers],['# Pedidos]],'Datos Pedidos'!$A$1:$C$1,0),0)</f>
        <v>6</v>
      </c>
    </row>
    <row r="423" spans="1:7" x14ac:dyDescent="0.3">
      <c r="A423">
        <v>293784</v>
      </c>
      <c r="B423" s="22">
        <v>41905</v>
      </c>
      <c r="C423" t="s">
        <v>39</v>
      </c>
      <c r="D423" t="s">
        <v>28</v>
      </c>
      <c r="E423" t="s">
        <v>8</v>
      </c>
      <c r="F423" s="23">
        <v>4725987.2</v>
      </c>
      <c r="G423">
        <f>VLOOKUP(Base_de_données[[#This Row],[Adjudicación]],'Datos Pedidos'!$A$1:$C$2010,MATCH(Base_de_données[[#Headers],['# Pedidos]],'Datos Pedidos'!$A$1:$C$1,0),0)</f>
        <v>10</v>
      </c>
    </row>
    <row r="424" spans="1:7" x14ac:dyDescent="0.3">
      <c r="A424">
        <v>294396</v>
      </c>
      <c r="B424" s="22">
        <v>41759</v>
      </c>
      <c r="C424" t="s">
        <v>39</v>
      </c>
      <c r="D424" t="s">
        <v>29</v>
      </c>
      <c r="E424" t="s">
        <v>3</v>
      </c>
      <c r="F424" s="23">
        <v>9718041.1999999993</v>
      </c>
      <c r="G424">
        <f>VLOOKUP(Base_de_données[[#This Row],[Adjudicación]],'Datos Pedidos'!$A$1:$C$2010,MATCH(Base_de_données[[#Headers],['# Pedidos]],'Datos Pedidos'!$A$1:$C$1,0),0)</f>
        <v>6</v>
      </c>
    </row>
    <row r="425" spans="1:7" x14ac:dyDescent="0.3">
      <c r="A425">
        <v>296351</v>
      </c>
      <c r="B425" s="22">
        <v>42004</v>
      </c>
      <c r="C425" t="s">
        <v>39</v>
      </c>
      <c r="D425" t="s">
        <v>24</v>
      </c>
      <c r="E425" t="s">
        <v>34</v>
      </c>
      <c r="F425" s="23">
        <v>5648289.0999999996</v>
      </c>
      <c r="G425">
        <f>VLOOKUP(Base_de_données[[#This Row],[Adjudicación]],'Datos Pedidos'!$A$1:$C$2010,MATCH(Base_de_données[[#Headers],['# Pedidos]],'Datos Pedidos'!$A$1:$C$1,0),0)</f>
        <v>3</v>
      </c>
    </row>
    <row r="426" spans="1:7" x14ac:dyDescent="0.3">
      <c r="A426">
        <v>296653</v>
      </c>
      <c r="B426" s="22">
        <v>42004</v>
      </c>
      <c r="C426" t="s">
        <v>39</v>
      </c>
      <c r="D426" t="s">
        <v>30</v>
      </c>
      <c r="E426" t="s">
        <v>14</v>
      </c>
      <c r="F426" s="23">
        <v>5226475.4000000004</v>
      </c>
      <c r="G426">
        <f>VLOOKUP(Base_de_données[[#This Row],[Adjudicación]],'Datos Pedidos'!$A$1:$C$2010,MATCH(Base_de_données[[#Headers],['# Pedidos]],'Datos Pedidos'!$A$1:$C$1,0),0)</f>
        <v>10</v>
      </c>
    </row>
    <row r="427" spans="1:7" x14ac:dyDescent="0.3">
      <c r="A427">
        <v>297184</v>
      </c>
      <c r="B427" s="22">
        <v>42004</v>
      </c>
      <c r="C427" t="s">
        <v>39</v>
      </c>
      <c r="D427" t="s">
        <v>24</v>
      </c>
      <c r="E427" t="s">
        <v>1</v>
      </c>
      <c r="F427" s="23">
        <v>3650583.4</v>
      </c>
      <c r="G427">
        <f>VLOOKUP(Base_de_données[[#This Row],[Adjudicación]],'Datos Pedidos'!$A$1:$C$2010,MATCH(Base_de_données[[#Headers],['# Pedidos]],'Datos Pedidos'!$A$1:$C$1,0),0)</f>
        <v>10</v>
      </c>
    </row>
    <row r="428" spans="1:7" x14ac:dyDescent="0.3">
      <c r="A428">
        <v>297248</v>
      </c>
      <c r="B428" s="22">
        <v>42004</v>
      </c>
      <c r="C428" t="s">
        <v>21</v>
      </c>
      <c r="D428" t="s">
        <v>26</v>
      </c>
      <c r="E428" t="s">
        <v>9</v>
      </c>
      <c r="F428" s="23">
        <v>54240.1</v>
      </c>
      <c r="G428">
        <f>VLOOKUP(Base_de_données[[#This Row],[Adjudicación]],'Datos Pedidos'!$A$1:$C$2010,MATCH(Base_de_données[[#Headers],['# Pedidos]],'Datos Pedidos'!$A$1:$C$1,0),0)</f>
        <v>20</v>
      </c>
    </row>
    <row r="429" spans="1:7" x14ac:dyDescent="0.3">
      <c r="A429">
        <v>297522</v>
      </c>
      <c r="B429" s="22">
        <v>42004</v>
      </c>
      <c r="C429" t="s">
        <v>39</v>
      </c>
      <c r="D429" t="s">
        <v>32</v>
      </c>
      <c r="E429" t="s">
        <v>4</v>
      </c>
      <c r="F429" s="23">
        <v>9116758.5</v>
      </c>
      <c r="G429">
        <f>VLOOKUP(Base_de_données[[#This Row],[Adjudicación]],'Datos Pedidos'!$A$1:$C$2010,MATCH(Base_de_données[[#Headers],['# Pedidos]],'Datos Pedidos'!$A$1:$C$1,0),0)</f>
        <v>3</v>
      </c>
    </row>
    <row r="430" spans="1:7" x14ac:dyDescent="0.3">
      <c r="A430">
        <v>298017</v>
      </c>
      <c r="B430" s="22">
        <v>42004</v>
      </c>
      <c r="C430" t="s">
        <v>39</v>
      </c>
      <c r="D430" t="s">
        <v>28</v>
      </c>
      <c r="E430" t="s">
        <v>9</v>
      </c>
      <c r="F430" s="23">
        <v>7752453</v>
      </c>
      <c r="G430">
        <f>VLOOKUP(Base_de_données[[#This Row],[Adjudicación]],'Datos Pedidos'!$A$1:$C$2010,MATCH(Base_de_données[[#Headers],['# Pedidos]],'Datos Pedidos'!$A$1:$C$1,0),0)</f>
        <v>1</v>
      </c>
    </row>
    <row r="431" spans="1:7" x14ac:dyDescent="0.3">
      <c r="A431">
        <v>298430</v>
      </c>
      <c r="B431" s="22">
        <v>42004</v>
      </c>
      <c r="C431" t="s">
        <v>39</v>
      </c>
      <c r="D431" t="s">
        <v>32</v>
      </c>
      <c r="E431" t="s">
        <v>4</v>
      </c>
      <c r="F431" s="23">
        <v>4205420</v>
      </c>
      <c r="G431">
        <f>VLOOKUP(Base_de_données[[#This Row],[Adjudicación]],'Datos Pedidos'!$A$1:$C$2010,MATCH(Base_de_données[[#Headers],['# Pedidos]],'Datos Pedidos'!$A$1:$C$1,0),0)</f>
        <v>2</v>
      </c>
    </row>
    <row r="432" spans="1:7" x14ac:dyDescent="0.3">
      <c r="A432">
        <v>299254</v>
      </c>
      <c r="B432" s="22">
        <v>42004</v>
      </c>
      <c r="C432" t="s">
        <v>39</v>
      </c>
      <c r="D432" t="s">
        <v>27</v>
      </c>
      <c r="E432" t="s">
        <v>5</v>
      </c>
      <c r="F432" s="23">
        <v>2957837</v>
      </c>
      <c r="G432">
        <f>VLOOKUP(Base_de_données[[#This Row],[Adjudicación]],'Datos Pedidos'!$A$1:$C$2010,MATCH(Base_de_données[[#Headers],['# Pedidos]],'Datos Pedidos'!$A$1:$C$1,0),0)</f>
        <v>12</v>
      </c>
    </row>
    <row r="433" spans="1:7" x14ac:dyDescent="0.3">
      <c r="A433">
        <v>300213</v>
      </c>
      <c r="B433" s="22">
        <v>42004</v>
      </c>
      <c r="C433" t="s">
        <v>39</v>
      </c>
      <c r="D433" t="s">
        <v>31</v>
      </c>
      <c r="E433" t="s">
        <v>6</v>
      </c>
      <c r="F433" s="23">
        <v>3332043.5</v>
      </c>
      <c r="G433">
        <f>VLOOKUP(Base_de_données[[#This Row],[Adjudicación]],'Datos Pedidos'!$A$1:$C$2010,MATCH(Base_de_données[[#Headers],['# Pedidos]],'Datos Pedidos'!$A$1:$C$1,0),0)</f>
        <v>3</v>
      </c>
    </row>
    <row r="434" spans="1:7" x14ac:dyDescent="0.3">
      <c r="A434">
        <v>300372</v>
      </c>
      <c r="B434" s="22">
        <v>41759</v>
      </c>
      <c r="C434" t="s">
        <v>21</v>
      </c>
      <c r="D434" t="s">
        <v>26</v>
      </c>
      <c r="E434" t="s">
        <v>35</v>
      </c>
      <c r="F434" s="23">
        <v>40493.5</v>
      </c>
      <c r="G434">
        <f>VLOOKUP(Base_de_données[[#This Row],[Adjudicación]],'Datos Pedidos'!$A$1:$C$2010,MATCH(Base_de_données[[#Headers],['# Pedidos]],'Datos Pedidos'!$A$1:$C$1,0),0)</f>
        <v>14</v>
      </c>
    </row>
    <row r="435" spans="1:7" x14ac:dyDescent="0.3">
      <c r="A435">
        <v>300457</v>
      </c>
      <c r="B435" s="22">
        <v>42004</v>
      </c>
      <c r="C435" t="s">
        <v>22</v>
      </c>
      <c r="D435" t="s">
        <v>26</v>
      </c>
      <c r="E435" t="s">
        <v>10</v>
      </c>
      <c r="F435" s="23">
        <v>634.5</v>
      </c>
      <c r="G435">
        <f>VLOOKUP(Base_de_données[[#This Row],[Adjudicación]],'Datos Pedidos'!$A$1:$C$2010,MATCH(Base_de_données[[#Headers],['# Pedidos]],'Datos Pedidos'!$A$1:$C$1,0),0)</f>
        <v>16</v>
      </c>
    </row>
    <row r="436" spans="1:7" x14ac:dyDescent="0.3">
      <c r="A436">
        <v>300694</v>
      </c>
      <c r="B436" s="22">
        <v>41729</v>
      </c>
      <c r="C436" t="s">
        <v>21</v>
      </c>
      <c r="D436" t="s">
        <v>26</v>
      </c>
      <c r="E436" t="s">
        <v>35</v>
      </c>
      <c r="F436" s="23">
        <v>79523.600000000006</v>
      </c>
      <c r="G436">
        <f>VLOOKUP(Base_de_données[[#This Row],[Adjudicación]],'Datos Pedidos'!$A$1:$C$2010,MATCH(Base_de_données[[#Headers],['# Pedidos]],'Datos Pedidos'!$A$1:$C$1,0),0)</f>
        <v>8</v>
      </c>
    </row>
    <row r="437" spans="1:7" x14ac:dyDescent="0.3">
      <c r="A437">
        <v>301027</v>
      </c>
      <c r="B437" s="22">
        <v>42004</v>
      </c>
      <c r="C437" t="s">
        <v>39</v>
      </c>
      <c r="D437" t="s">
        <v>26</v>
      </c>
      <c r="E437" t="s">
        <v>6</v>
      </c>
      <c r="F437" s="23">
        <v>8468126.4000000004</v>
      </c>
      <c r="G437">
        <f>VLOOKUP(Base_de_données[[#This Row],[Adjudicación]],'Datos Pedidos'!$A$1:$C$2010,MATCH(Base_de_données[[#Headers],['# Pedidos]],'Datos Pedidos'!$A$1:$C$1,0),0)</f>
        <v>2</v>
      </c>
    </row>
    <row r="438" spans="1:7" x14ac:dyDescent="0.3">
      <c r="A438">
        <v>302380</v>
      </c>
      <c r="B438" s="22">
        <v>42004</v>
      </c>
      <c r="C438" t="s">
        <v>39</v>
      </c>
      <c r="D438" t="s">
        <v>27</v>
      </c>
      <c r="E438" t="s">
        <v>8</v>
      </c>
      <c r="F438" s="23">
        <v>7187961.7999999998</v>
      </c>
      <c r="G438">
        <f>VLOOKUP(Base_de_données[[#This Row],[Adjudicación]],'Datos Pedidos'!$A$1:$C$2010,MATCH(Base_de_données[[#Headers],['# Pedidos]],'Datos Pedidos'!$A$1:$C$1,0),0)</f>
        <v>18</v>
      </c>
    </row>
    <row r="439" spans="1:7" x14ac:dyDescent="0.3">
      <c r="A439">
        <v>302420</v>
      </c>
      <c r="B439" s="22">
        <v>41729</v>
      </c>
      <c r="C439" t="s">
        <v>21</v>
      </c>
      <c r="D439" t="s">
        <v>32</v>
      </c>
      <c r="E439" t="s">
        <v>10</v>
      </c>
      <c r="F439" s="23">
        <v>60568.5</v>
      </c>
      <c r="G439">
        <f>VLOOKUP(Base_de_données[[#This Row],[Adjudicación]],'Datos Pedidos'!$A$1:$C$2010,MATCH(Base_de_données[[#Headers],['# Pedidos]],'Datos Pedidos'!$A$1:$C$1,0),0)</f>
        <v>7</v>
      </c>
    </row>
    <row r="440" spans="1:7" x14ac:dyDescent="0.3">
      <c r="A440">
        <v>303031</v>
      </c>
      <c r="B440" s="22">
        <v>42004</v>
      </c>
      <c r="C440" t="s">
        <v>39</v>
      </c>
      <c r="D440" t="s">
        <v>30</v>
      </c>
      <c r="E440" t="s">
        <v>4</v>
      </c>
      <c r="F440" s="23">
        <v>3261689.2</v>
      </c>
      <c r="G440">
        <f>VLOOKUP(Base_de_données[[#This Row],[Adjudicación]],'Datos Pedidos'!$A$1:$C$2010,MATCH(Base_de_données[[#Headers],['# Pedidos]],'Datos Pedidos'!$A$1:$C$1,0),0)</f>
        <v>18</v>
      </c>
    </row>
    <row r="441" spans="1:7" x14ac:dyDescent="0.3">
      <c r="A441">
        <v>303054</v>
      </c>
      <c r="B441" s="22">
        <v>42004</v>
      </c>
      <c r="C441" t="s">
        <v>21</v>
      </c>
      <c r="D441" t="s">
        <v>32</v>
      </c>
      <c r="E441" t="s">
        <v>2</v>
      </c>
      <c r="F441" s="23">
        <v>6755.3</v>
      </c>
      <c r="G441">
        <f>VLOOKUP(Base_de_données[[#This Row],[Adjudicación]],'Datos Pedidos'!$A$1:$C$2010,MATCH(Base_de_données[[#Headers],['# Pedidos]],'Datos Pedidos'!$A$1:$C$1,0),0)</f>
        <v>9</v>
      </c>
    </row>
    <row r="442" spans="1:7" x14ac:dyDescent="0.3">
      <c r="A442">
        <v>303176</v>
      </c>
      <c r="B442" s="22">
        <v>41988</v>
      </c>
      <c r="C442" t="s">
        <v>39</v>
      </c>
      <c r="D442" t="s">
        <v>27</v>
      </c>
      <c r="E442" t="s">
        <v>10</v>
      </c>
      <c r="F442" s="23">
        <v>2645348.9</v>
      </c>
      <c r="G442">
        <f>VLOOKUP(Base_de_données[[#This Row],[Adjudicación]],'Datos Pedidos'!$A$1:$C$2010,MATCH(Base_de_données[[#Headers],['# Pedidos]],'Datos Pedidos'!$A$1:$C$1,0),0)</f>
        <v>2</v>
      </c>
    </row>
    <row r="443" spans="1:7" x14ac:dyDescent="0.3">
      <c r="A443">
        <v>304328</v>
      </c>
      <c r="B443" s="22">
        <v>42004</v>
      </c>
      <c r="C443" t="s">
        <v>39</v>
      </c>
      <c r="D443" t="s">
        <v>24</v>
      </c>
      <c r="E443" t="s">
        <v>7</v>
      </c>
      <c r="F443" s="23">
        <v>8990954.3000000007</v>
      </c>
      <c r="G443">
        <f>VLOOKUP(Base_de_données[[#This Row],[Adjudicación]],'Datos Pedidos'!$A$1:$C$2010,MATCH(Base_de_données[[#Headers],['# Pedidos]],'Datos Pedidos'!$A$1:$C$1,0),0)</f>
        <v>3</v>
      </c>
    </row>
    <row r="444" spans="1:7" x14ac:dyDescent="0.3">
      <c r="A444">
        <v>304590</v>
      </c>
      <c r="B444" s="22">
        <v>41912</v>
      </c>
      <c r="C444" t="s">
        <v>39</v>
      </c>
      <c r="D444" t="s">
        <v>25</v>
      </c>
      <c r="E444" t="s">
        <v>36</v>
      </c>
      <c r="F444" s="23">
        <v>9041650.9000000004</v>
      </c>
      <c r="G444">
        <f>VLOOKUP(Base_de_données[[#This Row],[Adjudicación]],'Datos Pedidos'!$A$1:$C$2010,MATCH(Base_de_données[[#Headers],['# Pedidos]],'Datos Pedidos'!$A$1:$C$1,0),0)</f>
        <v>1</v>
      </c>
    </row>
    <row r="445" spans="1:7" x14ac:dyDescent="0.3">
      <c r="A445">
        <v>305086</v>
      </c>
      <c r="B445" s="22">
        <v>42004</v>
      </c>
      <c r="C445" t="s">
        <v>39</v>
      </c>
      <c r="D445" t="s">
        <v>29</v>
      </c>
      <c r="E445" t="s">
        <v>37</v>
      </c>
      <c r="F445" s="23">
        <v>5456049.0999999996</v>
      </c>
      <c r="G445">
        <f>VLOOKUP(Base_de_données[[#This Row],[Adjudicación]],'Datos Pedidos'!$A$1:$C$2010,MATCH(Base_de_données[[#Headers],['# Pedidos]],'Datos Pedidos'!$A$1:$C$1,0),0)</f>
        <v>2</v>
      </c>
    </row>
    <row r="446" spans="1:7" x14ac:dyDescent="0.3">
      <c r="A446">
        <v>305413</v>
      </c>
      <c r="B446" s="22">
        <v>41847</v>
      </c>
      <c r="C446" t="s">
        <v>39</v>
      </c>
      <c r="D446" t="s">
        <v>26</v>
      </c>
      <c r="E446" t="s">
        <v>34</v>
      </c>
      <c r="F446" s="23">
        <v>7836038.2999999998</v>
      </c>
      <c r="G446">
        <f>VLOOKUP(Base_de_données[[#This Row],[Adjudicación]],'Datos Pedidos'!$A$1:$C$2010,MATCH(Base_de_données[[#Headers],['# Pedidos]],'Datos Pedidos'!$A$1:$C$1,0),0)</f>
        <v>2</v>
      </c>
    </row>
    <row r="447" spans="1:7" x14ac:dyDescent="0.3">
      <c r="A447">
        <v>306033</v>
      </c>
      <c r="B447" s="22">
        <v>41882</v>
      </c>
      <c r="C447" t="s">
        <v>21</v>
      </c>
      <c r="D447" t="s">
        <v>27</v>
      </c>
      <c r="E447" t="s">
        <v>13</v>
      </c>
      <c r="F447" s="23">
        <v>20857.900000000001</v>
      </c>
      <c r="G447">
        <f>VLOOKUP(Base_de_données[[#This Row],[Adjudicación]],'Datos Pedidos'!$A$1:$C$2010,MATCH(Base_de_données[[#Headers],['# Pedidos]],'Datos Pedidos'!$A$1:$C$1,0),0)</f>
        <v>3</v>
      </c>
    </row>
    <row r="448" spans="1:7" x14ac:dyDescent="0.3">
      <c r="A448">
        <v>306406</v>
      </c>
      <c r="B448" s="22">
        <v>41942</v>
      </c>
      <c r="C448" t="s">
        <v>22</v>
      </c>
      <c r="D448" t="s">
        <v>29</v>
      </c>
      <c r="E448" t="s">
        <v>16</v>
      </c>
      <c r="F448" s="23">
        <v>814.7</v>
      </c>
      <c r="G448">
        <f>VLOOKUP(Base_de_données[[#This Row],[Adjudicación]],'Datos Pedidos'!$A$1:$C$2010,MATCH(Base_de_données[[#Headers],['# Pedidos]],'Datos Pedidos'!$A$1:$C$1,0),0)</f>
        <v>6</v>
      </c>
    </row>
    <row r="449" spans="1:7" x14ac:dyDescent="0.3">
      <c r="A449">
        <v>306442</v>
      </c>
      <c r="B449" s="22">
        <v>42004</v>
      </c>
      <c r="C449" t="s">
        <v>39</v>
      </c>
      <c r="D449" t="s">
        <v>27</v>
      </c>
      <c r="E449" t="s">
        <v>3</v>
      </c>
      <c r="F449" s="23">
        <v>2581075.13333333</v>
      </c>
      <c r="G449">
        <f>VLOOKUP(Base_de_données[[#This Row],[Adjudicación]],'Datos Pedidos'!$A$1:$C$2010,MATCH(Base_de_données[[#Headers],['# Pedidos]],'Datos Pedidos'!$A$1:$C$1,0),0)</f>
        <v>12</v>
      </c>
    </row>
    <row r="450" spans="1:7" x14ac:dyDescent="0.3">
      <c r="A450">
        <v>306454</v>
      </c>
      <c r="B450" s="22">
        <v>42004</v>
      </c>
      <c r="C450" t="s">
        <v>22</v>
      </c>
      <c r="D450" t="s">
        <v>29</v>
      </c>
      <c r="E450" t="s">
        <v>34</v>
      </c>
      <c r="F450" s="23">
        <v>596.20000000000005</v>
      </c>
      <c r="G450">
        <f>VLOOKUP(Base_de_données[[#This Row],[Adjudicación]],'Datos Pedidos'!$A$1:$C$2010,MATCH(Base_de_données[[#Headers],['# Pedidos]],'Datos Pedidos'!$A$1:$C$1,0),0)</f>
        <v>8</v>
      </c>
    </row>
    <row r="451" spans="1:7" x14ac:dyDescent="0.3">
      <c r="A451">
        <v>306464</v>
      </c>
      <c r="B451" s="22">
        <v>41833</v>
      </c>
      <c r="C451" t="s">
        <v>39</v>
      </c>
      <c r="D451" t="s">
        <v>28</v>
      </c>
      <c r="E451" t="s">
        <v>2</v>
      </c>
      <c r="F451" s="23">
        <v>5477537.7999999998</v>
      </c>
      <c r="G451">
        <f>VLOOKUP(Base_de_données[[#This Row],[Adjudicación]],'Datos Pedidos'!$A$1:$C$2010,MATCH(Base_de_données[[#Headers],['# Pedidos]],'Datos Pedidos'!$A$1:$C$1,0),0)</f>
        <v>20</v>
      </c>
    </row>
    <row r="452" spans="1:7" x14ac:dyDescent="0.3">
      <c r="A452">
        <v>306466</v>
      </c>
      <c r="B452" s="22">
        <v>41926</v>
      </c>
      <c r="C452" t="s">
        <v>21</v>
      </c>
      <c r="D452" t="s">
        <v>24</v>
      </c>
      <c r="E452" t="s">
        <v>16</v>
      </c>
      <c r="F452" s="23">
        <v>27809.8</v>
      </c>
      <c r="G452">
        <f>VLOOKUP(Base_de_données[[#This Row],[Adjudicación]],'Datos Pedidos'!$A$1:$C$2010,MATCH(Base_de_données[[#Headers],['# Pedidos]],'Datos Pedidos'!$A$1:$C$1,0),0)</f>
        <v>12</v>
      </c>
    </row>
    <row r="453" spans="1:7" x14ac:dyDescent="0.3">
      <c r="A453">
        <v>307211</v>
      </c>
      <c r="B453" s="22">
        <v>42004</v>
      </c>
      <c r="C453" t="s">
        <v>39</v>
      </c>
      <c r="D453" t="s">
        <v>27</v>
      </c>
      <c r="E453" t="s">
        <v>1</v>
      </c>
      <c r="F453" s="23">
        <v>5341890</v>
      </c>
      <c r="G453">
        <f>VLOOKUP(Base_de_données[[#This Row],[Adjudicación]],'Datos Pedidos'!$A$1:$C$2010,MATCH(Base_de_données[[#Headers],['# Pedidos]],'Datos Pedidos'!$A$1:$C$1,0),0)</f>
        <v>3</v>
      </c>
    </row>
    <row r="454" spans="1:7" x14ac:dyDescent="0.3">
      <c r="A454">
        <v>307255</v>
      </c>
      <c r="B454" s="22">
        <v>42004</v>
      </c>
      <c r="C454" t="s">
        <v>22</v>
      </c>
      <c r="D454" t="s">
        <v>29</v>
      </c>
      <c r="E454" t="s">
        <v>15</v>
      </c>
      <c r="F454" s="23">
        <v>645.6</v>
      </c>
      <c r="G454">
        <f>VLOOKUP(Base_de_données[[#This Row],[Adjudicación]],'Datos Pedidos'!$A$1:$C$2010,MATCH(Base_de_données[[#Headers],['# Pedidos]],'Datos Pedidos'!$A$1:$C$1,0),0)</f>
        <v>20</v>
      </c>
    </row>
    <row r="455" spans="1:7" x14ac:dyDescent="0.3">
      <c r="A455">
        <v>307434</v>
      </c>
      <c r="B455" s="22">
        <v>42004</v>
      </c>
      <c r="C455" t="s">
        <v>21</v>
      </c>
      <c r="D455" t="s">
        <v>24</v>
      </c>
      <c r="E455" t="s">
        <v>12</v>
      </c>
      <c r="F455" s="23">
        <v>20535.400000000001</v>
      </c>
      <c r="G455">
        <f>VLOOKUP(Base_de_données[[#This Row],[Adjudicación]],'Datos Pedidos'!$A$1:$C$2010,MATCH(Base_de_données[[#Headers],['# Pedidos]],'Datos Pedidos'!$A$1:$C$1,0),0)</f>
        <v>12</v>
      </c>
    </row>
    <row r="456" spans="1:7" x14ac:dyDescent="0.3">
      <c r="A456">
        <v>307744</v>
      </c>
      <c r="B456" s="22">
        <v>42004</v>
      </c>
      <c r="C456" t="s">
        <v>39</v>
      </c>
      <c r="D456" t="s">
        <v>27</v>
      </c>
      <c r="E456" t="s">
        <v>8</v>
      </c>
      <c r="F456" s="23">
        <v>858272</v>
      </c>
      <c r="G456">
        <f>VLOOKUP(Base_de_données[[#This Row],[Adjudicación]],'Datos Pedidos'!$A$1:$C$2010,MATCH(Base_de_données[[#Headers],['# Pedidos]],'Datos Pedidos'!$A$1:$C$1,0),0)</f>
        <v>2</v>
      </c>
    </row>
    <row r="457" spans="1:7" x14ac:dyDescent="0.3">
      <c r="A457">
        <v>307856</v>
      </c>
      <c r="B457" s="22">
        <v>42004</v>
      </c>
      <c r="C457" t="s">
        <v>21</v>
      </c>
      <c r="D457" t="s">
        <v>28</v>
      </c>
      <c r="E457" t="s">
        <v>4</v>
      </c>
      <c r="F457" s="23">
        <v>33177.800000000003</v>
      </c>
      <c r="G457">
        <f>VLOOKUP(Base_de_données[[#This Row],[Adjudicación]],'Datos Pedidos'!$A$1:$C$2010,MATCH(Base_de_données[[#Headers],['# Pedidos]],'Datos Pedidos'!$A$1:$C$1,0),0)</f>
        <v>3</v>
      </c>
    </row>
    <row r="458" spans="1:7" x14ac:dyDescent="0.3">
      <c r="A458">
        <v>309309</v>
      </c>
      <c r="B458" s="22">
        <v>41670</v>
      </c>
      <c r="C458" t="s">
        <v>39</v>
      </c>
      <c r="D458" t="s">
        <v>30</v>
      </c>
      <c r="E458" t="s">
        <v>15</v>
      </c>
      <c r="F458" s="23">
        <v>7214410.7999999998</v>
      </c>
      <c r="G458">
        <f>VLOOKUP(Base_de_données[[#This Row],[Adjudicación]],'Datos Pedidos'!$A$1:$C$2010,MATCH(Base_de_données[[#Headers],['# Pedidos]],'Datos Pedidos'!$A$1:$C$1,0),0)</f>
        <v>6</v>
      </c>
    </row>
    <row r="459" spans="1:7" x14ac:dyDescent="0.3">
      <c r="A459">
        <v>310072</v>
      </c>
      <c r="B459" s="22">
        <v>42004</v>
      </c>
      <c r="C459" t="s">
        <v>39</v>
      </c>
      <c r="D459" t="s">
        <v>27</v>
      </c>
      <c r="E459" t="s">
        <v>5</v>
      </c>
      <c r="F459" s="23">
        <v>885159.13333333295</v>
      </c>
      <c r="G459">
        <f>VLOOKUP(Base_de_données[[#This Row],[Adjudicación]],'Datos Pedidos'!$A$1:$C$2010,MATCH(Base_de_données[[#Headers],['# Pedidos]],'Datos Pedidos'!$A$1:$C$1,0),0)</f>
        <v>6</v>
      </c>
    </row>
    <row r="460" spans="1:7" x14ac:dyDescent="0.3">
      <c r="A460">
        <v>310353</v>
      </c>
      <c r="B460" s="22">
        <v>41795</v>
      </c>
      <c r="C460" t="s">
        <v>39</v>
      </c>
      <c r="D460" t="s">
        <v>32</v>
      </c>
      <c r="E460" t="s">
        <v>15</v>
      </c>
      <c r="F460" s="23">
        <v>4065914.1</v>
      </c>
      <c r="G460">
        <f>VLOOKUP(Base_de_données[[#This Row],[Adjudicación]],'Datos Pedidos'!$A$1:$C$2010,MATCH(Base_de_données[[#Headers],['# Pedidos]],'Datos Pedidos'!$A$1:$C$1,0),0)</f>
        <v>3</v>
      </c>
    </row>
    <row r="461" spans="1:7" x14ac:dyDescent="0.3">
      <c r="A461">
        <v>310401</v>
      </c>
      <c r="B461" s="22">
        <v>41943</v>
      </c>
      <c r="C461" t="s">
        <v>39</v>
      </c>
      <c r="D461" t="s">
        <v>24</v>
      </c>
      <c r="E461" t="s">
        <v>7</v>
      </c>
      <c r="F461" s="23">
        <v>6308795.2000000002</v>
      </c>
      <c r="G461">
        <f>VLOOKUP(Base_de_données[[#This Row],[Adjudicación]],'Datos Pedidos'!$A$1:$C$2010,MATCH(Base_de_données[[#Headers],['# Pedidos]],'Datos Pedidos'!$A$1:$C$1,0),0)</f>
        <v>12</v>
      </c>
    </row>
    <row r="462" spans="1:7" x14ac:dyDescent="0.3">
      <c r="A462">
        <v>311178</v>
      </c>
      <c r="B462" s="22">
        <v>42004</v>
      </c>
      <c r="C462" t="s">
        <v>39</v>
      </c>
      <c r="D462" t="s">
        <v>26</v>
      </c>
      <c r="E462" t="s">
        <v>17</v>
      </c>
      <c r="F462" s="23">
        <v>7248644.9000000004</v>
      </c>
      <c r="G462">
        <f>VLOOKUP(Base_de_données[[#This Row],[Adjudicación]],'Datos Pedidos'!$A$1:$C$2010,MATCH(Base_de_données[[#Headers],['# Pedidos]],'Datos Pedidos'!$A$1:$C$1,0),0)</f>
        <v>12</v>
      </c>
    </row>
    <row r="463" spans="1:7" x14ac:dyDescent="0.3">
      <c r="A463">
        <v>311406</v>
      </c>
      <c r="B463" s="22">
        <v>42004</v>
      </c>
      <c r="C463" t="s">
        <v>39</v>
      </c>
      <c r="D463" t="s">
        <v>29</v>
      </c>
      <c r="E463" t="s">
        <v>9</v>
      </c>
      <c r="F463" s="23">
        <v>8382306.7999999998</v>
      </c>
      <c r="G463">
        <f>VLOOKUP(Base_de_données[[#This Row],[Adjudicación]],'Datos Pedidos'!$A$1:$C$2010,MATCH(Base_de_données[[#Headers],['# Pedidos]],'Datos Pedidos'!$A$1:$C$1,0),0)</f>
        <v>2</v>
      </c>
    </row>
    <row r="464" spans="1:7" x14ac:dyDescent="0.3">
      <c r="A464">
        <v>311620</v>
      </c>
      <c r="B464" s="22">
        <v>42004</v>
      </c>
      <c r="C464" t="s">
        <v>21</v>
      </c>
      <c r="D464" t="s">
        <v>28</v>
      </c>
      <c r="E464" t="s">
        <v>38</v>
      </c>
      <c r="F464" s="23">
        <v>50931</v>
      </c>
      <c r="G464">
        <f>VLOOKUP(Base_de_données[[#This Row],[Adjudicación]],'Datos Pedidos'!$A$1:$C$2010,MATCH(Base_de_données[[#Headers],['# Pedidos]],'Datos Pedidos'!$A$1:$C$1,0),0)</f>
        <v>10</v>
      </c>
    </row>
    <row r="465" spans="1:7" x14ac:dyDescent="0.3">
      <c r="A465">
        <v>312362</v>
      </c>
      <c r="B465" s="22">
        <v>42004</v>
      </c>
      <c r="C465" t="s">
        <v>21</v>
      </c>
      <c r="D465" t="s">
        <v>29</v>
      </c>
      <c r="E465" t="s">
        <v>2</v>
      </c>
      <c r="F465" s="23">
        <v>64178.8</v>
      </c>
      <c r="G465">
        <f>VLOOKUP(Base_de_données[[#This Row],[Adjudicación]],'Datos Pedidos'!$A$1:$C$2010,MATCH(Base_de_données[[#Headers],['# Pedidos]],'Datos Pedidos'!$A$1:$C$1,0),0)</f>
        <v>18</v>
      </c>
    </row>
    <row r="466" spans="1:7" x14ac:dyDescent="0.3">
      <c r="A466">
        <v>313868</v>
      </c>
      <c r="B466" s="22">
        <v>42004</v>
      </c>
      <c r="C466" t="s">
        <v>39</v>
      </c>
      <c r="D466" t="s">
        <v>29</v>
      </c>
      <c r="E466" t="s">
        <v>5</v>
      </c>
      <c r="F466" s="23">
        <v>5851208.2999999998</v>
      </c>
      <c r="G466">
        <f>VLOOKUP(Base_de_données[[#This Row],[Adjudicación]],'Datos Pedidos'!$A$1:$C$2010,MATCH(Base_de_données[[#Headers],['# Pedidos]],'Datos Pedidos'!$A$1:$C$1,0),0)</f>
        <v>8</v>
      </c>
    </row>
    <row r="467" spans="1:7" x14ac:dyDescent="0.3">
      <c r="A467">
        <v>314203</v>
      </c>
      <c r="B467" s="22">
        <v>42004</v>
      </c>
      <c r="C467" t="s">
        <v>21</v>
      </c>
      <c r="D467" t="s">
        <v>27</v>
      </c>
      <c r="E467" t="s">
        <v>1</v>
      </c>
      <c r="F467" s="23">
        <v>63056.4</v>
      </c>
      <c r="G467">
        <f>VLOOKUP(Base_de_données[[#This Row],[Adjudicación]],'Datos Pedidos'!$A$1:$C$2010,MATCH(Base_de_données[[#Headers],['# Pedidos]],'Datos Pedidos'!$A$1:$C$1,0),0)</f>
        <v>6</v>
      </c>
    </row>
    <row r="468" spans="1:7" x14ac:dyDescent="0.3">
      <c r="A468">
        <v>315196</v>
      </c>
      <c r="B468" s="22">
        <v>42004</v>
      </c>
      <c r="C468" t="s">
        <v>39</v>
      </c>
      <c r="D468" t="s">
        <v>26</v>
      </c>
      <c r="E468" t="s">
        <v>2</v>
      </c>
      <c r="F468" s="23">
        <v>3467435.3</v>
      </c>
      <c r="G468">
        <f>VLOOKUP(Base_de_données[[#This Row],[Adjudicación]],'Datos Pedidos'!$A$1:$C$2010,MATCH(Base_de_données[[#Headers],['# Pedidos]],'Datos Pedidos'!$A$1:$C$1,0),0)</f>
        <v>14</v>
      </c>
    </row>
    <row r="469" spans="1:7" x14ac:dyDescent="0.3">
      <c r="A469">
        <v>315489</v>
      </c>
      <c r="B469" s="22">
        <v>42004</v>
      </c>
      <c r="C469" t="s">
        <v>39</v>
      </c>
      <c r="D469" t="s">
        <v>25</v>
      </c>
      <c r="E469" t="s">
        <v>5</v>
      </c>
      <c r="F469" s="23">
        <v>2911779.6</v>
      </c>
      <c r="G469">
        <f>VLOOKUP(Base_de_données[[#This Row],[Adjudicación]],'Datos Pedidos'!$A$1:$C$2010,MATCH(Base_de_données[[#Headers],['# Pedidos]],'Datos Pedidos'!$A$1:$C$1,0),0)</f>
        <v>1</v>
      </c>
    </row>
    <row r="470" spans="1:7" x14ac:dyDescent="0.3">
      <c r="A470">
        <v>316257</v>
      </c>
      <c r="B470" s="22">
        <v>41920</v>
      </c>
      <c r="C470" t="s">
        <v>21</v>
      </c>
      <c r="D470" t="s">
        <v>29</v>
      </c>
      <c r="E470" t="s">
        <v>12</v>
      </c>
      <c r="F470" s="23">
        <v>24762.6</v>
      </c>
      <c r="G470">
        <f>VLOOKUP(Base_de_données[[#This Row],[Adjudicación]],'Datos Pedidos'!$A$1:$C$2010,MATCH(Base_de_données[[#Headers],['# Pedidos]],'Datos Pedidos'!$A$1:$C$1,0),0)</f>
        <v>5</v>
      </c>
    </row>
    <row r="471" spans="1:7" x14ac:dyDescent="0.3">
      <c r="A471">
        <v>317236</v>
      </c>
      <c r="B471" s="22">
        <v>42004</v>
      </c>
      <c r="C471" t="s">
        <v>22</v>
      </c>
      <c r="D471" t="s">
        <v>25</v>
      </c>
      <c r="E471" t="s">
        <v>17</v>
      </c>
      <c r="F471" s="23">
        <v>939.5</v>
      </c>
      <c r="G471">
        <f>VLOOKUP(Base_de_données[[#This Row],[Adjudicación]],'Datos Pedidos'!$A$1:$C$2010,MATCH(Base_de_données[[#Headers],['# Pedidos]],'Datos Pedidos'!$A$1:$C$1,0),0)</f>
        <v>10</v>
      </c>
    </row>
    <row r="472" spans="1:7" x14ac:dyDescent="0.3">
      <c r="A472">
        <v>317724</v>
      </c>
      <c r="B472" s="22">
        <v>42004</v>
      </c>
      <c r="C472" t="s">
        <v>39</v>
      </c>
      <c r="D472" t="s">
        <v>30</v>
      </c>
      <c r="E472" t="s">
        <v>5</v>
      </c>
      <c r="F472" s="23">
        <v>975843.6</v>
      </c>
      <c r="G472">
        <f>VLOOKUP(Base_de_données[[#This Row],[Adjudicación]],'Datos Pedidos'!$A$1:$C$2010,MATCH(Base_de_données[[#Headers],['# Pedidos]],'Datos Pedidos'!$A$1:$C$1,0),0)</f>
        <v>3</v>
      </c>
    </row>
    <row r="473" spans="1:7" x14ac:dyDescent="0.3">
      <c r="A473">
        <v>318132</v>
      </c>
      <c r="B473" s="22">
        <v>41786</v>
      </c>
      <c r="C473" t="s">
        <v>39</v>
      </c>
      <c r="D473" t="s">
        <v>26</v>
      </c>
      <c r="E473" t="s">
        <v>6</v>
      </c>
      <c r="F473" s="23">
        <v>5.7750000000000004</v>
      </c>
      <c r="G473">
        <f>VLOOKUP(Base_de_données[[#This Row],[Adjudicación]],'Datos Pedidos'!$A$1:$C$2010,MATCH(Base_de_données[[#Headers],['# Pedidos]],'Datos Pedidos'!$A$1:$C$1,0),0)</f>
        <v>24</v>
      </c>
    </row>
    <row r="474" spans="1:7" x14ac:dyDescent="0.3">
      <c r="A474">
        <v>318886</v>
      </c>
      <c r="B474" s="22">
        <v>42004</v>
      </c>
      <c r="C474" t="s">
        <v>21</v>
      </c>
      <c r="D474" t="s">
        <v>27</v>
      </c>
      <c r="E474" t="s">
        <v>14</v>
      </c>
      <c r="F474" s="23">
        <v>13045.6</v>
      </c>
      <c r="G474">
        <f>VLOOKUP(Base_de_données[[#This Row],[Adjudicación]],'Datos Pedidos'!$A$1:$C$2010,MATCH(Base_de_données[[#Headers],['# Pedidos]],'Datos Pedidos'!$A$1:$C$1,0),0)</f>
        <v>6</v>
      </c>
    </row>
    <row r="475" spans="1:7" x14ac:dyDescent="0.3">
      <c r="A475">
        <v>319548</v>
      </c>
      <c r="B475" s="22">
        <v>41759</v>
      </c>
      <c r="C475" t="s">
        <v>39</v>
      </c>
      <c r="D475" t="s">
        <v>24</v>
      </c>
      <c r="E475" t="s">
        <v>6</v>
      </c>
      <c r="F475" s="23">
        <v>4610871.0999999996</v>
      </c>
      <c r="G475">
        <f>VLOOKUP(Base_de_données[[#This Row],[Adjudicación]],'Datos Pedidos'!$A$1:$C$2010,MATCH(Base_de_données[[#Headers],['# Pedidos]],'Datos Pedidos'!$A$1:$C$1,0),0)</f>
        <v>10</v>
      </c>
    </row>
    <row r="476" spans="1:7" x14ac:dyDescent="0.3">
      <c r="A476">
        <v>319948</v>
      </c>
      <c r="B476" s="22">
        <v>41695</v>
      </c>
      <c r="C476" t="s">
        <v>21</v>
      </c>
      <c r="D476" t="s">
        <v>30</v>
      </c>
      <c r="E476" t="s">
        <v>9</v>
      </c>
      <c r="F476" s="23">
        <v>41210.699999999997</v>
      </c>
      <c r="G476">
        <f>VLOOKUP(Base_de_données[[#This Row],[Adjudicación]],'Datos Pedidos'!$A$1:$C$2010,MATCH(Base_de_données[[#Headers],['# Pedidos]],'Datos Pedidos'!$A$1:$C$1,0),0)</f>
        <v>5</v>
      </c>
    </row>
    <row r="477" spans="1:7" x14ac:dyDescent="0.3">
      <c r="A477">
        <v>320271</v>
      </c>
      <c r="B477" s="22">
        <v>41850</v>
      </c>
      <c r="C477" t="s">
        <v>39</v>
      </c>
      <c r="D477" t="s">
        <v>26</v>
      </c>
      <c r="E477" t="s">
        <v>14</v>
      </c>
      <c r="F477" s="23">
        <v>2568327.4</v>
      </c>
      <c r="G477">
        <f>VLOOKUP(Base_de_données[[#This Row],[Adjudicación]],'Datos Pedidos'!$A$1:$C$2010,MATCH(Base_de_données[[#Headers],['# Pedidos]],'Datos Pedidos'!$A$1:$C$1,0),0)</f>
        <v>1</v>
      </c>
    </row>
    <row r="478" spans="1:7" x14ac:dyDescent="0.3">
      <c r="A478">
        <v>320436</v>
      </c>
      <c r="B478" s="22">
        <v>42004</v>
      </c>
      <c r="C478" t="s">
        <v>39</v>
      </c>
      <c r="D478" t="s">
        <v>24</v>
      </c>
      <c r="E478" t="s">
        <v>2</v>
      </c>
      <c r="F478" s="23">
        <v>2974600.3</v>
      </c>
      <c r="G478">
        <f>VLOOKUP(Base_de_données[[#This Row],[Adjudicación]],'Datos Pedidos'!$A$1:$C$2010,MATCH(Base_de_données[[#Headers],['# Pedidos]],'Datos Pedidos'!$A$1:$C$1,0),0)</f>
        <v>1</v>
      </c>
    </row>
    <row r="479" spans="1:7" x14ac:dyDescent="0.3">
      <c r="A479">
        <v>320460</v>
      </c>
      <c r="B479" s="22">
        <v>42004</v>
      </c>
      <c r="C479" t="s">
        <v>21</v>
      </c>
      <c r="D479" t="s">
        <v>29</v>
      </c>
      <c r="E479" t="s">
        <v>2</v>
      </c>
      <c r="F479" s="23">
        <v>3829.1</v>
      </c>
      <c r="G479">
        <f>VLOOKUP(Base_de_données[[#This Row],[Adjudicación]],'Datos Pedidos'!$A$1:$C$2010,MATCH(Base_de_données[[#Headers],['# Pedidos]],'Datos Pedidos'!$A$1:$C$1,0),0)</f>
        <v>20</v>
      </c>
    </row>
    <row r="480" spans="1:7" x14ac:dyDescent="0.3">
      <c r="A480">
        <v>321561</v>
      </c>
      <c r="B480" s="22">
        <v>42004</v>
      </c>
      <c r="C480" t="s">
        <v>39</v>
      </c>
      <c r="D480" t="s">
        <v>32</v>
      </c>
      <c r="E480" t="s">
        <v>17</v>
      </c>
      <c r="F480" s="23">
        <v>1419140.2</v>
      </c>
      <c r="G480">
        <f>VLOOKUP(Base_de_données[[#This Row],[Adjudicación]],'Datos Pedidos'!$A$1:$C$2010,MATCH(Base_de_données[[#Headers],['# Pedidos]],'Datos Pedidos'!$A$1:$C$1,0),0)</f>
        <v>1</v>
      </c>
    </row>
    <row r="481" spans="1:7" x14ac:dyDescent="0.3">
      <c r="A481">
        <v>322391</v>
      </c>
      <c r="B481" s="22">
        <v>42004</v>
      </c>
      <c r="C481" t="s">
        <v>39</v>
      </c>
      <c r="D481" t="s">
        <v>30</v>
      </c>
      <c r="E481" t="s">
        <v>5</v>
      </c>
      <c r="F481" s="23">
        <v>1100976</v>
      </c>
      <c r="G481">
        <f>VLOOKUP(Base_de_données[[#This Row],[Adjudicación]],'Datos Pedidos'!$A$1:$C$2010,MATCH(Base_de_données[[#Headers],['# Pedidos]],'Datos Pedidos'!$A$1:$C$1,0),0)</f>
        <v>1</v>
      </c>
    </row>
    <row r="482" spans="1:7" x14ac:dyDescent="0.3">
      <c r="A482">
        <v>323131</v>
      </c>
      <c r="B482" s="22">
        <v>41912</v>
      </c>
      <c r="C482" t="s">
        <v>21</v>
      </c>
      <c r="D482" t="s">
        <v>28</v>
      </c>
      <c r="E482" t="s">
        <v>2</v>
      </c>
      <c r="F482" s="23">
        <v>49578</v>
      </c>
      <c r="G482">
        <f>VLOOKUP(Base_de_données[[#This Row],[Adjudicación]],'Datos Pedidos'!$A$1:$C$2010,MATCH(Base_de_données[[#Headers],['# Pedidos]],'Datos Pedidos'!$A$1:$C$1,0),0)</f>
        <v>12</v>
      </c>
    </row>
    <row r="483" spans="1:7" x14ac:dyDescent="0.3">
      <c r="A483">
        <v>323166</v>
      </c>
      <c r="B483" s="22">
        <v>41729</v>
      </c>
      <c r="C483" t="s">
        <v>21</v>
      </c>
      <c r="D483" t="s">
        <v>28</v>
      </c>
      <c r="E483" t="s">
        <v>5</v>
      </c>
      <c r="F483" s="23">
        <v>51742.5</v>
      </c>
      <c r="G483">
        <f>VLOOKUP(Base_de_données[[#This Row],[Adjudicación]],'Datos Pedidos'!$A$1:$C$2010,MATCH(Base_de_données[[#Headers],['# Pedidos]],'Datos Pedidos'!$A$1:$C$1,0),0)</f>
        <v>8</v>
      </c>
    </row>
    <row r="484" spans="1:7" x14ac:dyDescent="0.3">
      <c r="A484">
        <v>323463</v>
      </c>
      <c r="B484" s="22">
        <v>42004</v>
      </c>
      <c r="C484" t="s">
        <v>21</v>
      </c>
      <c r="D484" t="s">
        <v>30</v>
      </c>
      <c r="E484" t="s">
        <v>13</v>
      </c>
      <c r="F484" s="23">
        <v>50301.1</v>
      </c>
      <c r="G484">
        <f>VLOOKUP(Base_de_données[[#This Row],[Adjudicación]],'Datos Pedidos'!$A$1:$C$2010,MATCH(Base_de_données[[#Headers],['# Pedidos]],'Datos Pedidos'!$A$1:$C$1,0),0)</f>
        <v>5</v>
      </c>
    </row>
    <row r="485" spans="1:7" x14ac:dyDescent="0.3">
      <c r="A485">
        <v>323719</v>
      </c>
      <c r="B485" s="22">
        <v>41699</v>
      </c>
      <c r="C485" t="s">
        <v>21</v>
      </c>
      <c r="D485" t="s">
        <v>24</v>
      </c>
      <c r="E485" t="s">
        <v>34</v>
      </c>
      <c r="F485" s="23">
        <v>48025.3</v>
      </c>
      <c r="G485">
        <f>VLOOKUP(Base_de_données[[#This Row],[Adjudicación]],'Datos Pedidos'!$A$1:$C$2010,MATCH(Base_de_données[[#Headers],['# Pedidos]],'Datos Pedidos'!$A$1:$C$1,0),0)</f>
        <v>12</v>
      </c>
    </row>
    <row r="486" spans="1:7" x14ac:dyDescent="0.3">
      <c r="A486">
        <v>324325</v>
      </c>
      <c r="B486" s="22">
        <v>41943</v>
      </c>
      <c r="C486" t="s">
        <v>21</v>
      </c>
      <c r="D486" t="s">
        <v>27</v>
      </c>
      <c r="E486" t="s">
        <v>16</v>
      </c>
      <c r="F486" s="23">
        <v>89007.7</v>
      </c>
      <c r="G486">
        <f>VLOOKUP(Base_de_données[[#This Row],[Adjudicación]],'Datos Pedidos'!$A$1:$C$2010,MATCH(Base_de_données[[#Headers],['# Pedidos]],'Datos Pedidos'!$A$1:$C$1,0),0)</f>
        <v>2</v>
      </c>
    </row>
    <row r="487" spans="1:7" x14ac:dyDescent="0.3">
      <c r="A487">
        <v>324335</v>
      </c>
      <c r="B487" s="22">
        <v>42004</v>
      </c>
      <c r="C487" t="s">
        <v>39</v>
      </c>
      <c r="D487" t="s">
        <v>26</v>
      </c>
      <c r="E487" t="s">
        <v>38</v>
      </c>
      <c r="F487" s="23">
        <v>9000153.5</v>
      </c>
      <c r="G487">
        <f>VLOOKUP(Base_de_données[[#This Row],[Adjudicación]],'Datos Pedidos'!$A$1:$C$2010,MATCH(Base_de_données[[#Headers],['# Pedidos]],'Datos Pedidos'!$A$1:$C$1,0),0)</f>
        <v>18</v>
      </c>
    </row>
    <row r="488" spans="1:7" x14ac:dyDescent="0.3">
      <c r="A488">
        <v>324726</v>
      </c>
      <c r="B488" s="22">
        <v>41759</v>
      </c>
      <c r="C488" t="s">
        <v>39</v>
      </c>
      <c r="D488" t="s">
        <v>24</v>
      </c>
      <c r="E488" t="s">
        <v>16</v>
      </c>
      <c r="F488" s="23">
        <v>4110649.8</v>
      </c>
      <c r="G488">
        <f>VLOOKUP(Base_de_données[[#This Row],[Adjudicación]],'Datos Pedidos'!$A$1:$C$2010,MATCH(Base_de_données[[#Headers],['# Pedidos]],'Datos Pedidos'!$A$1:$C$1,0),0)</f>
        <v>1</v>
      </c>
    </row>
    <row r="489" spans="1:7" x14ac:dyDescent="0.3">
      <c r="A489">
        <v>324851</v>
      </c>
      <c r="B489" s="22">
        <v>42004</v>
      </c>
      <c r="C489" t="s">
        <v>22</v>
      </c>
      <c r="D489" t="s">
        <v>24</v>
      </c>
      <c r="E489" t="s">
        <v>3</v>
      </c>
      <c r="F489" s="23">
        <v>493394.91</v>
      </c>
      <c r="G489">
        <f>VLOOKUP(Base_de_données[[#This Row],[Adjudicación]],'Datos Pedidos'!$A$1:$C$2010,MATCH(Base_de_données[[#Headers],['# Pedidos]],'Datos Pedidos'!$A$1:$C$1,0),0)</f>
        <v>4</v>
      </c>
    </row>
    <row r="490" spans="1:7" x14ac:dyDescent="0.3">
      <c r="A490">
        <v>324956</v>
      </c>
      <c r="B490" s="22">
        <v>42004</v>
      </c>
      <c r="C490" t="s">
        <v>39</v>
      </c>
      <c r="D490" t="s">
        <v>26</v>
      </c>
      <c r="E490" t="s">
        <v>2</v>
      </c>
      <c r="F490" s="23">
        <v>3890100.4</v>
      </c>
      <c r="G490">
        <f>VLOOKUP(Base_de_données[[#This Row],[Adjudicación]],'Datos Pedidos'!$A$1:$C$2010,MATCH(Base_de_données[[#Headers],['# Pedidos]],'Datos Pedidos'!$A$1:$C$1,0),0)</f>
        <v>6</v>
      </c>
    </row>
    <row r="491" spans="1:7" x14ac:dyDescent="0.3">
      <c r="A491">
        <v>325647</v>
      </c>
      <c r="B491" s="22">
        <v>41641</v>
      </c>
      <c r="C491" t="s">
        <v>21</v>
      </c>
      <c r="D491" t="s">
        <v>24</v>
      </c>
      <c r="E491" t="s">
        <v>36</v>
      </c>
      <c r="F491" s="23">
        <v>2800.4</v>
      </c>
      <c r="G491">
        <f>VLOOKUP(Base_de_données[[#This Row],[Adjudicación]],'Datos Pedidos'!$A$1:$C$2010,MATCH(Base_de_données[[#Headers],['# Pedidos]],'Datos Pedidos'!$A$1:$C$1,0),0)</f>
        <v>7</v>
      </c>
    </row>
    <row r="492" spans="1:7" x14ac:dyDescent="0.3">
      <c r="A492">
        <v>326347</v>
      </c>
      <c r="B492" s="22">
        <v>41851</v>
      </c>
      <c r="C492" t="s">
        <v>39</v>
      </c>
      <c r="D492" t="s">
        <v>28</v>
      </c>
      <c r="E492" t="s">
        <v>6</v>
      </c>
      <c r="F492" s="23">
        <v>1433173.6</v>
      </c>
      <c r="G492">
        <f>VLOOKUP(Base_de_données[[#This Row],[Adjudicación]],'Datos Pedidos'!$A$1:$C$2010,MATCH(Base_de_données[[#Headers],['# Pedidos]],'Datos Pedidos'!$A$1:$C$1,0),0)</f>
        <v>12</v>
      </c>
    </row>
    <row r="493" spans="1:7" x14ac:dyDescent="0.3">
      <c r="A493">
        <v>326349</v>
      </c>
      <c r="B493" s="22">
        <v>41677</v>
      </c>
      <c r="C493" t="s">
        <v>21</v>
      </c>
      <c r="D493" t="s">
        <v>29</v>
      </c>
      <c r="E493" t="s">
        <v>7</v>
      </c>
      <c r="F493" s="23">
        <v>60879.1</v>
      </c>
      <c r="G493">
        <f>VLOOKUP(Base_de_données[[#This Row],[Adjudicación]],'Datos Pedidos'!$A$1:$C$2010,MATCH(Base_de_données[[#Headers],['# Pedidos]],'Datos Pedidos'!$A$1:$C$1,0),0)</f>
        <v>4</v>
      </c>
    </row>
    <row r="494" spans="1:7" x14ac:dyDescent="0.3">
      <c r="A494">
        <v>326816</v>
      </c>
      <c r="B494" s="22">
        <v>41670</v>
      </c>
      <c r="C494" t="s">
        <v>21</v>
      </c>
      <c r="D494" t="s">
        <v>28</v>
      </c>
      <c r="E494" t="s">
        <v>36</v>
      </c>
      <c r="F494" s="23">
        <v>65328.1</v>
      </c>
      <c r="G494">
        <f>VLOOKUP(Base_de_données[[#This Row],[Adjudicación]],'Datos Pedidos'!$A$1:$C$2010,MATCH(Base_de_données[[#Headers],['# Pedidos]],'Datos Pedidos'!$A$1:$C$1,0),0)</f>
        <v>10</v>
      </c>
    </row>
    <row r="495" spans="1:7" x14ac:dyDescent="0.3">
      <c r="A495">
        <v>327128</v>
      </c>
      <c r="B495" s="22">
        <v>41820</v>
      </c>
      <c r="C495" t="s">
        <v>21</v>
      </c>
      <c r="D495" t="s">
        <v>26</v>
      </c>
      <c r="E495" t="s">
        <v>2</v>
      </c>
      <c r="F495" s="23">
        <v>50839.8</v>
      </c>
      <c r="G495">
        <f>VLOOKUP(Base_de_données[[#This Row],[Adjudicación]],'Datos Pedidos'!$A$1:$C$2010,MATCH(Base_de_données[[#Headers],['# Pedidos]],'Datos Pedidos'!$A$1:$C$1,0),0)</f>
        <v>9</v>
      </c>
    </row>
    <row r="496" spans="1:7" x14ac:dyDescent="0.3">
      <c r="A496">
        <v>327884</v>
      </c>
      <c r="B496" s="22">
        <v>41814</v>
      </c>
      <c r="C496" t="s">
        <v>39</v>
      </c>
      <c r="D496" t="s">
        <v>28</v>
      </c>
      <c r="E496" t="s">
        <v>16</v>
      </c>
      <c r="F496" s="23">
        <v>8801630.1999999993</v>
      </c>
      <c r="G496">
        <f>VLOOKUP(Base_de_données[[#This Row],[Adjudicación]],'Datos Pedidos'!$A$1:$C$2010,MATCH(Base_de_données[[#Headers],['# Pedidos]],'Datos Pedidos'!$A$1:$C$1,0),0)</f>
        <v>3</v>
      </c>
    </row>
    <row r="497" spans="1:7" x14ac:dyDescent="0.3">
      <c r="A497">
        <v>328396</v>
      </c>
      <c r="B497" s="22">
        <v>42004</v>
      </c>
      <c r="C497" t="s">
        <v>39</v>
      </c>
      <c r="D497" t="s">
        <v>25</v>
      </c>
      <c r="E497" t="s">
        <v>16</v>
      </c>
      <c r="F497" s="23">
        <v>561880.80000000005</v>
      </c>
      <c r="G497">
        <f>VLOOKUP(Base_de_données[[#This Row],[Adjudicación]],'Datos Pedidos'!$A$1:$C$2010,MATCH(Base_de_données[[#Headers],['# Pedidos]],'Datos Pedidos'!$A$1:$C$1,0),0)</f>
        <v>2</v>
      </c>
    </row>
    <row r="498" spans="1:7" x14ac:dyDescent="0.3">
      <c r="A498">
        <v>328700</v>
      </c>
      <c r="B498" s="22">
        <v>41759</v>
      </c>
      <c r="C498" t="s">
        <v>39</v>
      </c>
      <c r="D498" t="s">
        <v>24</v>
      </c>
      <c r="E498" t="s">
        <v>14</v>
      </c>
      <c r="F498" s="23">
        <v>6906639.2999999998</v>
      </c>
      <c r="G498">
        <f>VLOOKUP(Base_de_données[[#This Row],[Adjudicación]],'Datos Pedidos'!$A$1:$C$2010,MATCH(Base_de_données[[#Headers],['# Pedidos]],'Datos Pedidos'!$A$1:$C$1,0),0)</f>
        <v>2</v>
      </c>
    </row>
    <row r="499" spans="1:7" x14ac:dyDescent="0.3">
      <c r="A499">
        <v>329245</v>
      </c>
      <c r="B499" s="22">
        <v>42004</v>
      </c>
      <c r="C499" t="s">
        <v>39</v>
      </c>
      <c r="D499" t="s">
        <v>30</v>
      </c>
      <c r="E499" t="s">
        <v>11</v>
      </c>
      <c r="F499" s="23">
        <v>2321000.2999999998</v>
      </c>
      <c r="G499">
        <f>VLOOKUP(Base_de_données[[#This Row],[Adjudicación]],'Datos Pedidos'!$A$1:$C$2010,MATCH(Base_de_données[[#Headers],['# Pedidos]],'Datos Pedidos'!$A$1:$C$1,0),0)</f>
        <v>3</v>
      </c>
    </row>
    <row r="500" spans="1:7" x14ac:dyDescent="0.3">
      <c r="A500">
        <v>329254</v>
      </c>
      <c r="B500" s="22">
        <v>42004</v>
      </c>
      <c r="C500" t="s">
        <v>39</v>
      </c>
      <c r="D500" t="s">
        <v>24</v>
      </c>
      <c r="E500" t="s">
        <v>1</v>
      </c>
      <c r="F500" s="23">
        <v>5233627.4000000004</v>
      </c>
      <c r="G500">
        <f>VLOOKUP(Base_de_données[[#This Row],[Adjudicación]],'Datos Pedidos'!$A$1:$C$2010,MATCH(Base_de_données[[#Headers],['# Pedidos]],'Datos Pedidos'!$A$1:$C$1,0),0)</f>
        <v>12</v>
      </c>
    </row>
    <row r="501" spans="1:7" x14ac:dyDescent="0.3">
      <c r="A501">
        <v>329679</v>
      </c>
      <c r="B501" s="22">
        <v>42004</v>
      </c>
      <c r="C501" t="s">
        <v>21</v>
      </c>
      <c r="D501" t="s">
        <v>28</v>
      </c>
      <c r="E501" t="s">
        <v>16</v>
      </c>
      <c r="F501" s="23">
        <v>44371.8</v>
      </c>
      <c r="G501">
        <f>VLOOKUP(Base_de_données[[#This Row],[Adjudicación]],'Datos Pedidos'!$A$1:$C$2010,MATCH(Base_de_données[[#Headers],['# Pedidos]],'Datos Pedidos'!$A$1:$C$1,0),0)</f>
        <v>10</v>
      </c>
    </row>
    <row r="502" spans="1:7" x14ac:dyDescent="0.3">
      <c r="A502">
        <v>330190</v>
      </c>
      <c r="B502" s="22">
        <v>42004</v>
      </c>
      <c r="C502" t="s">
        <v>39</v>
      </c>
      <c r="D502" t="s">
        <v>32</v>
      </c>
      <c r="E502" t="s">
        <v>37</v>
      </c>
      <c r="F502" s="23">
        <v>6412669.7999999998</v>
      </c>
      <c r="G502">
        <f>VLOOKUP(Base_de_données[[#This Row],[Adjudicación]],'Datos Pedidos'!$A$1:$C$2010,MATCH(Base_de_données[[#Headers],['# Pedidos]],'Datos Pedidos'!$A$1:$C$1,0),0)</f>
        <v>1</v>
      </c>
    </row>
    <row r="503" spans="1:7" x14ac:dyDescent="0.3">
      <c r="A503">
        <v>330250</v>
      </c>
      <c r="B503" s="22">
        <v>42004</v>
      </c>
      <c r="C503" t="s">
        <v>21</v>
      </c>
      <c r="D503" t="s">
        <v>24</v>
      </c>
      <c r="E503" t="s">
        <v>38</v>
      </c>
      <c r="F503" s="23">
        <v>9109.2000000000007</v>
      </c>
      <c r="G503">
        <f>VLOOKUP(Base_de_données[[#This Row],[Adjudicación]],'Datos Pedidos'!$A$1:$C$2010,MATCH(Base_de_données[[#Headers],['# Pedidos]],'Datos Pedidos'!$A$1:$C$1,0),0)</f>
        <v>16</v>
      </c>
    </row>
    <row r="504" spans="1:7" x14ac:dyDescent="0.3">
      <c r="A504">
        <v>330434</v>
      </c>
      <c r="B504" s="22">
        <v>42004</v>
      </c>
      <c r="C504" t="s">
        <v>39</v>
      </c>
      <c r="D504" t="s">
        <v>24</v>
      </c>
      <c r="E504" t="s">
        <v>17</v>
      </c>
      <c r="F504" s="23">
        <v>538783.36666666705</v>
      </c>
      <c r="G504">
        <f>VLOOKUP(Base_de_données[[#This Row],[Adjudicación]],'Datos Pedidos'!$A$1:$C$2010,MATCH(Base_de_données[[#Headers],['# Pedidos]],'Datos Pedidos'!$A$1:$C$1,0),0)</f>
        <v>36</v>
      </c>
    </row>
    <row r="505" spans="1:7" x14ac:dyDescent="0.3">
      <c r="A505">
        <v>330906</v>
      </c>
      <c r="B505" s="22">
        <v>42004</v>
      </c>
      <c r="C505" t="s">
        <v>39</v>
      </c>
      <c r="D505" t="s">
        <v>27</v>
      </c>
      <c r="E505" t="s">
        <v>15</v>
      </c>
      <c r="F505" s="23">
        <v>605255.30000000005</v>
      </c>
      <c r="G505">
        <f>VLOOKUP(Base_de_données[[#This Row],[Adjudicación]],'Datos Pedidos'!$A$1:$C$2010,MATCH(Base_de_données[[#Headers],['# Pedidos]],'Datos Pedidos'!$A$1:$C$1,0),0)</f>
        <v>3</v>
      </c>
    </row>
    <row r="506" spans="1:7" x14ac:dyDescent="0.3">
      <c r="A506">
        <v>331660</v>
      </c>
      <c r="B506" s="22">
        <v>42004</v>
      </c>
      <c r="C506" t="s">
        <v>21</v>
      </c>
      <c r="D506" t="s">
        <v>32</v>
      </c>
      <c r="E506" t="s">
        <v>13</v>
      </c>
      <c r="F506" s="23">
        <v>9159.7999999999993</v>
      </c>
      <c r="G506">
        <f>VLOOKUP(Base_de_données[[#This Row],[Adjudicación]],'Datos Pedidos'!$A$1:$C$2010,MATCH(Base_de_données[[#Headers],['# Pedidos]],'Datos Pedidos'!$A$1:$C$1,0),0)</f>
        <v>3</v>
      </c>
    </row>
    <row r="507" spans="1:7" x14ac:dyDescent="0.3">
      <c r="A507">
        <v>331898</v>
      </c>
      <c r="B507" s="22">
        <v>42004</v>
      </c>
      <c r="C507" t="s">
        <v>21</v>
      </c>
      <c r="D507" t="s">
        <v>28</v>
      </c>
      <c r="E507" t="s">
        <v>2</v>
      </c>
      <c r="F507" s="23">
        <v>85902.8</v>
      </c>
      <c r="G507">
        <f>VLOOKUP(Base_de_données[[#This Row],[Adjudicación]],'Datos Pedidos'!$A$1:$C$2010,MATCH(Base_de_données[[#Headers],['# Pedidos]],'Datos Pedidos'!$A$1:$C$1,0),0)</f>
        <v>2</v>
      </c>
    </row>
    <row r="508" spans="1:7" x14ac:dyDescent="0.3">
      <c r="A508">
        <v>332269</v>
      </c>
      <c r="B508" s="22">
        <v>41820</v>
      </c>
      <c r="C508" t="s">
        <v>21</v>
      </c>
      <c r="D508" t="s">
        <v>25</v>
      </c>
      <c r="E508" t="s">
        <v>35</v>
      </c>
      <c r="F508" s="23">
        <v>17867.7</v>
      </c>
      <c r="G508">
        <f>VLOOKUP(Base_de_données[[#This Row],[Adjudicación]],'Datos Pedidos'!$A$1:$C$2010,MATCH(Base_de_données[[#Headers],['# Pedidos]],'Datos Pedidos'!$A$1:$C$1,0),0)</f>
        <v>8</v>
      </c>
    </row>
    <row r="509" spans="1:7" x14ac:dyDescent="0.3">
      <c r="A509">
        <v>332503</v>
      </c>
      <c r="B509" s="22">
        <v>41877</v>
      </c>
      <c r="C509" t="s">
        <v>39</v>
      </c>
      <c r="D509" t="s">
        <v>29</v>
      </c>
      <c r="E509" t="s">
        <v>17</v>
      </c>
      <c r="F509" s="23">
        <v>2611713.6</v>
      </c>
      <c r="G509">
        <f>VLOOKUP(Base_de_données[[#This Row],[Adjudicación]],'Datos Pedidos'!$A$1:$C$2010,MATCH(Base_de_données[[#Headers],['# Pedidos]],'Datos Pedidos'!$A$1:$C$1,0),0)</f>
        <v>1</v>
      </c>
    </row>
    <row r="510" spans="1:7" x14ac:dyDescent="0.3">
      <c r="A510">
        <v>332521</v>
      </c>
      <c r="B510" s="22">
        <v>42004</v>
      </c>
      <c r="C510" t="s">
        <v>21</v>
      </c>
      <c r="D510" t="s">
        <v>28</v>
      </c>
      <c r="E510" t="s">
        <v>6</v>
      </c>
      <c r="F510" s="23">
        <v>69236.2</v>
      </c>
      <c r="G510">
        <f>VLOOKUP(Base_de_données[[#This Row],[Adjudicación]],'Datos Pedidos'!$A$1:$C$2010,MATCH(Base_de_données[[#Headers],['# Pedidos]],'Datos Pedidos'!$A$1:$C$1,0),0)</f>
        <v>14</v>
      </c>
    </row>
    <row r="511" spans="1:7" x14ac:dyDescent="0.3">
      <c r="A511">
        <v>332785</v>
      </c>
      <c r="B511" s="22">
        <v>42004</v>
      </c>
      <c r="C511" t="s">
        <v>22</v>
      </c>
      <c r="D511" t="s">
        <v>28</v>
      </c>
      <c r="E511" t="s">
        <v>35</v>
      </c>
      <c r="F511" s="23">
        <v>328127.2</v>
      </c>
      <c r="G511">
        <f>VLOOKUP(Base_de_données[[#This Row],[Adjudicación]],'Datos Pedidos'!$A$1:$C$2010,MATCH(Base_de_données[[#Headers],['# Pedidos]],'Datos Pedidos'!$A$1:$C$1,0),0)</f>
        <v>36</v>
      </c>
    </row>
    <row r="512" spans="1:7" x14ac:dyDescent="0.3">
      <c r="A512">
        <v>333397</v>
      </c>
      <c r="B512" s="22">
        <v>42004</v>
      </c>
      <c r="C512" t="s">
        <v>22</v>
      </c>
      <c r="D512" t="s">
        <v>30</v>
      </c>
      <c r="E512" t="s">
        <v>5</v>
      </c>
      <c r="F512" s="23">
        <v>929.8</v>
      </c>
      <c r="G512">
        <f>VLOOKUP(Base_de_données[[#This Row],[Adjudicación]],'Datos Pedidos'!$A$1:$C$2010,MATCH(Base_de_données[[#Headers],['# Pedidos]],'Datos Pedidos'!$A$1:$C$1,0),0)</f>
        <v>20</v>
      </c>
    </row>
    <row r="513" spans="1:7" x14ac:dyDescent="0.3">
      <c r="A513">
        <v>333954</v>
      </c>
      <c r="B513" s="22">
        <v>42004</v>
      </c>
      <c r="C513" t="s">
        <v>21</v>
      </c>
      <c r="D513" t="s">
        <v>29</v>
      </c>
      <c r="E513" t="s">
        <v>4</v>
      </c>
      <c r="F513" s="23">
        <v>98916.1</v>
      </c>
      <c r="G513">
        <f>VLOOKUP(Base_de_données[[#This Row],[Adjudicación]],'Datos Pedidos'!$A$1:$C$2010,MATCH(Base_de_données[[#Headers],['# Pedidos]],'Datos Pedidos'!$A$1:$C$1,0),0)</f>
        <v>6</v>
      </c>
    </row>
    <row r="514" spans="1:7" x14ac:dyDescent="0.3">
      <c r="A514">
        <v>333978</v>
      </c>
      <c r="B514" s="22">
        <v>41728</v>
      </c>
      <c r="C514" t="s">
        <v>21</v>
      </c>
      <c r="D514" t="s">
        <v>32</v>
      </c>
      <c r="E514" t="s">
        <v>37</v>
      </c>
      <c r="F514" s="23">
        <v>55853.8</v>
      </c>
      <c r="G514">
        <f>VLOOKUP(Base_de_données[[#This Row],[Adjudicación]],'Datos Pedidos'!$A$1:$C$2010,MATCH(Base_de_données[[#Headers],['# Pedidos]],'Datos Pedidos'!$A$1:$C$1,0),0)</f>
        <v>5</v>
      </c>
    </row>
    <row r="515" spans="1:7" x14ac:dyDescent="0.3">
      <c r="A515">
        <v>334496</v>
      </c>
      <c r="B515" s="22">
        <v>42004</v>
      </c>
      <c r="C515" t="s">
        <v>39</v>
      </c>
      <c r="D515" t="s">
        <v>29</v>
      </c>
      <c r="E515" t="s">
        <v>4</v>
      </c>
      <c r="F515" s="23">
        <v>566603.4</v>
      </c>
      <c r="G515">
        <f>VLOOKUP(Base_de_données[[#This Row],[Adjudicación]],'Datos Pedidos'!$A$1:$C$2010,MATCH(Base_de_données[[#Headers],['# Pedidos]],'Datos Pedidos'!$A$1:$C$1,0),0)</f>
        <v>18</v>
      </c>
    </row>
    <row r="516" spans="1:7" x14ac:dyDescent="0.3">
      <c r="A516">
        <v>334791</v>
      </c>
      <c r="B516" s="22">
        <v>42004</v>
      </c>
      <c r="C516" t="s">
        <v>21</v>
      </c>
      <c r="D516" t="s">
        <v>31</v>
      </c>
      <c r="E516" t="s">
        <v>2</v>
      </c>
      <c r="F516" s="23">
        <v>34890.1</v>
      </c>
      <c r="G516">
        <f>VLOOKUP(Base_de_données[[#This Row],[Adjudicación]],'Datos Pedidos'!$A$1:$C$2010,MATCH(Base_de_données[[#Headers],['# Pedidos]],'Datos Pedidos'!$A$1:$C$1,0),0)</f>
        <v>3</v>
      </c>
    </row>
    <row r="517" spans="1:7" x14ac:dyDescent="0.3">
      <c r="A517">
        <v>334793</v>
      </c>
      <c r="B517" s="22">
        <v>42004</v>
      </c>
      <c r="C517" t="s">
        <v>22</v>
      </c>
      <c r="D517" t="s">
        <v>31</v>
      </c>
      <c r="E517" t="s">
        <v>14</v>
      </c>
      <c r="F517" s="23">
        <v>318.10000000000002</v>
      </c>
      <c r="G517">
        <f>VLOOKUP(Base_de_données[[#This Row],[Adjudicación]],'Datos Pedidos'!$A$1:$C$2010,MATCH(Base_de_données[[#Headers],['# Pedidos]],'Datos Pedidos'!$A$1:$C$1,0),0)</f>
        <v>8</v>
      </c>
    </row>
    <row r="518" spans="1:7" x14ac:dyDescent="0.3">
      <c r="A518">
        <v>334856</v>
      </c>
      <c r="B518" s="22">
        <v>42004</v>
      </c>
      <c r="C518" t="s">
        <v>39</v>
      </c>
      <c r="D518" t="s">
        <v>31</v>
      </c>
      <c r="E518" t="s">
        <v>36</v>
      </c>
      <c r="F518" s="23">
        <v>3856849.3</v>
      </c>
      <c r="G518">
        <f>VLOOKUP(Base_de_données[[#This Row],[Adjudicación]],'Datos Pedidos'!$A$1:$C$2010,MATCH(Base_de_données[[#Headers],['# Pedidos]],'Datos Pedidos'!$A$1:$C$1,0),0)</f>
        <v>1</v>
      </c>
    </row>
    <row r="519" spans="1:7" x14ac:dyDescent="0.3">
      <c r="A519">
        <v>335385</v>
      </c>
      <c r="B519" s="22">
        <v>42004</v>
      </c>
      <c r="C519" t="s">
        <v>21</v>
      </c>
      <c r="D519" t="s">
        <v>28</v>
      </c>
      <c r="E519" t="s">
        <v>17</v>
      </c>
      <c r="F519" s="23">
        <v>42966.6</v>
      </c>
      <c r="G519">
        <f>VLOOKUP(Base_de_données[[#This Row],[Adjudicación]],'Datos Pedidos'!$A$1:$C$2010,MATCH(Base_de_données[[#Headers],['# Pedidos]],'Datos Pedidos'!$A$1:$C$1,0),0)</f>
        <v>9</v>
      </c>
    </row>
    <row r="520" spans="1:7" x14ac:dyDescent="0.3">
      <c r="A520">
        <v>335514</v>
      </c>
      <c r="B520" s="22">
        <v>42004</v>
      </c>
      <c r="C520" t="s">
        <v>22</v>
      </c>
      <c r="D520" t="s">
        <v>27</v>
      </c>
      <c r="E520" t="s">
        <v>14</v>
      </c>
      <c r="F520" s="23">
        <v>157.4</v>
      </c>
      <c r="G520">
        <f>VLOOKUP(Base_de_données[[#This Row],[Adjudicación]],'Datos Pedidos'!$A$1:$C$2010,MATCH(Base_de_données[[#Headers],['# Pedidos]],'Datos Pedidos'!$A$1:$C$1,0),0)</f>
        <v>6</v>
      </c>
    </row>
    <row r="521" spans="1:7" x14ac:dyDescent="0.3">
      <c r="A521">
        <v>335669</v>
      </c>
      <c r="B521" s="22">
        <v>42004</v>
      </c>
      <c r="C521" t="s">
        <v>21</v>
      </c>
      <c r="D521" t="s">
        <v>24</v>
      </c>
      <c r="E521" t="s">
        <v>9</v>
      </c>
      <c r="F521" s="23">
        <v>36350.800000000003</v>
      </c>
      <c r="G521">
        <f>VLOOKUP(Base_de_données[[#This Row],[Adjudicación]],'Datos Pedidos'!$A$1:$C$2010,MATCH(Base_de_données[[#Headers],['# Pedidos]],'Datos Pedidos'!$A$1:$C$1,0),0)</f>
        <v>10</v>
      </c>
    </row>
    <row r="522" spans="1:7" x14ac:dyDescent="0.3">
      <c r="A522">
        <v>336045</v>
      </c>
      <c r="B522" s="22">
        <v>42004</v>
      </c>
      <c r="C522" t="s">
        <v>39</v>
      </c>
      <c r="D522" t="s">
        <v>28</v>
      </c>
      <c r="E522" t="s">
        <v>17</v>
      </c>
      <c r="F522" s="23">
        <v>8916325.4000000004</v>
      </c>
      <c r="G522">
        <f>VLOOKUP(Base_de_données[[#This Row],[Adjudicación]],'Datos Pedidos'!$A$1:$C$2010,MATCH(Base_de_données[[#Headers],['# Pedidos]],'Datos Pedidos'!$A$1:$C$1,0),0)</f>
        <v>1</v>
      </c>
    </row>
    <row r="523" spans="1:7" x14ac:dyDescent="0.3">
      <c r="A523">
        <v>336130</v>
      </c>
      <c r="B523" s="22">
        <v>41790</v>
      </c>
      <c r="C523" t="s">
        <v>39</v>
      </c>
      <c r="D523" t="s">
        <v>28</v>
      </c>
      <c r="E523" t="s">
        <v>7</v>
      </c>
      <c r="F523" s="23">
        <v>1387128.9</v>
      </c>
      <c r="G523">
        <f>VLOOKUP(Base_de_données[[#This Row],[Adjudicación]],'Datos Pedidos'!$A$1:$C$2010,MATCH(Base_de_données[[#Headers],['# Pedidos]],'Datos Pedidos'!$A$1:$C$1,0),0)</f>
        <v>3</v>
      </c>
    </row>
    <row r="524" spans="1:7" x14ac:dyDescent="0.3">
      <c r="A524">
        <v>336347</v>
      </c>
      <c r="B524" s="22">
        <v>41820</v>
      </c>
      <c r="C524" t="s">
        <v>39</v>
      </c>
      <c r="D524" t="s">
        <v>31</v>
      </c>
      <c r="E524" t="s">
        <v>2</v>
      </c>
      <c r="F524" s="23">
        <v>6902491.5</v>
      </c>
      <c r="G524">
        <f>VLOOKUP(Base_de_données[[#This Row],[Adjudicación]],'Datos Pedidos'!$A$1:$C$2010,MATCH(Base_de_données[[#Headers],['# Pedidos]],'Datos Pedidos'!$A$1:$C$1,0),0)</f>
        <v>28</v>
      </c>
    </row>
    <row r="525" spans="1:7" x14ac:dyDescent="0.3">
      <c r="A525">
        <v>336395</v>
      </c>
      <c r="B525" s="22">
        <v>41987</v>
      </c>
      <c r="C525" t="s">
        <v>21</v>
      </c>
      <c r="D525" t="s">
        <v>28</v>
      </c>
      <c r="E525" t="s">
        <v>5</v>
      </c>
      <c r="F525" s="23">
        <v>392095.71250000002</v>
      </c>
      <c r="G525">
        <f>VLOOKUP(Base_de_données[[#This Row],[Adjudicación]],'Datos Pedidos'!$A$1:$C$2010,MATCH(Base_de_données[[#Headers],['# Pedidos]],'Datos Pedidos'!$A$1:$C$1,0),0)</f>
        <v>8</v>
      </c>
    </row>
    <row r="526" spans="1:7" x14ac:dyDescent="0.3">
      <c r="A526">
        <v>336736</v>
      </c>
      <c r="B526" s="22">
        <v>41729</v>
      </c>
      <c r="C526" t="s">
        <v>21</v>
      </c>
      <c r="D526" t="s">
        <v>32</v>
      </c>
      <c r="E526" t="s">
        <v>5</v>
      </c>
      <c r="F526" s="23">
        <v>77879.8</v>
      </c>
      <c r="G526">
        <f>VLOOKUP(Base_de_données[[#This Row],[Adjudicación]],'Datos Pedidos'!$A$1:$C$2010,MATCH(Base_de_données[[#Headers],['# Pedidos]],'Datos Pedidos'!$A$1:$C$1,0),0)</f>
        <v>9</v>
      </c>
    </row>
    <row r="527" spans="1:7" x14ac:dyDescent="0.3">
      <c r="A527">
        <v>337168</v>
      </c>
      <c r="B527" s="22">
        <v>42004</v>
      </c>
      <c r="C527" t="s">
        <v>39</v>
      </c>
      <c r="D527" t="s">
        <v>26</v>
      </c>
      <c r="E527" t="s">
        <v>15</v>
      </c>
      <c r="F527" s="23">
        <v>9335742.6999999993</v>
      </c>
      <c r="G527">
        <f>VLOOKUP(Base_de_données[[#This Row],[Adjudicación]],'Datos Pedidos'!$A$1:$C$2010,MATCH(Base_de_données[[#Headers],['# Pedidos]],'Datos Pedidos'!$A$1:$C$1,0),0)</f>
        <v>1</v>
      </c>
    </row>
    <row r="528" spans="1:7" x14ac:dyDescent="0.3">
      <c r="A528">
        <v>337978</v>
      </c>
      <c r="B528" s="22">
        <v>42004</v>
      </c>
      <c r="C528" t="s">
        <v>21</v>
      </c>
      <c r="D528" t="s">
        <v>27</v>
      </c>
      <c r="E528" t="s">
        <v>3</v>
      </c>
      <c r="F528" s="23">
        <v>91366.3</v>
      </c>
      <c r="G528">
        <f>VLOOKUP(Base_de_données[[#This Row],[Adjudicación]],'Datos Pedidos'!$A$1:$C$2010,MATCH(Base_de_données[[#Headers],['# Pedidos]],'Datos Pedidos'!$A$1:$C$1,0),0)</f>
        <v>18</v>
      </c>
    </row>
    <row r="529" spans="1:7" x14ac:dyDescent="0.3">
      <c r="A529">
        <v>338299</v>
      </c>
      <c r="B529" s="22">
        <v>41949</v>
      </c>
      <c r="C529" t="s">
        <v>21</v>
      </c>
      <c r="D529" t="s">
        <v>27</v>
      </c>
      <c r="E529" t="s">
        <v>8</v>
      </c>
      <c r="F529" s="23">
        <v>24317.9</v>
      </c>
      <c r="G529">
        <f>VLOOKUP(Base_de_données[[#This Row],[Adjudicación]],'Datos Pedidos'!$A$1:$C$2010,MATCH(Base_de_données[[#Headers],['# Pedidos]],'Datos Pedidos'!$A$1:$C$1,0),0)</f>
        <v>20</v>
      </c>
    </row>
    <row r="530" spans="1:7" x14ac:dyDescent="0.3">
      <c r="A530">
        <v>338599</v>
      </c>
      <c r="B530" s="22">
        <v>42004</v>
      </c>
      <c r="C530" t="s">
        <v>39</v>
      </c>
      <c r="D530" t="s">
        <v>28</v>
      </c>
      <c r="E530" t="s">
        <v>35</v>
      </c>
      <c r="F530" s="23">
        <v>7613755.4000000004</v>
      </c>
      <c r="G530">
        <f>VLOOKUP(Base_de_données[[#This Row],[Adjudicación]],'Datos Pedidos'!$A$1:$C$2010,MATCH(Base_de_données[[#Headers],['# Pedidos]],'Datos Pedidos'!$A$1:$C$1,0),0)</f>
        <v>2</v>
      </c>
    </row>
    <row r="531" spans="1:7" x14ac:dyDescent="0.3">
      <c r="A531">
        <v>339099</v>
      </c>
      <c r="B531" s="22">
        <v>41729</v>
      </c>
      <c r="C531" t="s">
        <v>39</v>
      </c>
      <c r="D531" t="s">
        <v>27</v>
      </c>
      <c r="E531" t="s">
        <v>15</v>
      </c>
      <c r="F531" s="23">
        <v>7743995.4000000004</v>
      </c>
      <c r="G531">
        <f>VLOOKUP(Base_de_données[[#This Row],[Adjudicación]],'Datos Pedidos'!$A$1:$C$2010,MATCH(Base_de_données[[#Headers],['# Pedidos]],'Datos Pedidos'!$A$1:$C$1,0),0)</f>
        <v>1</v>
      </c>
    </row>
    <row r="532" spans="1:7" x14ac:dyDescent="0.3">
      <c r="A532">
        <v>339532</v>
      </c>
      <c r="B532" s="22">
        <v>42004</v>
      </c>
      <c r="C532" t="s">
        <v>39</v>
      </c>
      <c r="D532" t="s">
        <v>28</v>
      </c>
      <c r="E532" t="s">
        <v>11</v>
      </c>
      <c r="F532" s="23">
        <v>5773188.5999999996</v>
      </c>
      <c r="G532">
        <f>VLOOKUP(Base_de_données[[#This Row],[Adjudicación]],'Datos Pedidos'!$A$1:$C$2010,MATCH(Base_de_données[[#Headers],['# Pedidos]],'Datos Pedidos'!$A$1:$C$1,0),0)</f>
        <v>6</v>
      </c>
    </row>
    <row r="533" spans="1:7" x14ac:dyDescent="0.3">
      <c r="A533">
        <v>340414</v>
      </c>
      <c r="B533" s="22">
        <v>42004</v>
      </c>
      <c r="C533" t="s">
        <v>39</v>
      </c>
      <c r="D533" t="s">
        <v>24</v>
      </c>
      <c r="E533" t="s">
        <v>3</v>
      </c>
      <c r="F533" s="23">
        <v>6821753.2999999998</v>
      </c>
      <c r="G533">
        <f>VLOOKUP(Base_de_données[[#This Row],[Adjudicación]],'Datos Pedidos'!$A$1:$C$2010,MATCH(Base_de_données[[#Headers],['# Pedidos]],'Datos Pedidos'!$A$1:$C$1,0),0)</f>
        <v>1</v>
      </c>
    </row>
    <row r="534" spans="1:7" x14ac:dyDescent="0.3">
      <c r="A534">
        <v>340725</v>
      </c>
      <c r="B534" s="22">
        <v>41820</v>
      </c>
      <c r="C534" t="s">
        <v>22</v>
      </c>
      <c r="D534" t="s">
        <v>29</v>
      </c>
      <c r="E534" t="s">
        <v>12</v>
      </c>
      <c r="F534" s="23">
        <v>502.1</v>
      </c>
      <c r="G534">
        <f>VLOOKUP(Base_de_données[[#This Row],[Adjudicación]],'Datos Pedidos'!$A$1:$C$2010,MATCH(Base_de_données[[#Headers],['# Pedidos]],'Datos Pedidos'!$A$1:$C$1,0),0)</f>
        <v>6</v>
      </c>
    </row>
    <row r="535" spans="1:7" x14ac:dyDescent="0.3">
      <c r="A535">
        <v>341523</v>
      </c>
      <c r="B535" s="22">
        <v>42004</v>
      </c>
      <c r="C535" t="s">
        <v>21</v>
      </c>
      <c r="D535" t="s">
        <v>29</v>
      </c>
      <c r="E535" t="s">
        <v>14</v>
      </c>
      <c r="F535" s="23">
        <v>96029.6</v>
      </c>
      <c r="G535">
        <f>VLOOKUP(Base_de_données[[#This Row],[Adjudicación]],'Datos Pedidos'!$A$1:$C$2010,MATCH(Base_de_données[[#Headers],['# Pedidos]],'Datos Pedidos'!$A$1:$C$1,0),0)</f>
        <v>4</v>
      </c>
    </row>
    <row r="536" spans="1:7" x14ac:dyDescent="0.3">
      <c r="A536">
        <v>342296</v>
      </c>
      <c r="B536" s="22">
        <v>42004</v>
      </c>
      <c r="C536" t="s">
        <v>21</v>
      </c>
      <c r="D536" t="s">
        <v>27</v>
      </c>
      <c r="E536" t="s">
        <v>35</v>
      </c>
      <c r="F536" s="23">
        <v>58576.800000000003</v>
      </c>
      <c r="G536">
        <f>VLOOKUP(Base_de_données[[#This Row],[Adjudicación]],'Datos Pedidos'!$A$1:$C$2010,MATCH(Base_de_données[[#Headers],['# Pedidos]],'Datos Pedidos'!$A$1:$C$1,0),0)</f>
        <v>12</v>
      </c>
    </row>
    <row r="537" spans="1:7" x14ac:dyDescent="0.3">
      <c r="A537">
        <v>342840</v>
      </c>
      <c r="B537" s="22">
        <v>42004</v>
      </c>
      <c r="C537" t="s">
        <v>21</v>
      </c>
      <c r="D537" t="s">
        <v>28</v>
      </c>
      <c r="E537" t="s">
        <v>7</v>
      </c>
      <c r="F537" s="23">
        <v>1227.7</v>
      </c>
      <c r="G537">
        <f>VLOOKUP(Base_de_données[[#This Row],[Adjudicación]],'Datos Pedidos'!$A$1:$C$2010,MATCH(Base_de_données[[#Headers],['# Pedidos]],'Datos Pedidos'!$A$1:$C$1,0),0)</f>
        <v>6</v>
      </c>
    </row>
    <row r="538" spans="1:7" x14ac:dyDescent="0.3">
      <c r="A538">
        <v>344404</v>
      </c>
      <c r="B538" s="22">
        <v>42004</v>
      </c>
      <c r="C538" t="s">
        <v>21</v>
      </c>
      <c r="D538" t="s">
        <v>24</v>
      </c>
      <c r="E538" t="s">
        <v>14</v>
      </c>
      <c r="F538" s="23">
        <v>57022.1</v>
      </c>
      <c r="G538">
        <f>VLOOKUP(Base_de_données[[#This Row],[Adjudicación]],'Datos Pedidos'!$A$1:$C$2010,MATCH(Base_de_données[[#Headers],['# Pedidos]],'Datos Pedidos'!$A$1:$C$1,0),0)</f>
        <v>4</v>
      </c>
    </row>
    <row r="539" spans="1:7" x14ac:dyDescent="0.3">
      <c r="A539">
        <v>344484</v>
      </c>
      <c r="B539" s="22">
        <v>41910</v>
      </c>
      <c r="C539" t="s">
        <v>39</v>
      </c>
      <c r="D539" t="s">
        <v>28</v>
      </c>
      <c r="E539" t="s">
        <v>3</v>
      </c>
      <c r="F539" s="23">
        <v>9988717.0999999996</v>
      </c>
      <c r="G539">
        <f>VLOOKUP(Base_de_données[[#This Row],[Adjudicación]],'Datos Pedidos'!$A$1:$C$2010,MATCH(Base_de_données[[#Headers],['# Pedidos]],'Datos Pedidos'!$A$1:$C$1,0),0)</f>
        <v>12</v>
      </c>
    </row>
    <row r="540" spans="1:7" x14ac:dyDescent="0.3">
      <c r="A540">
        <v>345341</v>
      </c>
      <c r="B540" s="22">
        <v>42004</v>
      </c>
      <c r="C540" t="s">
        <v>21</v>
      </c>
      <c r="D540" t="s">
        <v>29</v>
      </c>
      <c r="E540" t="s">
        <v>6</v>
      </c>
      <c r="F540" s="23">
        <v>19178.7</v>
      </c>
      <c r="G540">
        <f>VLOOKUP(Base_de_données[[#This Row],[Adjudicación]],'Datos Pedidos'!$A$1:$C$2010,MATCH(Base_de_données[[#Headers],['# Pedidos]],'Datos Pedidos'!$A$1:$C$1,0),0)</f>
        <v>10</v>
      </c>
    </row>
    <row r="541" spans="1:7" x14ac:dyDescent="0.3">
      <c r="A541">
        <v>345466</v>
      </c>
      <c r="B541" s="22">
        <v>41670</v>
      </c>
      <c r="C541" t="s">
        <v>22</v>
      </c>
      <c r="D541" t="s">
        <v>31</v>
      </c>
      <c r="E541" t="s">
        <v>7</v>
      </c>
      <c r="F541" s="23">
        <v>548.79999999999995</v>
      </c>
      <c r="G541">
        <f>VLOOKUP(Base_de_données[[#This Row],[Adjudicación]],'Datos Pedidos'!$A$1:$C$2010,MATCH(Base_de_données[[#Headers],['# Pedidos]],'Datos Pedidos'!$A$1:$C$1,0),0)</f>
        <v>34</v>
      </c>
    </row>
    <row r="542" spans="1:7" x14ac:dyDescent="0.3">
      <c r="A542">
        <v>345550</v>
      </c>
      <c r="B542" s="22">
        <v>41790</v>
      </c>
      <c r="C542" t="s">
        <v>21</v>
      </c>
      <c r="D542" t="s">
        <v>30</v>
      </c>
      <c r="E542" t="s">
        <v>8</v>
      </c>
      <c r="F542" s="23">
        <v>71885.7</v>
      </c>
      <c r="G542">
        <f>VLOOKUP(Base_de_données[[#This Row],[Adjudicación]],'Datos Pedidos'!$A$1:$C$2010,MATCH(Base_de_données[[#Headers],['# Pedidos]],'Datos Pedidos'!$A$1:$C$1,0),0)</f>
        <v>4</v>
      </c>
    </row>
    <row r="543" spans="1:7" x14ac:dyDescent="0.3">
      <c r="A543">
        <v>346577</v>
      </c>
      <c r="B543" s="22">
        <v>41882</v>
      </c>
      <c r="C543" t="s">
        <v>39</v>
      </c>
      <c r="D543" t="s">
        <v>24</v>
      </c>
      <c r="E543" t="s">
        <v>9</v>
      </c>
      <c r="F543" s="23">
        <v>8692646.0999999996</v>
      </c>
      <c r="G543">
        <f>VLOOKUP(Base_de_données[[#This Row],[Adjudicación]],'Datos Pedidos'!$A$1:$C$2010,MATCH(Base_de_données[[#Headers],['# Pedidos]],'Datos Pedidos'!$A$1:$C$1,0),0)</f>
        <v>3</v>
      </c>
    </row>
    <row r="544" spans="1:7" x14ac:dyDescent="0.3">
      <c r="A544">
        <v>346649</v>
      </c>
      <c r="B544" s="22">
        <v>41685</v>
      </c>
      <c r="C544" t="s">
        <v>39</v>
      </c>
      <c r="D544" t="s">
        <v>24</v>
      </c>
      <c r="E544" t="s">
        <v>37</v>
      </c>
      <c r="F544" s="23">
        <v>9567334.5</v>
      </c>
      <c r="G544">
        <f>VLOOKUP(Base_de_données[[#This Row],[Adjudicación]],'Datos Pedidos'!$A$1:$C$2010,MATCH(Base_de_données[[#Headers],['# Pedidos]],'Datos Pedidos'!$A$1:$C$1,0),0)</f>
        <v>16</v>
      </c>
    </row>
    <row r="545" spans="1:7" x14ac:dyDescent="0.3">
      <c r="A545">
        <v>346690</v>
      </c>
      <c r="B545" s="22">
        <v>42004</v>
      </c>
      <c r="C545" t="s">
        <v>21</v>
      </c>
      <c r="D545" t="s">
        <v>29</v>
      </c>
      <c r="E545" t="s">
        <v>4</v>
      </c>
      <c r="F545" s="23">
        <v>24533.200000000001</v>
      </c>
      <c r="G545">
        <f>VLOOKUP(Base_de_données[[#This Row],[Adjudicación]],'Datos Pedidos'!$A$1:$C$2010,MATCH(Base_de_données[[#Headers],['# Pedidos]],'Datos Pedidos'!$A$1:$C$1,0),0)</f>
        <v>9</v>
      </c>
    </row>
    <row r="546" spans="1:7" x14ac:dyDescent="0.3">
      <c r="A546">
        <v>346806</v>
      </c>
      <c r="B546" s="22">
        <v>42004</v>
      </c>
      <c r="C546" t="s">
        <v>21</v>
      </c>
      <c r="D546" t="s">
        <v>24</v>
      </c>
      <c r="E546" t="s">
        <v>37</v>
      </c>
      <c r="F546" s="23">
        <v>25894.3</v>
      </c>
      <c r="G546">
        <f>VLOOKUP(Base_de_données[[#This Row],[Adjudicación]],'Datos Pedidos'!$A$1:$C$2010,MATCH(Base_de_données[[#Headers],['# Pedidos]],'Datos Pedidos'!$A$1:$C$1,0),0)</f>
        <v>10</v>
      </c>
    </row>
    <row r="547" spans="1:7" x14ac:dyDescent="0.3">
      <c r="A547">
        <v>347914</v>
      </c>
      <c r="B547" s="22">
        <v>41685</v>
      </c>
      <c r="C547" t="s">
        <v>21</v>
      </c>
      <c r="D547" t="s">
        <v>26</v>
      </c>
      <c r="E547" t="s">
        <v>0</v>
      </c>
      <c r="F547" s="23">
        <v>70253.899999999994</v>
      </c>
      <c r="G547">
        <f>VLOOKUP(Base_de_données[[#This Row],[Adjudicación]],'Datos Pedidos'!$A$1:$C$2010,MATCH(Base_de_données[[#Headers],['# Pedidos]],'Datos Pedidos'!$A$1:$C$1,0),0)</f>
        <v>6</v>
      </c>
    </row>
    <row r="548" spans="1:7" x14ac:dyDescent="0.3">
      <c r="A548">
        <v>348089</v>
      </c>
      <c r="B548" s="22">
        <v>41729</v>
      </c>
      <c r="C548" t="s">
        <v>21</v>
      </c>
      <c r="D548" t="s">
        <v>26</v>
      </c>
      <c r="E548" t="s">
        <v>8</v>
      </c>
      <c r="F548" s="23">
        <v>94002.5</v>
      </c>
      <c r="G548">
        <f>VLOOKUP(Base_de_données[[#This Row],[Adjudicación]],'Datos Pedidos'!$A$1:$C$2010,MATCH(Base_de_données[[#Headers],['# Pedidos]],'Datos Pedidos'!$A$1:$C$1,0),0)</f>
        <v>8</v>
      </c>
    </row>
    <row r="549" spans="1:7" x14ac:dyDescent="0.3">
      <c r="A549">
        <v>348461</v>
      </c>
      <c r="B549" s="22">
        <v>41698</v>
      </c>
      <c r="C549" t="s">
        <v>21</v>
      </c>
      <c r="D549" t="s">
        <v>27</v>
      </c>
      <c r="E549" t="s">
        <v>8</v>
      </c>
      <c r="F549" s="23">
        <v>18184.3</v>
      </c>
      <c r="G549">
        <f>VLOOKUP(Base_de_données[[#This Row],[Adjudicación]],'Datos Pedidos'!$A$1:$C$2010,MATCH(Base_de_données[[#Headers],['# Pedidos]],'Datos Pedidos'!$A$1:$C$1,0),0)</f>
        <v>6</v>
      </c>
    </row>
    <row r="550" spans="1:7" x14ac:dyDescent="0.3">
      <c r="A550">
        <v>349273</v>
      </c>
      <c r="B550" s="22">
        <v>41882</v>
      </c>
      <c r="C550" t="s">
        <v>39</v>
      </c>
      <c r="D550" t="s">
        <v>24</v>
      </c>
      <c r="E550" t="s">
        <v>3</v>
      </c>
      <c r="F550" s="23">
        <v>5198578.4000000004</v>
      </c>
      <c r="G550">
        <f>VLOOKUP(Base_de_données[[#This Row],[Adjudicación]],'Datos Pedidos'!$A$1:$C$2010,MATCH(Base_de_données[[#Headers],['# Pedidos]],'Datos Pedidos'!$A$1:$C$1,0),0)</f>
        <v>6</v>
      </c>
    </row>
    <row r="551" spans="1:7" x14ac:dyDescent="0.3">
      <c r="A551">
        <v>350795</v>
      </c>
      <c r="B551" s="22">
        <v>41850</v>
      </c>
      <c r="C551" t="s">
        <v>39</v>
      </c>
      <c r="D551" t="s">
        <v>26</v>
      </c>
      <c r="E551" t="s">
        <v>14</v>
      </c>
      <c r="F551" s="23">
        <v>18.433333333333302</v>
      </c>
      <c r="G551">
        <f>VLOOKUP(Base_de_données[[#This Row],[Adjudicación]],'Datos Pedidos'!$A$1:$C$2010,MATCH(Base_de_données[[#Headers],['# Pedidos]],'Datos Pedidos'!$A$1:$C$1,0),0)</f>
        <v>8</v>
      </c>
    </row>
    <row r="552" spans="1:7" x14ac:dyDescent="0.3">
      <c r="A552">
        <v>351001</v>
      </c>
      <c r="B552" s="22">
        <v>41820</v>
      </c>
      <c r="C552" t="s">
        <v>39</v>
      </c>
      <c r="D552" t="s">
        <v>25</v>
      </c>
      <c r="E552" t="s">
        <v>6</v>
      </c>
      <c r="F552" s="23">
        <v>9072971.4000000004</v>
      </c>
      <c r="G552">
        <f>VLOOKUP(Base_de_données[[#This Row],[Adjudicación]],'Datos Pedidos'!$A$1:$C$2010,MATCH(Base_de_données[[#Headers],['# Pedidos]],'Datos Pedidos'!$A$1:$C$1,0),0)</f>
        <v>3</v>
      </c>
    </row>
    <row r="553" spans="1:7" x14ac:dyDescent="0.3">
      <c r="A553">
        <v>352084</v>
      </c>
      <c r="B553" s="22">
        <v>42004</v>
      </c>
      <c r="C553" t="s">
        <v>21</v>
      </c>
      <c r="D553" t="s">
        <v>30</v>
      </c>
      <c r="E553" t="s">
        <v>37</v>
      </c>
      <c r="F553" s="23">
        <v>61186.5</v>
      </c>
      <c r="G553">
        <f>VLOOKUP(Base_de_données[[#This Row],[Adjudicación]],'Datos Pedidos'!$A$1:$C$2010,MATCH(Base_de_données[[#Headers],['# Pedidos]],'Datos Pedidos'!$A$1:$C$1,0),0)</f>
        <v>9</v>
      </c>
    </row>
    <row r="554" spans="1:7" x14ac:dyDescent="0.3">
      <c r="A554">
        <v>352646</v>
      </c>
      <c r="B554" s="22">
        <v>42004</v>
      </c>
      <c r="C554" t="s">
        <v>21</v>
      </c>
      <c r="D554" t="s">
        <v>32</v>
      </c>
      <c r="E554" t="s">
        <v>9</v>
      </c>
      <c r="F554" s="23">
        <v>93569</v>
      </c>
      <c r="G554">
        <f>VLOOKUP(Base_de_données[[#This Row],[Adjudicación]],'Datos Pedidos'!$A$1:$C$2010,MATCH(Base_de_données[[#Headers],['# Pedidos]],'Datos Pedidos'!$A$1:$C$1,0),0)</f>
        <v>8</v>
      </c>
    </row>
    <row r="555" spans="1:7" x14ac:dyDescent="0.3">
      <c r="A555">
        <v>353878</v>
      </c>
      <c r="B555" s="22">
        <v>42004</v>
      </c>
      <c r="C555" t="s">
        <v>22</v>
      </c>
      <c r="D555" t="s">
        <v>30</v>
      </c>
      <c r="E555" t="s">
        <v>3</v>
      </c>
      <c r="F555" s="23">
        <v>316.5</v>
      </c>
      <c r="G555">
        <f>VLOOKUP(Base_de_données[[#This Row],[Adjudicación]],'Datos Pedidos'!$A$1:$C$2010,MATCH(Base_de_données[[#Headers],['# Pedidos]],'Datos Pedidos'!$A$1:$C$1,0),0)</f>
        <v>1</v>
      </c>
    </row>
    <row r="556" spans="1:7" x14ac:dyDescent="0.3">
      <c r="A556">
        <v>355839</v>
      </c>
      <c r="B556" s="22">
        <v>42004</v>
      </c>
      <c r="C556" t="s">
        <v>22</v>
      </c>
      <c r="D556" t="s">
        <v>32</v>
      </c>
      <c r="E556" t="s">
        <v>12</v>
      </c>
      <c r="F556" s="23">
        <v>705.1</v>
      </c>
      <c r="G556">
        <f>VLOOKUP(Base_de_données[[#This Row],[Adjudicación]],'Datos Pedidos'!$A$1:$C$2010,MATCH(Base_de_données[[#Headers],['# Pedidos]],'Datos Pedidos'!$A$1:$C$1,0),0)</f>
        <v>6</v>
      </c>
    </row>
    <row r="557" spans="1:7" x14ac:dyDescent="0.3">
      <c r="A557">
        <v>355875</v>
      </c>
      <c r="B557" s="22">
        <v>41732</v>
      </c>
      <c r="C557" t="s">
        <v>21</v>
      </c>
      <c r="D557" t="s">
        <v>27</v>
      </c>
      <c r="E557" t="s">
        <v>5</v>
      </c>
      <c r="F557" s="23">
        <v>88959.8</v>
      </c>
      <c r="G557">
        <f>VLOOKUP(Base_de_données[[#This Row],[Adjudicación]],'Datos Pedidos'!$A$1:$C$2010,MATCH(Base_de_données[[#Headers],['# Pedidos]],'Datos Pedidos'!$A$1:$C$1,0),0)</f>
        <v>14</v>
      </c>
    </row>
    <row r="558" spans="1:7" x14ac:dyDescent="0.3">
      <c r="A558">
        <v>356272</v>
      </c>
      <c r="B558" s="22">
        <v>41912</v>
      </c>
      <c r="C558" t="s">
        <v>39</v>
      </c>
      <c r="D558" t="s">
        <v>32</v>
      </c>
      <c r="E558" t="s">
        <v>36</v>
      </c>
      <c r="F558" s="23">
        <v>3224509.8</v>
      </c>
      <c r="G558">
        <f>VLOOKUP(Base_de_données[[#This Row],[Adjudicación]],'Datos Pedidos'!$A$1:$C$2010,MATCH(Base_de_données[[#Headers],['# Pedidos]],'Datos Pedidos'!$A$1:$C$1,0),0)</f>
        <v>6</v>
      </c>
    </row>
    <row r="559" spans="1:7" x14ac:dyDescent="0.3">
      <c r="A559">
        <v>356314</v>
      </c>
      <c r="B559" s="22">
        <v>41729</v>
      </c>
      <c r="C559" t="s">
        <v>21</v>
      </c>
      <c r="D559" t="s">
        <v>26</v>
      </c>
      <c r="E559" t="s">
        <v>16</v>
      </c>
      <c r="F559" s="23">
        <v>16786.599999999999</v>
      </c>
      <c r="G559">
        <f>VLOOKUP(Base_de_données[[#This Row],[Adjudicación]],'Datos Pedidos'!$A$1:$C$2010,MATCH(Base_de_données[[#Headers],['# Pedidos]],'Datos Pedidos'!$A$1:$C$1,0),0)</f>
        <v>16</v>
      </c>
    </row>
    <row r="560" spans="1:7" x14ac:dyDescent="0.3">
      <c r="A560">
        <v>357583</v>
      </c>
      <c r="B560" s="22">
        <v>42004</v>
      </c>
      <c r="C560" t="s">
        <v>21</v>
      </c>
      <c r="D560" t="s">
        <v>29</v>
      </c>
      <c r="E560" t="s">
        <v>13</v>
      </c>
      <c r="F560" s="23">
        <v>60345.2</v>
      </c>
      <c r="G560">
        <f>VLOOKUP(Base_de_données[[#This Row],[Adjudicación]],'Datos Pedidos'!$A$1:$C$2010,MATCH(Base_de_données[[#Headers],['# Pedidos]],'Datos Pedidos'!$A$1:$C$1,0),0)</f>
        <v>4</v>
      </c>
    </row>
    <row r="561" spans="1:7" x14ac:dyDescent="0.3">
      <c r="A561">
        <v>357698</v>
      </c>
      <c r="B561" s="22">
        <v>42004</v>
      </c>
      <c r="C561" t="s">
        <v>39</v>
      </c>
      <c r="D561" t="s">
        <v>29</v>
      </c>
      <c r="E561" t="s">
        <v>13</v>
      </c>
      <c r="F561" s="23">
        <v>4125790.5</v>
      </c>
      <c r="G561">
        <f>VLOOKUP(Base_de_données[[#This Row],[Adjudicación]],'Datos Pedidos'!$A$1:$C$2010,MATCH(Base_de_données[[#Headers],['# Pedidos]],'Datos Pedidos'!$A$1:$C$1,0),0)</f>
        <v>1</v>
      </c>
    </row>
    <row r="562" spans="1:7" x14ac:dyDescent="0.3">
      <c r="A562">
        <v>358168</v>
      </c>
      <c r="B562" s="22">
        <v>42004</v>
      </c>
      <c r="C562" t="s">
        <v>21</v>
      </c>
      <c r="D562" t="s">
        <v>30</v>
      </c>
      <c r="E562" t="s">
        <v>11</v>
      </c>
      <c r="F562" s="23">
        <v>32835.300000000003</v>
      </c>
      <c r="G562">
        <f>VLOOKUP(Base_de_données[[#This Row],[Adjudicación]],'Datos Pedidos'!$A$1:$C$2010,MATCH(Base_de_données[[#Headers],['# Pedidos]],'Datos Pedidos'!$A$1:$C$1,0),0)</f>
        <v>10</v>
      </c>
    </row>
    <row r="563" spans="1:7" x14ac:dyDescent="0.3">
      <c r="A563">
        <v>359328</v>
      </c>
      <c r="B563" s="22">
        <v>42004</v>
      </c>
      <c r="C563" t="s">
        <v>39</v>
      </c>
      <c r="D563" t="s">
        <v>26</v>
      </c>
      <c r="E563" t="s">
        <v>12</v>
      </c>
      <c r="F563" s="23">
        <v>4964967.4000000004</v>
      </c>
      <c r="G563">
        <f>VLOOKUP(Base_de_données[[#This Row],[Adjudicación]],'Datos Pedidos'!$A$1:$C$2010,MATCH(Base_de_données[[#Headers],['# Pedidos]],'Datos Pedidos'!$A$1:$C$1,0),0)</f>
        <v>2</v>
      </c>
    </row>
    <row r="564" spans="1:7" x14ac:dyDescent="0.3">
      <c r="A564">
        <v>360192</v>
      </c>
      <c r="B564" s="22">
        <v>41729</v>
      </c>
      <c r="C564" t="s">
        <v>21</v>
      </c>
      <c r="D564" t="s">
        <v>26</v>
      </c>
      <c r="E564" t="s">
        <v>15</v>
      </c>
      <c r="F564" s="23">
        <v>72838</v>
      </c>
      <c r="G564">
        <f>VLOOKUP(Base_de_données[[#This Row],[Adjudicación]],'Datos Pedidos'!$A$1:$C$2010,MATCH(Base_de_données[[#Headers],['# Pedidos]],'Datos Pedidos'!$A$1:$C$1,0),0)</f>
        <v>5</v>
      </c>
    </row>
    <row r="565" spans="1:7" x14ac:dyDescent="0.3">
      <c r="A565">
        <v>360329</v>
      </c>
      <c r="B565" s="22">
        <v>41776</v>
      </c>
      <c r="C565" t="s">
        <v>39</v>
      </c>
      <c r="D565" t="s">
        <v>24</v>
      </c>
      <c r="E565" t="s">
        <v>37</v>
      </c>
      <c r="F565" s="23">
        <v>6564154.5999999996</v>
      </c>
      <c r="G565">
        <f>VLOOKUP(Base_de_données[[#This Row],[Adjudicación]],'Datos Pedidos'!$A$1:$C$2010,MATCH(Base_de_données[[#Headers],['# Pedidos]],'Datos Pedidos'!$A$1:$C$1,0),0)</f>
        <v>4</v>
      </c>
    </row>
    <row r="566" spans="1:7" x14ac:dyDescent="0.3">
      <c r="A566">
        <v>360627</v>
      </c>
      <c r="B566" s="22">
        <v>42004</v>
      </c>
      <c r="C566" t="s">
        <v>22</v>
      </c>
      <c r="D566" t="s">
        <v>24</v>
      </c>
      <c r="E566" t="s">
        <v>9</v>
      </c>
      <c r="F566" s="23">
        <v>430.5</v>
      </c>
      <c r="G566">
        <f>VLOOKUP(Base_de_données[[#This Row],[Adjudicación]],'Datos Pedidos'!$A$1:$C$2010,MATCH(Base_de_données[[#Headers],['# Pedidos]],'Datos Pedidos'!$A$1:$C$1,0),0)</f>
        <v>24</v>
      </c>
    </row>
    <row r="567" spans="1:7" x14ac:dyDescent="0.3">
      <c r="A567">
        <v>361030</v>
      </c>
      <c r="B567" s="22">
        <v>42004</v>
      </c>
      <c r="C567" t="s">
        <v>22</v>
      </c>
      <c r="D567" t="s">
        <v>27</v>
      </c>
      <c r="E567" t="s">
        <v>15</v>
      </c>
      <c r="F567" s="23">
        <v>83.5</v>
      </c>
      <c r="G567">
        <f>VLOOKUP(Base_de_données[[#This Row],[Adjudicación]],'Datos Pedidos'!$A$1:$C$2010,MATCH(Base_de_données[[#Headers],['# Pedidos]],'Datos Pedidos'!$A$1:$C$1,0),0)</f>
        <v>18</v>
      </c>
    </row>
    <row r="568" spans="1:7" x14ac:dyDescent="0.3">
      <c r="A568">
        <v>361872</v>
      </c>
      <c r="B568" s="22">
        <v>41912</v>
      </c>
      <c r="C568" t="s">
        <v>22</v>
      </c>
      <c r="D568" t="s">
        <v>27</v>
      </c>
      <c r="E568" t="s">
        <v>36</v>
      </c>
      <c r="F568" s="23">
        <v>1876381.075</v>
      </c>
      <c r="G568">
        <f>VLOOKUP(Base_de_données[[#This Row],[Adjudicación]],'Datos Pedidos'!$A$1:$C$2010,MATCH(Base_de_données[[#Headers],['# Pedidos]],'Datos Pedidos'!$A$1:$C$1,0),0)</f>
        <v>36</v>
      </c>
    </row>
    <row r="569" spans="1:7" x14ac:dyDescent="0.3">
      <c r="A569">
        <v>362657</v>
      </c>
      <c r="B569" s="22">
        <v>42004</v>
      </c>
      <c r="C569" t="s">
        <v>39</v>
      </c>
      <c r="D569" t="s">
        <v>29</v>
      </c>
      <c r="E569" t="s">
        <v>14</v>
      </c>
      <c r="F569" s="23">
        <v>5291552.5999999996</v>
      </c>
      <c r="G569">
        <f>VLOOKUP(Base_de_données[[#This Row],[Adjudicación]],'Datos Pedidos'!$A$1:$C$2010,MATCH(Base_de_données[[#Headers],['# Pedidos]],'Datos Pedidos'!$A$1:$C$1,0),0)</f>
        <v>3</v>
      </c>
    </row>
    <row r="570" spans="1:7" x14ac:dyDescent="0.3">
      <c r="A570">
        <v>362910</v>
      </c>
      <c r="B570" s="22">
        <v>42004</v>
      </c>
      <c r="C570" t="s">
        <v>21</v>
      </c>
      <c r="D570" t="s">
        <v>24</v>
      </c>
      <c r="E570" t="s">
        <v>16</v>
      </c>
      <c r="F570" s="23">
        <v>16517.400000000001</v>
      </c>
      <c r="G570">
        <f>VLOOKUP(Base_de_données[[#This Row],[Adjudicación]],'Datos Pedidos'!$A$1:$C$2010,MATCH(Base_de_données[[#Headers],['# Pedidos]],'Datos Pedidos'!$A$1:$C$1,0),0)</f>
        <v>4</v>
      </c>
    </row>
    <row r="571" spans="1:7" x14ac:dyDescent="0.3">
      <c r="A571">
        <v>363048</v>
      </c>
      <c r="B571" s="22">
        <v>42004</v>
      </c>
      <c r="C571" t="s">
        <v>39</v>
      </c>
      <c r="D571" t="s">
        <v>31</v>
      </c>
      <c r="E571" t="s">
        <v>17</v>
      </c>
      <c r="F571" s="23">
        <v>5075826.2</v>
      </c>
      <c r="G571">
        <f>VLOOKUP(Base_de_données[[#This Row],[Adjudicación]],'Datos Pedidos'!$A$1:$C$2010,MATCH(Base_de_données[[#Headers],['# Pedidos]],'Datos Pedidos'!$A$1:$C$1,0),0)</f>
        <v>3</v>
      </c>
    </row>
    <row r="572" spans="1:7" x14ac:dyDescent="0.3">
      <c r="A572">
        <v>363125</v>
      </c>
      <c r="B572" s="22">
        <v>42004</v>
      </c>
      <c r="C572" t="s">
        <v>39</v>
      </c>
      <c r="D572" t="s">
        <v>25</v>
      </c>
      <c r="E572" t="s">
        <v>3</v>
      </c>
      <c r="F572" s="23">
        <v>9414871.6999999993</v>
      </c>
      <c r="G572">
        <f>VLOOKUP(Base_de_données[[#This Row],[Adjudicación]],'Datos Pedidos'!$A$1:$C$2010,MATCH(Base_de_données[[#Headers],['# Pedidos]],'Datos Pedidos'!$A$1:$C$1,0),0)</f>
        <v>3</v>
      </c>
    </row>
    <row r="573" spans="1:7" x14ac:dyDescent="0.3">
      <c r="A573">
        <v>363492</v>
      </c>
      <c r="B573" s="22">
        <v>42004</v>
      </c>
      <c r="C573" t="s">
        <v>21</v>
      </c>
      <c r="D573" t="s">
        <v>29</v>
      </c>
      <c r="E573" t="s">
        <v>15</v>
      </c>
      <c r="F573" s="23">
        <v>30114.1</v>
      </c>
      <c r="G573">
        <f>VLOOKUP(Base_de_données[[#This Row],[Adjudicación]],'Datos Pedidos'!$A$1:$C$2010,MATCH(Base_de_données[[#Headers],['# Pedidos]],'Datos Pedidos'!$A$1:$C$1,0),0)</f>
        <v>3</v>
      </c>
    </row>
    <row r="574" spans="1:7" x14ac:dyDescent="0.3">
      <c r="A574">
        <v>363876</v>
      </c>
      <c r="B574" s="22">
        <v>42004</v>
      </c>
      <c r="C574" t="s">
        <v>39</v>
      </c>
      <c r="D574" t="s">
        <v>28</v>
      </c>
      <c r="E574" t="s">
        <v>37</v>
      </c>
      <c r="F574" s="23">
        <v>1319006.3999999999</v>
      </c>
      <c r="G574">
        <f>VLOOKUP(Base_de_données[[#This Row],[Adjudicación]],'Datos Pedidos'!$A$1:$C$2010,MATCH(Base_de_données[[#Headers],['# Pedidos]],'Datos Pedidos'!$A$1:$C$1,0),0)</f>
        <v>2</v>
      </c>
    </row>
    <row r="575" spans="1:7" x14ac:dyDescent="0.3">
      <c r="A575">
        <v>366325</v>
      </c>
      <c r="B575" s="22">
        <v>42004</v>
      </c>
      <c r="C575" t="s">
        <v>21</v>
      </c>
      <c r="D575" t="s">
        <v>26</v>
      </c>
      <c r="E575" t="s">
        <v>37</v>
      </c>
      <c r="F575" s="23">
        <v>31464.1</v>
      </c>
      <c r="G575">
        <f>VLOOKUP(Base_de_données[[#This Row],[Adjudicación]],'Datos Pedidos'!$A$1:$C$2010,MATCH(Base_de_données[[#Headers],['# Pedidos]],'Datos Pedidos'!$A$1:$C$1,0),0)</f>
        <v>6</v>
      </c>
    </row>
    <row r="576" spans="1:7" x14ac:dyDescent="0.3">
      <c r="A576">
        <v>366338</v>
      </c>
      <c r="B576" s="22">
        <v>42004</v>
      </c>
      <c r="C576" t="s">
        <v>21</v>
      </c>
      <c r="D576" t="s">
        <v>26</v>
      </c>
      <c r="E576" t="s">
        <v>16</v>
      </c>
      <c r="F576" s="23">
        <v>35074.9</v>
      </c>
      <c r="G576">
        <f>VLOOKUP(Base_de_données[[#This Row],[Adjudicación]],'Datos Pedidos'!$A$1:$C$2010,MATCH(Base_de_données[[#Headers],['# Pedidos]],'Datos Pedidos'!$A$1:$C$1,0),0)</f>
        <v>9</v>
      </c>
    </row>
    <row r="577" spans="1:7" x14ac:dyDescent="0.3">
      <c r="A577">
        <v>367095</v>
      </c>
      <c r="B577" s="22">
        <v>42004</v>
      </c>
      <c r="C577" t="s">
        <v>39</v>
      </c>
      <c r="D577" t="s">
        <v>29</v>
      </c>
      <c r="E577" t="s">
        <v>8</v>
      </c>
      <c r="F577" s="23">
        <v>6402345</v>
      </c>
      <c r="G577">
        <f>VLOOKUP(Base_de_données[[#This Row],[Adjudicación]],'Datos Pedidos'!$A$1:$C$2010,MATCH(Base_de_données[[#Headers],['# Pedidos]],'Datos Pedidos'!$A$1:$C$1,0),0)</f>
        <v>2</v>
      </c>
    </row>
    <row r="578" spans="1:7" x14ac:dyDescent="0.3">
      <c r="A578">
        <v>367563</v>
      </c>
      <c r="B578" s="22">
        <v>42004</v>
      </c>
      <c r="C578" t="s">
        <v>21</v>
      </c>
      <c r="D578" t="s">
        <v>28</v>
      </c>
      <c r="E578" t="s">
        <v>34</v>
      </c>
      <c r="F578" s="23">
        <v>46943.6</v>
      </c>
      <c r="G578">
        <f>VLOOKUP(Base_de_données[[#This Row],[Adjudicación]],'Datos Pedidos'!$A$1:$C$2010,MATCH(Base_de_données[[#Headers],['# Pedidos]],'Datos Pedidos'!$A$1:$C$1,0),0)</f>
        <v>6</v>
      </c>
    </row>
    <row r="579" spans="1:7" x14ac:dyDescent="0.3">
      <c r="A579">
        <v>367702</v>
      </c>
      <c r="B579" s="22">
        <v>42004</v>
      </c>
      <c r="C579" t="s">
        <v>39</v>
      </c>
      <c r="D579" t="s">
        <v>30</v>
      </c>
      <c r="E579" t="s">
        <v>2</v>
      </c>
      <c r="F579" s="23">
        <v>7060635.0999999996</v>
      </c>
      <c r="G579">
        <f>VLOOKUP(Base_de_données[[#This Row],[Adjudicación]],'Datos Pedidos'!$A$1:$C$2010,MATCH(Base_de_données[[#Headers],['# Pedidos]],'Datos Pedidos'!$A$1:$C$1,0),0)</f>
        <v>1</v>
      </c>
    </row>
    <row r="580" spans="1:7" x14ac:dyDescent="0.3">
      <c r="A580">
        <v>368079</v>
      </c>
      <c r="B580" s="22">
        <v>42004</v>
      </c>
      <c r="C580" t="s">
        <v>21</v>
      </c>
      <c r="D580" t="s">
        <v>28</v>
      </c>
      <c r="E580" t="s">
        <v>8</v>
      </c>
      <c r="F580" s="23">
        <v>94048.2</v>
      </c>
      <c r="G580">
        <f>VLOOKUP(Base_de_données[[#This Row],[Adjudicación]],'Datos Pedidos'!$A$1:$C$2010,MATCH(Base_de_données[[#Headers],['# Pedidos]],'Datos Pedidos'!$A$1:$C$1,0),0)</f>
        <v>12</v>
      </c>
    </row>
    <row r="581" spans="1:7" x14ac:dyDescent="0.3">
      <c r="A581">
        <v>368084</v>
      </c>
      <c r="B581" s="22">
        <v>42004</v>
      </c>
      <c r="C581" t="s">
        <v>21</v>
      </c>
      <c r="D581" t="s">
        <v>24</v>
      </c>
      <c r="E581" t="s">
        <v>1</v>
      </c>
      <c r="F581" s="23">
        <v>71670.899999999994</v>
      </c>
      <c r="G581">
        <f>VLOOKUP(Base_de_données[[#This Row],[Adjudicación]],'Datos Pedidos'!$A$1:$C$2010,MATCH(Base_de_données[[#Headers],['# Pedidos]],'Datos Pedidos'!$A$1:$C$1,0),0)</f>
        <v>9</v>
      </c>
    </row>
    <row r="582" spans="1:7" x14ac:dyDescent="0.3">
      <c r="A582">
        <v>368537</v>
      </c>
      <c r="B582" s="22">
        <v>42004</v>
      </c>
      <c r="C582" t="s">
        <v>21</v>
      </c>
      <c r="D582" t="s">
        <v>24</v>
      </c>
      <c r="E582" t="s">
        <v>34</v>
      </c>
      <c r="F582" s="23">
        <v>48956.800000000003</v>
      </c>
      <c r="G582">
        <f>VLOOKUP(Base_de_données[[#This Row],[Adjudicación]],'Datos Pedidos'!$A$1:$C$2010,MATCH(Base_de_données[[#Headers],['# Pedidos]],'Datos Pedidos'!$A$1:$C$1,0),0)</f>
        <v>12</v>
      </c>
    </row>
    <row r="583" spans="1:7" x14ac:dyDescent="0.3">
      <c r="A583">
        <v>368546</v>
      </c>
      <c r="B583" s="22">
        <v>41820</v>
      </c>
      <c r="C583" t="s">
        <v>21</v>
      </c>
      <c r="D583" t="s">
        <v>26</v>
      </c>
      <c r="E583" t="s">
        <v>3</v>
      </c>
      <c r="F583" s="23">
        <v>87104.4</v>
      </c>
      <c r="G583">
        <f>VLOOKUP(Base_de_données[[#This Row],[Adjudicación]],'Datos Pedidos'!$A$1:$C$2010,MATCH(Base_de_données[[#Headers],['# Pedidos]],'Datos Pedidos'!$A$1:$C$1,0),0)</f>
        <v>8</v>
      </c>
    </row>
    <row r="584" spans="1:7" x14ac:dyDescent="0.3">
      <c r="A584">
        <v>368621</v>
      </c>
      <c r="B584" s="22">
        <v>41804</v>
      </c>
      <c r="C584" t="s">
        <v>39</v>
      </c>
      <c r="D584" t="s">
        <v>28</v>
      </c>
      <c r="E584" t="s">
        <v>34</v>
      </c>
      <c r="F584" s="23">
        <v>2865545.6</v>
      </c>
      <c r="G584">
        <f>VLOOKUP(Base_de_données[[#This Row],[Adjudicación]],'Datos Pedidos'!$A$1:$C$2010,MATCH(Base_de_données[[#Headers],['# Pedidos]],'Datos Pedidos'!$A$1:$C$1,0),0)</f>
        <v>3</v>
      </c>
    </row>
    <row r="585" spans="1:7" x14ac:dyDescent="0.3">
      <c r="A585">
        <v>369318</v>
      </c>
      <c r="B585" s="22">
        <v>41973</v>
      </c>
      <c r="C585" t="s">
        <v>39</v>
      </c>
      <c r="D585" t="s">
        <v>31</v>
      </c>
      <c r="E585" t="s">
        <v>2</v>
      </c>
      <c r="F585" s="23">
        <v>3269452.6</v>
      </c>
      <c r="G585">
        <f>VLOOKUP(Base_de_données[[#This Row],[Adjudicación]],'Datos Pedidos'!$A$1:$C$2010,MATCH(Base_de_données[[#Headers],['# Pedidos]],'Datos Pedidos'!$A$1:$C$1,0),0)</f>
        <v>1</v>
      </c>
    </row>
    <row r="586" spans="1:7" x14ac:dyDescent="0.3">
      <c r="A586">
        <v>370482</v>
      </c>
      <c r="B586" s="22">
        <v>42004</v>
      </c>
      <c r="C586" t="s">
        <v>39</v>
      </c>
      <c r="D586" t="s">
        <v>29</v>
      </c>
      <c r="E586" t="s">
        <v>3</v>
      </c>
      <c r="F586" s="23">
        <v>5704717.4000000004</v>
      </c>
      <c r="G586">
        <f>VLOOKUP(Base_de_données[[#This Row],[Adjudicación]],'Datos Pedidos'!$A$1:$C$2010,MATCH(Base_de_données[[#Headers],['# Pedidos]],'Datos Pedidos'!$A$1:$C$1,0),0)</f>
        <v>2</v>
      </c>
    </row>
    <row r="587" spans="1:7" x14ac:dyDescent="0.3">
      <c r="A587">
        <v>370561</v>
      </c>
      <c r="B587" s="22">
        <v>41973</v>
      </c>
      <c r="C587" t="s">
        <v>39</v>
      </c>
      <c r="D587" t="s">
        <v>28</v>
      </c>
      <c r="E587" t="s">
        <v>2</v>
      </c>
      <c r="F587" s="23">
        <v>5276104.8</v>
      </c>
      <c r="G587">
        <f>VLOOKUP(Base_de_données[[#This Row],[Adjudicación]],'Datos Pedidos'!$A$1:$C$2010,MATCH(Base_de_données[[#Headers],['# Pedidos]],'Datos Pedidos'!$A$1:$C$1,0),0)</f>
        <v>3</v>
      </c>
    </row>
    <row r="588" spans="1:7" x14ac:dyDescent="0.3">
      <c r="A588">
        <v>371373</v>
      </c>
      <c r="B588" s="22">
        <v>42004</v>
      </c>
      <c r="C588" t="s">
        <v>39</v>
      </c>
      <c r="D588" t="s">
        <v>24</v>
      </c>
      <c r="E588" t="s">
        <v>17</v>
      </c>
      <c r="F588" s="23">
        <v>5326387.4000000004</v>
      </c>
      <c r="G588">
        <f>VLOOKUP(Base_de_données[[#This Row],[Adjudicación]],'Datos Pedidos'!$A$1:$C$2010,MATCH(Base_de_données[[#Headers],['# Pedidos]],'Datos Pedidos'!$A$1:$C$1,0),0)</f>
        <v>3</v>
      </c>
    </row>
    <row r="589" spans="1:7" x14ac:dyDescent="0.3">
      <c r="A589">
        <v>371656</v>
      </c>
      <c r="B589" s="22">
        <v>42004</v>
      </c>
      <c r="C589" t="s">
        <v>21</v>
      </c>
      <c r="D589" t="s">
        <v>27</v>
      </c>
      <c r="E589" t="s">
        <v>7</v>
      </c>
      <c r="F589" s="23">
        <v>85297.3</v>
      </c>
      <c r="G589">
        <f>VLOOKUP(Base_de_données[[#This Row],[Adjudicación]],'Datos Pedidos'!$A$1:$C$2010,MATCH(Base_de_données[[#Headers],['# Pedidos]],'Datos Pedidos'!$A$1:$C$1,0),0)</f>
        <v>32</v>
      </c>
    </row>
    <row r="590" spans="1:7" x14ac:dyDescent="0.3">
      <c r="A590">
        <v>371664</v>
      </c>
      <c r="B590" s="22">
        <v>41670</v>
      </c>
      <c r="C590" t="s">
        <v>21</v>
      </c>
      <c r="D590" t="s">
        <v>29</v>
      </c>
      <c r="E590" t="s">
        <v>13</v>
      </c>
      <c r="F590" s="23">
        <v>54242.2</v>
      </c>
      <c r="G590">
        <f>VLOOKUP(Base_de_données[[#This Row],[Adjudicación]],'Datos Pedidos'!$A$1:$C$2010,MATCH(Base_de_données[[#Headers],['# Pedidos]],'Datos Pedidos'!$A$1:$C$1,0),0)</f>
        <v>10</v>
      </c>
    </row>
    <row r="591" spans="1:7" x14ac:dyDescent="0.3">
      <c r="A591">
        <v>372219</v>
      </c>
      <c r="B591" s="22">
        <v>41729</v>
      </c>
      <c r="C591" t="s">
        <v>39</v>
      </c>
      <c r="D591" t="s">
        <v>29</v>
      </c>
      <c r="E591" t="s">
        <v>12</v>
      </c>
      <c r="F591" s="23">
        <v>3026308.9</v>
      </c>
      <c r="G591">
        <f>VLOOKUP(Base_de_données[[#This Row],[Adjudicación]],'Datos Pedidos'!$A$1:$C$2010,MATCH(Base_de_données[[#Headers],['# Pedidos]],'Datos Pedidos'!$A$1:$C$1,0),0)</f>
        <v>3</v>
      </c>
    </row>
    <row r="592" spans="1:7" x14ac:dyDescent="0.3">
      <c r="A592">
        <v>372235</v>
      </c>
      <c r="B592" s="22">
        <v>41942</v>
      </c>
      <c r="C592" t="s">
        <v>39</v>
      </c>
      <c r="D592" t="s">
        <v>29</v>
      </c>
      <c r="E592" t="s">
        <v>1</v>
      </c>
      <c r="F592" s="23">
        <v>2580433</v>
      </c>
      <c r="G592">
        <f>VLOOKUP(Base_de_données[[#This Row],[Adjudicación]],'Datos Pedidos'!$A$1:$C$2010,MATCH(Base_de_données[[#Headers],['# Pedidos]],'Datos Pedidos'!$A$1:$C$1,0),0)</f>
        <v>1</v>
      </c>
    </row>
    <row r="593" spans="1:7" x14ac:dyDescent="0.3">
      <c r="A593">
        <v>372256</v>
      </c>
      <c r="B593" s="22">
        <v>42004</v>
      </c>
      <c r="C593" t="s">
        <v>39</v>
      </c>
      <c r="D593" t="s">
        <v>29</v>
      </c>
      <c r="E593" t="s">
        <v>10</v>
      </c>
      <c r="F593" s="23">
        <v>6985395.5</v>
      </c>
      <c r="G593">
        <f>VLOOKUP(Base_de_données[[#This Row],[Adjudicación]],'Datos Pedidos'!$A$1:$C$2010,MATCH(Base_de_données[[#Headers],['# Pedidos]],'Datos Pedidos'!$A$1:$C$1,0),0)</f>
        <v>1</v>
      </c>
    </row>
    <row r="594" spans="1:7" x14ac:dyDescent="0.3">
      <c r="A594">
        <v>372858</v>
      </c>
      <c r="B594" s="22">
        <v>41670</v>
      </c>
      <c r="C594" t="s">
        <v>21</v>
      </c>
      <c r="D594" t="s">
        <v>24</v>
      </c>
      <c r="E594" t="s">
        <v>38</v>
      </c>
      <c r="F594" s="23">
        <v>88804.4</v>
      </c>
      <c r="G594">
        <f>VLOOKUP(Base_de_données[[#This Row],[Adjudicación]],'Datos Pedidos'!$A$1:$C$2010,MATCH(Base_de_données[[#Headers],['# Pedidos]],'Datos Pedidos'!$A$1:$C$1,0),0)</f>
        <v>4</v>
      </c>
    </row>
    <row r="595" spans="1:7" x14ac:dyDescent="0.3">
      <c r="A595">
        <v>373483</v>
      </c>
      <c r="B595" s="22">
        <v>42004</v>
      </c>
      <c r="C595" t="s">
        <v>21</v>
      </c>
      <c r="D595" t="s">
        <v>24</v>
      </c>
      <c r="E595" t="s">
        <v>17</v>
      </c>
      <c r="F595" s="23">
        <v>42705.8</v>
      </c>
      <c r="G595">
        <f>VLOOKUP(Base_de_données[[#This Row],[Adjudicación]],'Datos Pedidos'!$A$1:$C$2010,MATCH(Base_de_données[[#Headers],['# Pedidos]],'Datos Pedidos'!$A$1:$C$1,0),0)</f>
        <v>16</v>
      </c>
    </row>
    <row r="596" spans="1:7" x14ac:dyDescent="0.3">
      <c r="A596">
        <v>373758</v>
      </c>
      <c r="B596" s="22">
        <v>42004</v>
      </c>
      <c r="C596" t="s">
        <v>39</v>
      </c>
      <c r="D596" t="s">
        <v>29</v>
      </c>
      <c r="E596" t="s">
        <v>38</v>
      </c>
      <c r="F596" s="23">
        <v>2639584.6</v>
      </c>
      <c r="G596">
        <f>VLOOKUP(Base_de_données[[#This Row],[Adjudicación]],'Datos Pedidos'!$A$1:$C$2010,MATCH(Base_de_données[[#Headers],['# Pedidos]],'Datos Pedidos'!$A$1:$C$1,0),0)</f>
        <v>2</v>
      </c>
    </row>
    <row r="597" spans="1:7" x14ac:dyDescent="0.3">
      <c r="A597">
        <v>374617</v>
      </c>
      <c r="B597" s="22">
        <v>41912</v>
      </c>
      <c r="C597" t="s">
        <v>21</v>
      </c>
      <c r="D597" t="s">
        <v>31</v>
      </c>
      <c r="E597" t="s">
        <v>6</v>
      </c>
      <c r="F597" s="23">
        <v>74240.399999999994</v>
      </c>
      <c r="G597">
        <f>VLOOKUP(Base_de_données[[#This Row],[Adjudicación]],'Datos Pedidos'!$A$1:$C$2010,MATCH(Base_de_données[[#Headers],['# Pedidos]],'Datos Pedidos'!$A$1:$C$1,0),0)</f>
        <v>9</v>
      </c>
    </row>
    <row r="598" spans="1:7" x14ac:dyDescent="0.3">
      <c r="A598">
        <v>375078</v>
      </c>
      <c r="B598" s="22">
        <v>41851</v>
      </c>
      <c r="C598" t="s">
        <v>39</v>
      </c>
      <c r="D598" t="s">
        <v>26</v>
      </c>
      <c r="E598" t="s">
        <v>17</v>
      </c>
      <c r="F598" s="23">
        <v>3033806.6</v>
      </c>
      <c r="G598">
        <f>VLOOKUP(Base_de_données[[#This Row],[Adjudicación]],'Datos Pedidos'!$A$1:$C$2010,MATCH(Base_de_données[[#Headers],['# Pedidos]],'Datos Pedidos'!$A$1:$C$1,0),0)</f>
        <v>3</v>
      </c>
    </row>
    <row r="599" spans="1:7" x14ac:dyDescent="0.3">
      <c r="A599">
        <v>375223</v>
      </c>
      <c r="B599" s="22">
        <v>42004</v>
      </c>
      <c r="C599" t="s">
        <v>39</v>
      </c>
      <c r="D599" t="s">
        <v>24</v>
      </c>
      <c r="E599" t="s">
        <v>14</v>
      </c>
      <c r="F599" s="23">
        <v>1273333.2</v>
      </c>
      <c r="G599">
        <f>VLOOKUP(Base_de_données[[#This Row],[Adjudicación]],'Datos Pedidos'!$A$1:$C$2010,MATCH(Base_de_données[[#Headers],['# Pedidos]],'Datos Pedidos'!$A$1:$C$1,0),0)</f>
        <v>3</v>
      </c>
    </row>
    <row r="600" spans="1:7" x14ac:dyDescent="0.3">
      <c r="A600">
        <v>375365</v>
      </c>
      <c r="B600" s="22">
        <v>42004</v>
      </c>
      <c r="C600" t="s">
        <v>39</v>
      </c>
      <c r="D600" t="s">
        <v>26</v>
      </c>
      <c r="E600" t="s">
        <v>4</v>
      </c>
      <c r="F600" s="23">
        <v>6621692.9000000004</v>
      </c>
      <c r="G600">
        <f>VLOOKUP(Base_de_données[[#This Row],[Adjudicación]],'Datos Pedidos'!$A$1:$C$2010,MATCH(Base_de_données[[#Headers],['# Pedidos]],'Datos Pedidos'!$A$1:$C$1,0),0)</f>
        <v>3</v>
      </c>
    </row>
    <row r="601" spans="1:7" x14ac:dyDescent="0.3">
      <c r="A601">
        <v>375893</v>
      </c>
      <c r="B601" s="22">
        <v>42004</v>
      </c>
      <c r="C601" t="s">
        <v>21</v>
      </c>
      <c r="D601" t="s">
        <v>25</v>
      </c>
      <c r="E601" t="s">
        <v>8</v>
      </c>
      <c r="F601" s="23">
        <v>9897.4</v>
      </c>
      <c r="G601">
        <f>VLOOKUP(Base_de_données[[#This Row],[Adjudicación]],'Datos Pedidos'!$A$1:$C$2010,MATCH(Base_de_données[[#Headers],['# Pedidos]],'Datos Pedidos'!$A$1:$C$1,0),0)</f>
        <v>9</v>
      </c>
    </row>
    <row r="602" spans="1:7" x14ac:dyDescent="0.3">
      <c r="A602">
        <v>376660</v>
      </c>
      <c r="B602" s="22">
        <v>42004</v>
      </c>
      <c r="C602" t="s">
        <v>39</v>
      </c>
      <c r="D602" t="s">
        <v>26</v>
      </c>
      <c r="E602" t="s">
        <v>38</v>
      </c>
      <c r="F602" s="23">
        <v>3012756.4</v>
      </c>
      <c r="G602">
        <f>VLOOKUP(Base_de_données[[#This Row],[Adjudicación]],'Datos Pedidos'!$A$1:$C$2010,MATCH(Base_de_données[[#Headers],['# Pedidos]],'Datos Pedidos'!$A$1:$C$1,0),0)</f>
        <v>3</v>
      </c>
    </row>
    <row r="603" spans="1:7" x14ac:dyDescent="0.3">
      <c r="A603">
        <v>377393</v>
      </c>
      <c r="B603" s="22">
        <v>42004</v>
      </c>
      <c r="C603" t="s">
        <v>39</v>
      </c>
      <c r="D603" t="s">
        <v>26</v>
      </c>
      <c r="E603" t="s">
        <v>17</v>
      </c>
      <c r="F603" s="23">
        <v>3160164.9</v>
      </c>
      <c r="G603">
        <f>VLOOKUP(Base_de_données[[#This Row],[Adjudicación]],'Datos Pedidos'!$A$1:$C$2010,MATCH(Base_de_données[[#Headers],['# Pedidos]],'Datos Pedidos'!$A$1:$C$1,0),0)</f>
        <v>9</v>
      </c>
    </row>
    <row r="604" spans="1:7" x14ac:dyDescent="0.3">
      <c r="A604">
        <v>377895</v>
      </c>
      <c r="B604" s="22">
        <v>41882</v>
      </c>
      <c r="C604" t="s">
        <v>39</v>
      </c>
      <c r="D604" t="s">
        <v>27</v>
      </c>
      <c r="E604" t="s">
        <v>13</v>
      </c>
      <c r="F604" s="23">
        <v>3475001.7</v>
      </c>
      <c r="G604">
        <f>VLOOKUP(Base_de_données[[#This Row],[Adjudicación]],'Datos Pedidos'!$A$1:$C$2010,MATCH(Base_de_données[[#Headers],['# Pedidos]],'Datos Pedidos'!$A$1:$C$1,0),0)</f>
        <v>2</v>
      </c>
    </row>
    <row r="605" spans="1:7" x14ac:dyDescent="0.3">
      <c r="A605">
        <v>378243</v>
      </c>
      <c r="B605" s="22">
        <v>42004</v>
      </c>
      <c r="C605" t="s">
        <v>21</v>
      </c>
      <c r="D605" t="s">
        <v>29</v>
      </c>
      <c r="E605" t="s">
        <v>14</v>
      </c>
      <c r="F605" s="23">
        <v>3688.9</v>
      </c>
      <c r="G605">
        <f>VLOOKUP(Base_de_données[[#This Row],[Adjudicación]],'Datos Pedidos'!$A$1:$C$2010,MATCH(Base_de_données[[#Headers],['# Pedidos]],'Datos Pedidos'!$A$1:$C$1,0),0)</f>
        <v>12</v>
      </c>
    </row>
    <row r="606" spans="1:7" x14ac:dyDescent="0.3">
      <c r="A606">
        <v>379216</v>
      </c>
      <c r="B606" s="22">
        <v>42004</v>
      </c>
      <c r="C606" t="s">
        <v>39</v>
      </c>
      <c r="D606" t="s">
        <v>30</v>
      </c>
      <c r="E606" t="s">
        <v>1</v>
      </c>
      <c r="F606" s="23">
        <v>2689610.2</v>
      </c>
      <c r="G606">
        <f>VLOOKUP(Base_de_données[[#This Row],[Adjudicación]],'Datos Pedidos'!$A$1:$C$2010,MATCH(Base_de_données[[#Headers],['# Pedidos]],'Datos Pedidos'!$A$1:$C$1,0),0)</f>
        <v>1</v>
      </c>
    </row>
    <row r="607" spans="1:7" x14ac:dyDescent="0.3">
      <c r="A607">
        <v>380160</v>
      </c>
      <c r="B607" s="22">
        <v>41728</v>
      </c>
      <c r="C607" t="s">
        <v>21</v>
      </c>
      <c r="D607" t="s">
        <v>26</v>
      </c>
      <c r="E607" t="s">
        <v>10</v>
      </c>
      <c r="F607" s="23">
        <v>32673.5</v>
      </c>
      <c r="G607">
        <f>VLOOKUP(Base_de_données[[#This Row],[Adjudicación]],'Datos Pedidos'!$A$1:$C$2010,MATCH(Base_de_données[[#Headers],['# Pedidos]],'Datos Pedidos'!$A$1:$C$1,0),0)</f>
        <v>38</v>
      </c>
    </row>
    <row r="608" spans="1:7" x14ac:dyDescent="0.3">
      <c r="A608">
        <v>380606</v>
      </c>
      <c r="B608" s="22">
        <v>42004</v>
      </c>
      <c r="C608" t="s">
        <v>22</v>
      </c>
      <c r="D608" t="s">
        <v>27</v>
      </c>
      <c r="E608" t="s">
        <v>3</v>
      </c>
      <c r="F608" s="23">
        <v>862</v>
      </c>
      <c r="G608">
        <f>VLOOKUP(Base_de_données[[#This Row],[Adjudicación]],'Datos Pedidos'!$A$1:$C$2010,MATCH(Base_de_données[[#Headers],['# Pedidos]],'Datos Pedidos'!$A$1:$C$1,0),0)</f>
        <v>11</v>
      </c>
    </row>
    <row r="609" spans="1:7" x14ac:dyDescent="0.3">
      <c r="A609">
        <v>381721</v>
      </c>
      <c r="B609" s="22">
        <v>41860</v>
      </c>
      <c r="C609" t="s">
        <v>39</v>
      </c>
      <c r="D609" t="s">
        <v>28</v>
      </c>
      <c r="E609" t="s">
        <v>12</v>
      </c>
      <c r="F609" s="23">
        <v>1614642.9</v>
      </c>
      <c r="G609">
        <f>VLOOKUP(Base_de_données[[#This Row],[Adjudicación]],'Datos Pedidos'!$A$1:$C$2010,MATCH(Base_de_données[[#Headers],['# Pedidos]],'Datos Pedidos'!$A$1:$C$1,0),0)</f>
        <v>2</v>
      </c>
    </row>
    <row r="610" spans="1:7" x14ac:dyDescent="0.3">
      <c r="A610">
        <v>381888</v>
      </c>
      <c r="B610" s="22">
        <v>42003</v>
      </c>
      <c r="C610" t="s">
        <v>21</v>
      </c>
      <c r="D610" t="s">
        <v>26</v>
      </c>
      <c r="E610" t="s">
        <v>34</v>
      </c>
      <c r="F610" s="23">
        <v>39717.300000000003</v>
      </c>
      <c r="G610">
        <f>VLOOKUP(Base_de_données[[#This Row],[Adjudicación]],'Datos Pedidos'!$A$1:$C$2010,MATCH(Base_de_données[[#Headers],['# Pedidos]],'Datos Pedidos'!$A$1:$C$1,0),0)</f>
        <v>12</v>
      </c>
    </row>
    <row r="611" spans="1:7" x14ac:dyDescent="0.3">
      <c r="A611">
        <v>382810</v>
      </c>
      <c r="B611" s="22">
        <v>41758</v>
      </c>
      <c r="C611" t="s">
        <v>39</v>
      </c>
      <c r="D611" t="s">
        <v>31</v>
      </c>
      <c r="E611" t="s">
        <v>2</v>
      </c>
      <c r="F611" s="23">
        <v>8027105.7999999998</v>
      </c>
      <c r="G611">
        <f>VLOOKUP(Base_de_données[[#This Row],[Adjudicación]],'Datos Pedidos'!$A$1:$C$2010,MATCH(Base_de_données[[#Headers],['# Pedidos]],'Datos Pedidos'!$A$1:$C$1,0),0)</f>
        <v>2</v>
      </c>
    </row>
    <row r="612" spans="1:7" x14ac:dyDescent="0.3">
      <c r="A612">
        <v>383066</v>
      </c>
      <c r="B612" s="22">
        <v>42004</v>
      </c>
      <c r="C612" t="s">
        <v>39</v>
      </c>
      <c r="D612" t="s">
        <v>26</v>
      </c>
      <c r="E612" t="s">
        <v>38</v>
      </c>
      <c r="F612" s="23">
        <v>7510395.0999999996</v>
      </c>
      <c r="G612">
        <f>VLOOKUP(Base_de_données[[#This Row],[Adjudicación]],'Datos Pedidos'!$A$1:$C$2010,MATCH(Base_de_données[[#Headers],['# Pedidos]],'Datos Pedidos'!$A$1:$C$1,0),0)</f>
        <v>4</v>
      </c>
    </row>
    <row r="613" spans="1:7" x14ac:dyDescent="0.3">
      <c r="A613">
        <v>383302</v>
      </c>
      <c r="B613" s="22">
        <v>42004</v>
      </c>
      <c r="C613" t="s">
        <v>21</v>
      </c>
      <c r="D613" t="s">
        <v>30</v>
      </c>
      <c r="E613" t="s">
        <v>34</v>
      </c>
      <c r="F613" s="23">
        <v>75890.8</v>
      </c>
      <c r="G613">
        <f>VLOOKUP(Base_de_données[[#This Row],[Adjudicación]],'Datos Pedidos'!$A$1:$C$2010,MATCH(Base_de_données[[#Headers],['# Pedidos]],'Datos Pedidos'!$A$1:$C$1,0),0)</f>
        <v>6</v>
      </c>
    </row>
    <row r="614" spans="1:7" x14ac:dyDescent="0.3">
      <c r="A614">
        <v>384740</v>
      </c>
      <c r="B614" s="22">
        <v>41759</v>
      </c>
      <c r="C614" t="s">
        <v>39</v>
      </c>
      <c r="D614" t="s">
        <v>32</v>
      </c>
      <c r="E614" t="s">
        <v>34</v>
      </c>
      <c r="F614" s="23">
        <v>7452641.7000000002</v>
      </c>
      <c r="G614">
        <f>VLOOKUP(Base_de_données[[#This Row],[Adjudicación]],'Datos Pedidos'!$A$1:$C$2010,MATCH(Base_de_données[[#Headers],['# Pedidos]],'Datos Pedidos'!$A$1:$C$1,0),0)</f>
        <v>2</v>
      </c>
    </row>
    <row r="615" spans="1:7" x14ac:dyDescent="0.3">
      <c r="A615">
        <v>385404</v>
      </c>
      <c r="B615" s="22">
        <v>42004</v>
      </c>
      <c r="C615" t="s">
        <v>21</v>
      </c>
      <c r="D615" t="s">
        <v>30</v>
      </c>
      <c r="E615" t="s">
        <v>11</v>
      </c>
      <c r="F615" s="23">
        <v>23134.1</v>
      </c>
      <c r="G615">
        <f>VLOOKUP(Base_de_données[[#This Row],[Adjudicación]],'Datos Pedidos'!$A$1:$C$2010,MATCH(Base_de_données[[#Headers],['# Pedidos]],'Datos Pedidos'!$A$1:$C$1,0),0)</f>
        <v>4</v>
      </c>
    </row>
    <row r="616" spans="1:7" x14ac:dyDescent="0.3">
      <c r="A616">
        <v>385550</v>
      </c>
      <c r="B616" s="22">
        <v>41851</v>
      </c>
      <c r="C616" t="s">
        <v>39</v>
      </c>
      <c r="D616" t="s">
        <v>27</v>
      </c>
      <c r="E616" t="s">
        <v>13</v>
      </c>
      <c r="F616" s="23">
        <v>5693749.5</v>
      </c>
      <c r="G616">
        <f>VLOOKUP(Base_de_données[[#This Row],[Adjudicación]],'Datos Pedidos'!$A$1:$C$2010,MATCH(Base_de_données[[#Headers],['# Pedidos]],'Datos Pedidos'!$A$1:$C$1,0),0)</f>
        <v>3</v>
      </c>
    </row>
    <row r="617" spans="1:7" x14ac:dyDescent="0.3">
      <c r="A617">
        <v>385646</v>
      </c>
      <c r="B617" s="22">
        <v>42004</v>
      </c>
      <c r="C617" t="s">
        <v>39</v>
      </c>
      <c r="D617" t="s">
        <v>30</v>
      </c>
      <c r="E617" t="s">
        <v>10</v>
      </c>
      <c r="F617" s="23">
        <v>6111380.5999999996</v>
      </c>
      <c r="G617">
        <f>VLOOKUP(Base_de_données[[#This Row],[Adjudicación]],'Datos Pedidos'!$A$1:$C$2010,MATCH(Base_de_données[[#Headers],['# Pedidos]],'Datos Pedidos'!$A$1:$C$1,0),0)</f>
        <v>3</v>
      </c>
    </row>
    <row r="618" spans="1:7" x14ac:dyDescent="0.3">
      <c r="A618">
        <v>386289</v>
      </c>
      <c r="B618" s="22">
        <v>42004</v>
      </c>
      <c r="C618" t="s">
        <v>21</v>
      </c>
      <c r="D618" t="s">
        <v>30</v>
      </c>
      <c r="E618" t="s">
        <v>1</v>
      </c>
      <c r="F618" s="23">
        <v>5433.6</v>
      </c>
      <c r="G618">
        <f>VLOOKUP(Base_de_données[[#This Row],[Adjudicación]],'Datos Pedidos'!$A$1:$C$2010,MATCH(Base_de_données[[#Headers],['# Pedidos]],'Datos Pedidos'!$A$1:$C$1,0),0)</f>
        <v>4</v>
      </c>
    </row>
    <row r="619" spans="1:7" x14ac:dyDescent="0.3">
      <c r="A619">
        <v>386325</v>
      </c>
      <c r="B619" s="22">
        <v>41943</v>
      </c>
      <c r="C619" t="s">
        <v>21</v>
      </c>
      <c r="D619" t="s">
        <v>28</v>
      </c>
      <c r="E619" t="s">
        <v>1</v>
      </c>
      <c r="F619" s="23">
        <v>97246.3</v>
      </c>
      <c r="G619">
        <f>VLOOKUP(Base_de_données[[#This Row],[Adjudicación]],'Datos Pedidos'!$A$1:$C$2010,MATCH(Base_de_données[[#Headers],['# Pedidos]],'Datos Pedidos'!$A$1:$C$1,0),0)</f>
        <v>16</v>
      </c>
    </row>
    <row r="620" spans="1:7" x14ac:dyDescent="0.3">
      <c r="A620">
        <v>386853</v>
      </c>
      <c r="B620" s="22">
        <v>42004</v>
      </c>
      <c r="C620" t="s">
        <v>22</v>
      </c>
      <c r="D620" t="s">
        <v>32</v>
      </c>
      <c r="E620" t="s">
        <v>37</v>
      </c>
      <c r="F620" s="23">
        <v>139.9</v>
      </c>
      <c r="G620">
        <f>VLOOKUP(Base_de_données[[#This Row],[Adjudicación]],'Datos Pedidos'!$A$1:$C$2010,MATCH(Base_de_données[[#Headers],['# Pedidos]],'Datos Pedidos'!$A$1:$C$1,0),0)</f>
        <v>5</v>
      </c>
    </row>
    <row r="621" spans="1:7" x14ac:dyDescent="0.3">
      <c r="A621">
        <v>387076</v>
      </c>
      <c r="B621" s="22">
        <v>42004</v>
      </c>
      <c r="C621" t="s">
        <v>21</v>
      </c>
      <c r="D621" t="s">
        <v>27</v>
      </c>
      <c r="E621" t="s">
        <v>9</v>
      </c>
      <c r="F621" s="23">
        <v>96277.2</v>
      </c>
      <c r="G621">
        <f>VLOOKUP(Base_de_données[[#This Row],[Adjudicación]],'Datos Pedidos'!$A$1:$C$2010,MATCH(Base_de_données[[#Headers],['# Pedidos]],'Datos Pedidos'!$A$1:$C$1,0),0)</f>
        <v>12</v>
      </c>
    </row>
    <row r="622" spans="1:7" x14ac:dyDescent="0.3">
      <c r="A622">
        <v>387143</v>
      </c>
      <c r="B622" s="22">
        <v>42004</v>
      </c>
      <c r="C622" t="s">
        <v>22</v>
      </c>
      <c r="D622" t="s">
        <v>24</v>
      </c>
      <c r="E622" t="s">
        <v>17</v>
      </c>
      <c r="F622" s="23">
        <v>41464.75</v>
      </c>
      <c r="G622">
        <f>VLOOKUP(Base_de_données[[#This Row],[Adjudicación]],'Datos Pedidos'!$A$1:$C$2010,MATCH(Base_de_données[[#Headers],['# Pedidos]],'Datos Pedidos'!$A$1:$C$1,0),0)</f>
        <v>24</v>
      </c>
    </row>
    <row r="623" spans="1:7" x14ac:dyDescent="0.3">
      <c r="A623">
        <v>387551</v>
      </c>
      <c r="B623" s="22">
        <v>42004</v>
      </c>
      <c r="C623" t="s">
        <v>21</v>
      </c>
      <c r="D623" t="s">
        <v>28</v>
      </c>
      <c r="E623" t="s">
        <v>38</v>
      </c>
      <c r="F623" s="23">
        <v>16517.3</v>
      </c>
      <c r="G623">
        <f>VLOOKUP(Base_de_données[[#This Row],[Adjudicación]],'Datos Pedidos'!$A$1:$C$2010,MATCH(Base_de_données[[#Headers],['# Pedidos]],'Datos Pedidos'!$A$1:$C$1,0),0)</f>
        <v>6</v>
      </c>
    </row>
    <row r="624" spans="1:7" x14ac:dyDescent="0.3">
      <c r="A624">
        <v>388502</v>
      </c>
      <c r="B624" s="22">
        <v>41773</v>
      </c>
      <c r="C624" t="s">
        <v>39</v>
      </c>
      <c r="D624" t="s">
        <v>27</v>
      </c>
      <c r="E624" t="s">
        <v>8</v>
      </c>
      <c r="F624" s="23">
        <v>9554048.4000000004</v>
      </c>
      <c r="G624">
        <f>VLOOKUP(Base_de_données[[#This Row],[Adjudicación]],'Datos Pedidos'!$A$1:$C$2010,MATCH(Base_de_données[[#Headers],['# Pedidos]],'Datos Pedidos'!$A$1:$C$1,0),0)</f>
        <v>4</v>
      </c>
    </row>
    <row r="625" spans="1:7" x14ac:dyDescent="0.3">
      <c r="A625">
        <v>390026</v>
      </c>
      <c r="B625" s="22">
        <v>41641</v>
      </c>
      <c r="C625" t="s">
        <v>21</v>
      </c>
      <c r="D625" t="s">
        <v>27</v>
      </c>
      <c r="E625" t="s">
        <v>38</v>
      </c>
      <c r="F625" s="23">
        <v>25299.3</v>
      </c>
      <c r="G625">
        <f>VLOOKUP(Base_de_données[[#This Row],[Adjudicación]],'Datos Pedidos'!$A$1:$C$2010,MATCH(Base_de_données[[#Headers],['# Pedidos]],'Datos Pedidos'!$A$1:$C$1,0),0)</f>
        <v>18</v>
      </c>
    </row>
    <row r="626" spans="1:7" x14ac:dyDescent="0.3">
      <c r="A626">
        <v>391111</v>
      </c>
      <c r="B626" s="22">
        <v>42004</v>
      </c>
      <c r="C626" t="s">
        <v>21</v>
      </c>
      <c r="D626" t="s">
        <v>28</v>
      </c>
      <c r="E626" t="s">
        <v>8</v>
      </c>
      <c r="F626" s="23">
        <v>1962.2</v>
      </c>
      <c r="G626">
        <f>VLOOKUP(Base_de_données[[#This Row],[Adjudicación]],'Datos Pedidos'!$A$1:$C$2010,MATCH(Base_de_données[[#Headers],['# Pedidos]],'Datos Pedidos'!$A$1:$C$1,0),0)</f>
        <v>16</v>
      </c>
    </row>
    <row r="627" spans="1:7" x14ac:dyDescent="0.3">
      <c r="A627">
        <v>391184</v>
      </c>
      <c r="B627" s="22">
        <v>41730</v>
      </c>
      <c r="C627" t="s">
        <v>21</v>
      </c>
      <c r="D627" t="s">
        <v>27</v>
      </c>
      <c r="E627" t="s">
        <v>3</v>
      </c>
      <c r="F627" s="23">
        <v>460641.71</v>
      </c>
      <c r="G627">
        <f>VLOOKUP(Base_de_données[[#This Row],[Adjudicación]],'Datos Pedidos'!$A$1:$C$2010,MATCH(Base_de_données[[#Headers],['# Pedidos]],'Datos Pedidos'!$A$1:$C$1,0),0)</f>
        <v>8</v>
      </c>
    </row>
    <row r="628" spans="1:7" x14ac:dyDescent="0.3">
      <c r="A628">
        <v>391559</v>
      </c>
      <c r="B628" s="22">
        <v>41926</v>
      </c>
      <c r="C628" t="s">
        <v>39</v>
      </c>
      <c r="D628" t="s">
        <v>24</v>
      </c>
      <c r="E628" t="s">
        <v>1</v>
      </c>
      <c r="F628" s="23">
        <v>3411971.7</v>
      </c>
      <c r="G628">
        <f>VLOOKUP(Base_de_données[[#This Row],[Adjudicación]],'Datos Pedidos'!$A$1:$C$2010,MATCH(Base_de_données[[#Headers],['# Pedidos]],'Datos Pedidos'!$A$1:$C$1,0),0)</f>
        <v>38</v>
      </c>
    </row>
    <row r="629" spans="1:7" x14ac:dyDescent="0.3">
      <c r="A629">
        <v>391617</v>
      </c>
      <c r="B629" s="22">
        <v>42004</v>
      </c>
      <c r="C629" t="s">
        <v>39</v>
      </c>
      <c r="D629" t="s">
        <v>31</v>
      </c>
      <c r="E629" t="s">
        <v>34</v>
      </c>
      <c r="F629" s="23">
        <v>9059089.5</v>
      </c>
      <c r="G629">
        <f>VLOOKUP(Base_de_données[[#This Row],[Adjudicación]],'Datos Pedidos'!$A$1:$C$2010,MATCH(Base_de_données[[#Headers],['# Pedidos]],'Datos Pedidos'!$A$1:$C$1,0),0)</f>
        <v>1</v>
      </c>
    </row>
    <row r="630" spans="1:7" x14ac:dyDescent="0.3">
      <c r="A630">
        <v>391721</v>
      </c>
      <c r="B630" s="22">
        <v>42004</v>
      </c>
      <c r="C630" t="s">
        <v>21</v>
      </c>
      <c r="D630" t="s">
        <v>31</v>
      </c>
      <c r="E630" t="s">
        <v>34</v>
      </c>
      <c r="F630" s="23">
        <v>34020.199999999997</v>
      </c>
      <c r="G630">
        <f>VLOOKUP(Base_de_données[[#This Row],[Adjudicación]],'Datos Pedidos'!$A$1:$C$2010,MATCH(Base_de_données[[#Headers],['# Pedidos]],'Datos Pedidos'!$A$1:$C$1,0),0)</f>
        <v>4</v>
      </c>
    </row>
    <row r="631" spans="1:7" x14ac:dyDescent="0.3">
      <c r="A631">
        <v>392303</v>
      </c>
      <c r="B631" s="22">
        <v>41912</v>
      </c>
      <c r="C631" t="s">
        <v>21</v>
      </c>
      <c r="D631" t="s">
        <v>32</v>
      </c>
      <c r="E631" t="s">
        <v>17</v>
      </c>
      <c r="F631" s="23">
        <v>45367.4</v>
      </c>
      <c r="G631">
        <f>VLOOKUP(Base_de_données[[#This Row],[Adjudicación]],'Datos Pedidos'!$A$1:$C$2010,MATCH(Base_de_données[[#Headers],['# Pedidos]],'Datos Pedidos'!$A$1:$C$1,0),0)</f>
        <v>10</v>
      </c>
    </row>
    <row r="632" spans="1:7" x14ac:dyDescent="0.3">
      <c r="A632">
        <v>392475</v>
      </c>
      <c r="B632" s="22">
        <v>41729</v>
      </c>
      <c r="C632" t="s">
        <v>21</v>
      </c>
      <c r="D632" t="s">
        <v>27</v>
      </c>
      <c r="E632" t="s">
        <v>13</v>
      </c>
      <c r="F632" s="23">
        <v>70241.899999999994</v>
      </c>
      <c r="G632">
        <f>VLOOKUP(Base_de_données[[#This Row],[Adjudicación]],'Datos Pedidos'!$A$1:$C$2010,MATCH(Base_de_données[[#Headers],['# Pedidos]],'Datos Pedidos'!$A$1:$C$1,0),0)</f>
        <v>10</v>
      </c>
    </row>
    <row r="633" spans="1:7" x14ac:dyDescent="0.3">
      <c r="A633">
        <v>394056</v>
      </c>
      <c r="B633" s="22">
        <v>42004</v>
      </c>
      <c r="C633" t="s">
        <v>39</v>
      </c>
      <c r="D633" t="s">
        <v>24</v>
      </c>
      <c r="E633" t="s">
        <v>5</v>
      </c>
      <c r="F633" s="23">
        <v>8911764.5999999996</v>
      </c>
      <c r="G633">
        <f>VLOOKUP(Base_de_données[[#This Row],[Adjudicación]],'Datos Pedidos'!$A$1:$C$2010,MATCH(Base_de_données[[#Headers],['# Pedidos]],'Datos Pedidos'!$A$1:$C$1,0),0)</f>
        <v>3</v>
      </c>
    </row>
    <row r="634" spans="1:7" x14ac:dyDescent="0.3">
      <c r="A634">
        <v>394516</v>
      </c>
      <c r="B634" s="22">
        <v>41729</v>
      </c>
      <c r="C634" t="s">
        <v>22</v>
      </c>
      <c r="D634" t="s">
        <v>28</v>
      </c>
      <c r="E634" t="s">
        <v>37</v>
      </c>
      <c r="F634" s="23">
        <v>840.5</v>
      </c>
      <c r="G634">
        <f>VLOOKUP(Base_de_données[[#This Row],[Adjudicación]],'Datos Pedidos'!$A$1:$C$2010,MATCH(Base_de_données[[#Headers],['# Pedidos]],'Datos Pedidos'!$A$1:$C$1,0),0)</f>
        <v>2</v>
      </c>
    </row>
    <row r="635" spans="1:7" x14ac:dyDescent="0.3">
      <c r="A635">
        <v>395089</v>
      </c>
      <c r="B635" s="22">
        <v>42004</v>
      </c>
      <c r="C635" t="s">
        <v>39</v>
      </c>
      <c r="D635" t="s">
        <v>28</v>
      </c>
      <c r="E635" t="s">
        <v>11</v>
      </c>
      <c r="F635" s="23">
        <v>3840017.9</v>
      </c>
      <c r="G635">
        <f>VLOOKUP(Base_de_données[[#This Row],[Adjudicación]],'Datos Pedidos'!$A$1:$C$2010,MATCH(Base_de_données[[#Headers],['# Pedidos]],'Datos Pedidos'!$A$1:$C$1,0),0)</f>
        <v>14</v>
      </c>
    </row>
    <row r="636" spans="1:7" x14ac:dyDescent="0.3">
      <c r="A636">
        <v>396043</v>
      </c>
      <c r="B636" s="22">
        <v>42004</v>
      </c>
      <c r="C636" t="s">
        <v>39</v>
      </c>
      <c r="D636" t="s">
        <v>28</v>
      </c>
      <c r="E636" t="s">
        <v>36</v>
      </c>
      <c r="F636" s="23">
        <v>9741646.9000000004</v>
      </c>
      <c r="G636">
        <f>VLOOKUP(Base_de_données[[#This Row],[Adjudicación]],'Datos Pedidos'!$A$1:$C$2010,MATCH(Base_de_données[[#Headers],['# Pedidos]],'Datos Pedidos'!$A$1:$C$1,0),0)</f>
        <v>28</v>
      </c>
    </row>
    <row r="637" spans="1:7" x14ac:dyDescent="0.3">
      <c r="A637">
        <v>396164</v>
      </c>
      <c r="B637" s="22">
        <v>42004</v>
      </c>
      <c r="C637" t="s">
        <v>39</v>
      </c>
      <c r="D637" t="s">
        <v>24</v>
      </c>
      <c r="E637" t="s">
        <v>9</v>
      </c>
      <c r="F637" s="23">
        <v>9089574.0999999996</v>
      </c>
      <c r="G637">
        <f>VLOOKUP(Base_de_données[[#This Row],[Adjudicación]],'Datos Pedidos'!$A$1:$C$2010,MATCH(Base_de_données[[#Headers],['# Pedidos]],'Datos Pedidos'!$A$1:$C$1,0),0)</f>
        <v>10</v>
      </c>
    </row>
    <row r="638" spans="1:7" x14ac:dyDescent="0.3">
      <c r="A638">
        <v>396648</v>
      </c>
      <c r="B638" s="22">
        <v>42004</v>
      </c>
      <c r="C638" t="s">
        <v>39</v>
      </c>
      <c r="D638" t="s">
        <v>26</v>
      </c>
      <c r="E638" t="s">
        <v>17</v>
      </c>
      <c r="F638" s="23">
        <v>7595098.4000000004</v>
      </c>
      <c r="G638">
        <f>VLOOKUP(Base_de_données[[#This Row],[Adjudicación]],'Datos Pedidos'!$A$1:$C$2010,MATCH(Base_de_données[[#Headers],['# Pedidos]],'Datos Pedidos'!$A$1:$C$1,0),0)</f>
        <v>10</v>
      </c>
    </row>
    <row r="639" spans="1:7" x14ac:dyDescent="0.3">
      <c r="A639">
        <v>396780</v>
      </c>
      <c r="B639" s="22">
        <v>42004</v>
      </c>
      <c r="C639" t="s">
        <v>22</v>
      </c>
      <c r="D639" t="s">
        <v>27</v>
      </c>
      <c r="E639" t="s">
        <v>3</v>
      </c>
      <c r="F639" s="23">
        <v>489.1</v>
      </c>
      <c r="G639">
        <f>VLOOKUP(Base_de_données[[#This Row],[Adjudicación]],'Datos Pedidos'!$A$1:$C$2010,MATCH(Base_de_données[[#Headers],['# Pedidos]],'Datos Pedidos'!$A$1:$C$1,0),0)</f>
        <v>12</v>
      </c>
    </row>
    <row r="640" spans="1:7" x14ac:dyDescent="0.3">
      <c r="A640">
        <v>396843</v>
      </c>
      <c r="B640" s="22">
        <v>42004</v>
      </c>
      <c r="C640" t="s">
        <v>21</v>
      </c>
      <c r="D640" t="s">
        <v>24</v>
      </c>
      <c r="E640" t="s">
        <v>10</v>
      </c>
      <c r="F640" s="23">
        <v>68209.899999999994</v>
      </c>
      <c r="G640">
        <f>VLOOKUP(Base_de_données[[#This Row],[Adjudicación]],'Datos Pedidos'!$A$1:$C$2010,MATCH(Base_de_données[[#Headers],['# Pedidos]],'Datos Pedidos'!$A$1:$C$1,0),0)</f>
        <v>6</v>
      </c>
    </row>
    <row r="641" spans="1:7" x14ac:dyDescent="0.3">
      <c r="A641">
        <v>397134</v>
      </c>
      <c r="B641" s="22">
        <v>42004</v>
      </c>
      <c r="C641" t="s">
        <v>39</v>
      </c>
      <c r="D641" t="s">
        <v>30</v>
      </c>
      <c r="E641" t="s">
        <v>37</v>
      </c>
      <c r="F641" s="23">
        <v>6884705</v>
      </c>
      <c r="G641">
        <f>VLOOKUP(Base_de_données[[#This Row],[Adjudicación]],'Datos Pedidos'!$A$1:$C$2010,MATCH(Base_de_données[[#Headers],['# Pedidos]],'Datos Pedidos'!$A$1:$C$1,0),0)</f>
        <v>6</v>
      </c>
    </row>
    <row r="642" spans="1:7" x14ac:dyDescent="0.3">
      <c r="A642">
        <v>397830</v>
      </c>
      <c r="B642" s="22">
        <v>42004</v>
      </c>
      <c r="C642" t="s">
        <v>39</v>
      </c>
      <c r="D642" t="s">
        <v>29</v>
      </c>
      <c r="E642" t="s">
        <v>9</v>
      </c>
      <c r="F642" s="23">
        <v>7224792.2999999998</v>
      </c>
      <c r="G642">
        <f>VLOOKUP(Base_de_données[[#This Row],[Adjudicación]],'Datos Pedidos'!$A$1:$C$2010,MATCH(Base_de_données[[#Headers],['# Pedidos]],'Datos Pedidos'!$A$1:$C$1,0),0)</f>
        <v>1</v>
      </c>
    </row>
    <row r="643" spans="1:7" x14ac:dyDescent="0.3">
      <c r="A643">
        <v>397922</v>
      </c>
      <c r="B643" s="22">
        <v>42004</v>
      </c>
      <c r="C643" t="s">
        <v>21</v>
      </c>
      <c r="D643" t="s">
        <v>32</v>
      </c>
      <c r="E643" t="s">
        <v>14</v>
      </c>
      <c r="F643" s="23">
        <v>90022</v>
      </c>
      <c r="G643">
        <f>VLOOKUP(Base_de_données[[#This Row],[Adjudicación]],'Datos Pedidos'!$A$1:$C$2010,MATCH(Base_de_données[[#Headers],['# Pedidos]],'Datos Pedidos'!$A$1:$C$1,0),0)</f>
        <v>10</v>
      </c>
    </row>
    <row r="644" spans="1:7" x14ac:dyDescent="0.3">
      <c r="A644">
        <v>398135</v>
      </c>
      <c r="B644" s="22">
        <v>42004</v>
      </c>
      <c r="C644" t="s">
        <v>21</v>
      </c>
      <c r="D644" t="s">
        <v>24</v>
      </c>
      <c r="E644" t="s">
        <v>8</v>
      </c>
      <c r="F644" s="23">
        <v>67012.600000000006</v>
      </c>
      <c r="G644">
        <f>VLOOKUP(Base_de_données[[#This Row],[Adjudicación]],'Datos Pedidos'!$A$1:$C$2010,MATCH(Base_de_données[[#Headers],['# Pedidos]],'Datos Pedidos'!$A$1:$C$1,0),0)</f>
        <v>20</v>
      </c>
    </row>
    <row r="645" spans="1:7" x14ac:dyDescent="0.3">
      <c r="A645">
        <v>398727</v>
      </c>
      <c r="B645" s="22">
        <v>42004</v>
      </c>
      <c r="C645" t="s">
        <v>21</v>
      </c>
      <c r="D645" t="s">
        <v>24</v>
      </c>
      <c r="E645" t="s">
        <v>17</v>
      </c>
      <c r="F645" s="23">
        <v>96653.2</v>
      </c>
      <c r="G645">
        <f>VLOOKUP(Base_de_données[[#This Row],[Adjudicación]],'Datos Pedidos'!$A$1:$C$2010,MATCH(Base_de_données[[#Headers],['# Pedidos]],'Datos Pedidos'!$A$1:$C$1,0),0)</f>
        <v>10</v>
      </c>
    </row>
    <row r="646" spans="1:7" x14ac:dyDescent="0.3">
      <c r="A646">
        <v>399144</v>
      </c>
      <c r="B646" s="22">
        <v>42004</v>
      </c>
      <c r="C646" t="s">
        <v>39</v>
      </c>
      <c r="D646" t="s">
        <v>24</v>
      </c>
      <c r="E646" t="s">
        <v>38</v>
      </c>
      <c r="F646" s="23">
        <v>43.6</v>
      </c>
      <c r="G646">
        <f>VLOOKUP(Base_de_données[[#This Row],[Adjudicación]],'Datos Pedidos'!$A$1:$C$2010,MATCH(Base_de_données[[#Headers],['# Pedidos]],'Datos Pedidos'!$A$1:$C$1,0),0)</f>
        <v>6</v>
      </c>
    </row>
    <row r="647" spans="1:7" x14ac:dyDescent="0.3">
      <c r="A647">
        <v>400005</v>
      </c>
      <c r="B647" s="22">
        <v>41872</v>
      </c>
      <c r="C647" t="s">
        <v>39</v>
      </c>
      <c r="D647" t="s">
        <v>25</v>
      </c>
      <c r="E647" t="s">
        <v>2</v>
      </c>
      <c r="F647" s="23">
        <v>5511694.4000000004</v>
      </c>
      <c r="G647">
        <f>VLOOKUP(Base_de_données[[#This Row],[Adjudicación]],'Datos Pedidos'!$A$1:$C$2010,MATCH(Base_de_données[[#Headers],['# Pedidos]],'Datos Pedidos'!$A$1:$C$1,0),0)</f>
        <v>2</v>
      </c>
    </row>
    <row r="648" spans="1:7" x14ac:dyDescent="0.3">
      <c r="A648">
        <v>400361</v>
      </c>
      <c r="B648" s="22">
        <v>41912</v>
      </c>
      <c r="C648" t="s">
        <v>22</v>
      </c>
      <c r="D648" t="s">
        <v>28</v>
      </c>
      <c r="E648" t="s">
        <v>6</v>
      </c>
      <c r="F648" s="23">
        <v>715.3</v>
      </c>
      <c r="G648">
        <f>VLOOKUP(Base_de_données[[#This Row],[Adjudicación]],'Datos Pedidos'!$A$1:$C$2010,MATCH(Base_de_données[[#Headers],['# Pedidos]],'Datos Pedidos'!$A$1:$C$1,0),0)</f>
        <v>7</v>
      </c>
    </row>
    <row r="649" spans="1:7" x14ac:dyDescent="0.3">
      <c r="A649">
        <v>400851</v>
      </c>
      <c r="B649" s="22">
        <v>42004</v>
      </c>
      <c r="C649" t="s">
        <v>21</v>
      </c>
      <c r="D649" t="s">
        <v>27</v>
      </c>
      <c r="E649" t="s">
        <v>4</v>
      </c>
      <c r="F649" s="23">
        <v>64403.199999999997</v>
      </c>
      <c r="G649">
        <f>VLOOKUP(Base_de_données[[#This Row],[Adjudicación]],'Datos Pedidos'!$A$1:$C$2010,MATCH(Base_de_données[[#Headers],['# Pedidos]],'Datos Pedidos'!$A$1:$C$1,0),0)</f>
        <v>5</v>
      </c>
    </row>
    <row r="650" spans="1:7" x14ac:dyDescent="0.3">
      <c r="A650">
        <v>401223</v>
      </c>
      <c r="B650" s="22">
        <v>42004</v>
      </c>
      <c r="C650" t="s">
        <v>39</v>
      </c>
      <c r="D650" t="s">
        <v>32</v>
      </c>
      <c r="E650" t="s">
        <v>36</v>
      </c>
      <c r="F650" s="23">
        <v>6097641.9000000004</v>
      </c>
      <c r="G650">
        <f>VLOOKUP(Base_de_données[[#This Row],[Adjudicación]],'Datos Pedidos'!$A$1:$C$2010,MATCH(Base_de_données[[#Headers],['# Pedidos]],'Datos Pedidos'!$A$1:$C$1,0),0)</f>
        <v>1</v>
      </c>
    </row>
    <row r="651" spans="1:7" x14ac:dyDescent="0.3">
      <c r="A651">
        <v>401542</v>
      </c>
      <c r="B651" s="22">
        <v>42004</v>
      </c>
      <c r="C651" t="s">
        <v>39</v>
      </c>
      <c r="D651" t="s">
        <v>32</v>
      </c>
      <c r="E651" t="s">
        <v>37</v>
      </c>
      <c r="F651" s="23">
        <v>196652.79999999999</v>
      </c>
      <c r="G651">
        <f>VLOOKUP(Base_de_données[[#This Row],[Adjudicación]],'Datos Pedidos'!$A$1:$C$2010,MATCH(Base_de_données[[#Headers],['# Pedidos]],'Datos Pedidos'!$A$1:$C$1,0),0)</f>
        <v>3</v>
      </c>
    </row>
    <row r="652" spans="1:7" x14ac:dyDescent="0.3">
      <c r="A652">
        <v>401554</v>
      </c>
      <c r="B652" s="22">
        <v>42004</v>
      </c>
      <c r="C652" t="s">
        <v>21</v>
      </c>
      <c r="D652" t="s">
        <v>25</v>
      </c>
      <c r="E652" t="s">
        <v>17</v>
      </c>
      <c r="F652" s="23">
        <v>49897.8</v>
      </c>
      <c r="G652">
        <f>VLOOKUP(Base_de_données[[#This Row],[Adjudicación]],'Datos Pedidos'!$A$1:$C$2010,MATCH(Base_de_données[[#Headers],['# Pedidos]],'Datos Pedidos'!$A$1:$C$1,0),0)</f>
        <v>7</v>
      </c>
    </row>
    <row r="653" spans="1:7" x14ac:dyDescent="0.3">
      <c r="A653">
        <v>401698</v>
      </c>
      <c r="B653" s="22">
        <v>41922</v>
      </c>
      <c r="C653" t="s">
        <v>21</v>
      </c>
      <c r="D653" t="s">
        <v>28</v>
      </c>
      <c r="E653" t="s">
        <v>12</v>
      </c>
      <c r="F653" s="23">
        <v>93443.5</v>
      </c>
      <c r="G653">
        <f>VLOOKUP(Base_de_données[[#This Row],[Adjudicación]],'Datos Pedidos'!$A$1:$C$2010,MATCH(Base_de_données[[#Headers],['# Pedidos]],'Datos Pedidos'!$A$1:$C$1,0),0)</f>
        <v>4</v>
      </c>
    </row>
    <row r="654" spans="1:7" x14ac:dyDescent="0.3">
      <c r="A654">
        <v>402298</v>
      </c>
      <c r="B654" s="22">
        <v>42004</v>
      </c>
      <c r="C654" t="s">
        <v>39</v>
      </c>
      <c r="D654" t="s">
        <v>24</v>
      </c>
      <c r="E654" t="s">
        <v>7</v>
      </c>
      <c r="F654" s="23">
        <v>9974430.1999999993</v>
      </c>
      <c r="G654">
        <f>VLOOKUP(Base_de_données[[#This Row],[Adjudicación]],'Datos Pedidos'!$A$1:$C$2010,MATCH(Base_de_données[[#Headers],['# Pedidos]],'Datos Pedidos'!$A$1:$C$1,0),0)</f>
        <v>18</v>
      </c>
    </row>
    <row r="655" spans="1:7" x14ac:dyDescent="0.3">
      <c r="A655">
        <v>402533</v>
      </c>
      <c r="B655" s="22">
        <v>42004</v>
      </c>
      <c r="C655" t="s">
        <v>39</v>
      </c>
      <c r="D655" t="s">
        <v>28</v>
      </c>
      <c r="E655" t="s">
        <v>14</v>
      </c>
      <c r="F655" s="23">
        <v>8632844.0999999996</v>
      </c>
      <c r="G655">
        <f>VLOOKUP(Base_de_données[[#This Row],[Adjudicación]],'Datos Pedidos'!$A$1:$C$2010,MATCH(Base_de_données[[#Headers],['# Pedidos]],'Datos Pedidos'!$A$1:$C$1,0),0)</f>
        <v>2</v>
      </c>
    </row>
    <row r="656" spans="1:7" x14ac:dyDescent="0.3">
      <c r="A656">
        <v>403791</v>
      </c>
      <c r="B656" s="22">
        <v>42004</v>
      </c>
      <c r="C656" t="s">
        <v>21</v>
      </c>
      <c r="D656" t="s">
        <v>30</v>
      </c>
      <c r="E656" t="s">
        <v>36</v>
      </c>
      <c r="F656" s="23">
        <v>15008.2</v>
      </c>
      <c r="G656">
        <f>VLOOKUP(Base_de_données[[#This Row],[Adjudicación]],'Datos Pedidos'!$A$1:$C$2010,MATCH(Base_de_données[[#Headers],['# Pedidos]],'Datos Pedidos'!$A$1:$C$1,0),0)</f>
        <v>16</v>
      </c>
    </row>
    <row r="657" spans="1:7" x14ac:dyDescent="0.3">
      <c r="A657">
        <v>404047</v>
      </c>
      <c r="B657" s="22">
        <v>42004</v>
      </c>
      <c r="C657" t="s">
        <v>21</v>
      </c>
      <c r="D657" t="s">
        <v>31</v>
      </c>
      <c r="E657" t="s">
        <v>2</v>
      </c>
      <c r="F657" s="23">
        <v>39400.300000000003</v>
      </c>
      <c r="G657">
        <f>VLOOKUP(Base_de_données[[#This Row],[Adjudicación]],'Datos Pedidos'!$A$1:$C$2010,MATCH(Base_de_données[[#Headers],['# Pedidos]],'Datos Pedidos'!$A$1:$C$1,0),0)</f>
        <v>4</v>
      </c>
    </row>
    <row r="658" spans="1:7" x14ac:dyDescent="0.3">
      <c r="A658">
        <v>404159</v>
      </c>
      <c r="B658" s="22">
        <v>41790</v>
      </c>
      <c r="C658" t="s">
        <v>39</v>
      </c>
      <c r="D658" t="s">
        <v>27</v>
      </c>
      <c r="E658" t="s">
        <v>16</v>
      </c>
      <c r="F658" s="23">
        <v>894473.5</v>
      </c>
      <c r="G658">
        <f>VLOOKUP(Base_de_données[[#This Row],[Adjudicación]],'Datos Pedidos'!$A$1:$C$2010,MATCH(Base_de_données[[#Headers],['# Pedidos]],'Datos Pedidos'!$A$1:$C$1,0),0)</f>
        <v>12</v>
      </c>
    </row>
    <row r="659" spans="1:7" x14ac:dyDescent="0.3">
      <c r="A659">
        <v>405106</v>
      </c>
      <c r="B659" s="22">
        <v>42004</v>
      </c>
      <c r="C659" t="s">
        <v>21</v>
      </c>
      <c r="D659" t="s">
        <v>32</v>
      </c>
      <c r="E659" t="s">
        <v>34</v>
      </c>
      <c r="F659" s="23">
        <v>18570.599999999999</v>
      </c>
      <c r="G659">
        <f>VLOOKUP(Base_de_données[[#This Row],[Adjudicación]],'Datos Pedidos'!$A$1:$C$2010,MATCH(Base_de_données[[#Headers],['# Pedidos]],'Datos Pedidos'!$A$1:$C$1,0),0)</f>
        <v>10</v>
      </c>
    </row>
    <row r="660" spans="1:7" x14ac:dyDescent="0.3">
      <c r="A660">
        <v>406024</v>
      </c>
      <c r="B660" s="22">
        <v>42004</v>
      </c>
      <c r="C660" t="s">
        <v>39</v>
      </c>
      <c r="D660" t="s">
        <v>28</v>
      </c>
      <c r="E660" t="s">
        <v>38</v>
      </c>
      <c r="F660" s="23">
        <v>3240797.1</v>
      </c>
      <c r="G660">
        <f>VLOOKUP(Base_de_données[[#This Row],[Adjudicación]],'Datos Pedidos'!$A$1:$C$2010,MATCH(Base_de_données[[#Headers],['# Pedidos]],'Datos Pedidos'!$A$1:$C$1,0),0)</f>
        <v>18</v>
      </c>
    </row>
    <row r="661" spans="1:7" x14ac:dyDescent="0.3">
      <c r="A661">
        <v>406120</v>
      </c>
      <c r="B661" s="22">
        <v>41943</v>
      </c>
      <c r="C661" t="s">
        <v>39</v>
      </c>
      <c r="D661" t="s">
        <v>31</v>
      </c>
      <c r="E661" t="s">
        <v>17</v>
      </c>
      <c r="F661" s="23">
        <v>6706337.7999999998</v>
      </c>
      <c r="G661">
        <f>VLOOKUP(Base_de_données[[#This Row],[Adjudicación]],'Datos Pedidos'!$A$1:$C$2010,MATCH(Base_de_données[[#Headers],['# Pedidos]],'Datos Pedidos'!$A$1:$C$1,0),0)</f>
        <v>16</v>
      </c>
    </row>
    <row r="662" spans="1:7" x14ac:dyDescent="0.3">
      <c r="A662">
        <v>406675</v>
      </c>
      <c r="B662" s="22">
        <v>42004</v>
      </c>
      <c r="C662" t="s">
        <v>39</v>
      </c>
      <c r="D662" t="s">
        <v>26</v>
      </c>
      <c r="E662" t="s">
        <v>0</v>
      </c>
      <c r="F662" s="23">
        <v>275.95</v>
      </c>
      <c r="G662">
        <f>VLOOKUP(Base_de_données[[#This Row],[Adjudicación]],'Datos Pedidos'!$A$1:$C$2010,MATCH(Base_de_données[[#Headers],['# Pedidos]],'Datos Pedidos'!$A$1:$C$1,0),0)</f>
        <v>36</v>
      </c>
    </row>
    <row r="663" spans="1:7" x14ac:dyDescent="0.3">
      <c r="A663">
        <v>406989</v>
      </c>
      <c r="B663" s="22">
        <v>42004</v>
      </c>
      <c r="C663" t="s">
        <v>21</v>
      </c>
      <c r="D663" t="s">
        <v>27</v>
      </c>
      <c r="E663" t="s">
        <v>6</v>
      </c>
      <c r="F663" s="23">
        <v>81660</v>
      </c>
      <c r="G663">
        <f>VLOOKUP(Base_de_données[[#This Row],[Adjudicación]],'Datos Pedidos'!$A$1:$C$2010,MATCH(Base_de_données[[#Headers],['# Pedidos]],'Datos Pedidos'!$A$1:$C$1,0),0)</f>
        <v>10</v>
      </c>
    </row>
    <row r="664" spans="1:7" x14ac:dyDescent="0.3">
      <c r="A664">
        <v>407136</v>
      </c>
      <c r="B664" s="22">
        <v>41903</v>
      </c>
      <c r="C664" t="s">
        <v>22</v>
      </c>
      <c r="D664" t="s">
        <v>32</v>
      </c>
      <c r="E664" t="s">
        <v>3</v>
      </c>
      <c r="F664" s="23">
        <v>995.3</v>
      </c>
      <c r="G664">
        <f>VLOOKUP(Base_de_données[[#This Row],[Adjudicación]],'Datos Pedidos'!$A$1:$C$2010,MATCH(Base_de_données[[#Headers],['# Pedidos]],'Datos Pedidos'!$A$1:$C$1,0),0)</f>
        <v>13</v>
      </c>
    </row>
    <row r="665" spans="1:7" x14ac:dyDescent="0.3">
      <c r="A665">
        <v>407599</v>
      </c>
      <c r="B665" s="22">
        <v>41973</v>
      </c>
      <c r="C665" t="s">
        <v>39</v>
      </c>
      <c r="D665" t="s">
        <v>24</v>
      </c>
      <c r="E665" t="s">
        <v>6</v>
      </c>
      <c r="F665" s="23">
        <v>2614144.2000000002</v>
      </c>
      <c r="G665">
        <f>VLOOKUP(Base_de_données[[#This Row],[Adjudicación]],'Datos Pedidos'!$A$1:$C$2010,MATCH(Base_de_données[[#Headers],['# Pedidos]],'Datos Pedidos'!$A$1:$C$1,0),0)</f>
        <v>8</v>
      </c>
    </row>
    <row r="666" spans="1:7" x14ac:dyDescent="0.3">
      <c r="A666">
        <v>408538</v>
      </c>
      <c r="B666" s="22">
        <v>42004</v>
      </c>
      <c r="C666" t="s">
        <v>21</v>
      </c>
      <c r="D666" t="s">
        <v>25</v>
      </c>
      <c r="E666" t="s">
        <v>36</v>
      </c>
      <c r="F666" s="23">
        <v>2822.1</v>
      </c>
      <c r="G666">
        <f>VLOOKUP(Base_de_données[[#This Row],[Adjudicación]],'Datos Pedidos'!$A$1:$C$2010,MATCH(Base_de_données[[#Headers],['# Pedidos]],'Datos Pedidos'!$A$1:$C$1,0),0)</f>
        <v>10</v>
      </c>
    </row>
    <row r="667" spans="1:7" x14ac:dyDescent="0.3">
      <c r="A667">
        <v>409717</v>
      </c>
      <c r="B667" s="22">
        <v>41820</v>
      </c>
      <c r="C667" t="s">
        <v>21</v>
      </c>
      <c r="D667" t="s">
        <v>26</v>
      </c>
      <c r="E667" t="s">
        <v>3</v>
      </c>
      <c r="F667" s="23">
        <v>21750.3</v>
      </c>
      <c r="G667">
        <f>VLOOKUP(Base_de_données[[#This Row],[Adjudicación]],'Datos Pedidos'!$A$1:$C$2010,MATCH(Base_de_données[[#Headers],['# Pedidos]],'Datos Pedidos'!$A$1:$C$1,0),0)</f>
        <v>8</v>
      </c>
    </row>
    <row r="668" spans="1:7" x14ac:dyDescent="0.3">
      <c r="A668">
        <v>410010</v>
      </c>
      <c r="B668" s="22">
        <v>42004</v>
      </c>
      <c r="C668" t="s">
        <v>39</v>
      </c>
      <c r="D668" t="s">
        <v>26</v>
      </c>
      <c r="E668" t="s">
        <v>17</v>
      </c>
      <c r="F668" s="23">
        <v>32893.800000000003</v>
      </c>
      <c r="G668">
        <f>VLOOKUP(Base_de_données[[#This Row],[Adjudicación]],'Datos Pedidos'!$A$1:$C$2010,MATCH(Base_de_données[[#Headers],['# Pedidos]],'Datos Pedidos'!$A$1:$C$1,0),0)</f>
        <v>32</v>
      </c>
    </row>
    <row r="669" spans="1:7" x14ac:dyDescent="0.3">
      <c r="A669">
        <v>410565</v>
      </c>
      <c r="B669" s="22">
        <v>41728</v>
      </c>
      <c r="C669" t="s">
        <v>21</v>
      </c>
      <c r="D669" t="s">
        <v>31</v>
      </c>
      <c r="E669" t="s">
        <v>6</v>
      </c>
      <c r="F669" s="23">
        <v>44074.7</v>
      </c>
      <c r="G669">
        <f>VLOOKUP(Base_de_données[[#This Row],[Adjudicación]],'Datos Pedidos'!$A$1:$C$2010,MATCH(Base_de_données[[#Headers],['# Pedidos]],'Datos Pedidos'!$A$1:$C$1,0),0)</f>
        <v>7</v>
      </c>
    </row>
    <row r="670" spans="1:7" x14ac:dyDescent="0.3">
      <c r="A670">
        <v>410725</v>
      </c>
      <c r="B670" s="22">
        <v>42004</v>
      </c>
      <c r="C670" t="s">
        <v>39</v>
      </c>
      <c r="D670" t="s">
        <v>24</v>
      </c>
      <c r="E670" t="s">
        <v>36</v>
      </c>
      <c r="F670" s="23">
        <v>5895494.0999999996</v>
      </c>
      <c r="G670">
        <f>VLOOKUP(Base_de_données[[#This Row],[Adjudicación]],'Datos Pedidos'!$A$1:$C$2010,MATCH(Base_de_données[[#Headers],['# Pedidos]],'Datos Pedidos'!$A$1:$C$1,0),0)</f>
        <v>14</v>
      </c>
    </row>
    <row r="671" spans="1:7" x14ac:dyDescent="0.3">
      <c r="A671">
        <v>410838</v>
      </c>
      <c r="B671" s="22">
        <v>41820</v>
      </c>
      <c r="C671" t="s">
        <v>21</v>
      </c>
      <c r="D671" t="s">
        <v>32</v>
      </c>
      <c r="E671" t="s">
        <v>17</v>
      </c>
      <c r="F671" s="23">
        <v>74823.899999999994</v>
      </c>
      <c r="G671">
        <f>VLOOKUP(Base_de_données[[#This Row],[Adjudicación]],'Datos Pedidos'!$A$1:$C$2010,MATCH(Base_de_données[[#Headers],['# Pedidos]],'Datos Pedidos'!$A$1:$C$1,0),0)</f>
        <v>4</v>
      </c>
    </row>
    <row r="672" spans="1:7" x14ac:dyDescent="0.3">
      <c r="A672">
        <v>410964</v>
      </c>
      <c r="B672" s="22">
        <v>41759</v>
      </c>
      <c r="C672" t="s">
        <v>21</v>
      </c>
      <c r="D672" t="s">
        <v>28</v>
      </c>
      <c r="E672" t="s">
        <v>8</v>
      </c>
      <c r="F672" s="23">
        <v>9280.0499999999993</v>
      </c>
      <c r="G672">
        <f>VLOOKUP(Base_de_données[[#This Row],[Adjudicación]],'Datos Pedidos'!$A$1:$C$2010,MATCH(Base_de_données[[#Headers],['# Pedidos]],'Datos Pedidos'!$A$1:$C$1,0),0)</f>
        <v>36</v>
      </c>
    </row>
    <row r="673" spans="1:7" x14ac:dyDescent="0.3">
      <c r="A673">
        <v>411154</v>
      </c>
      <c r="B673" s="22">
        <v>42004</v>
      </c>
      <c r="C673" t="s">
        <v>21</v>
      </c>
      <c r="D673" t="s">
        <v>28</v>
      </c>
      <c r="E673" t="s">
        <v>17</v>
      </c>
      <c r="F673" s="23">
        <v>48351.8</v>
      </c>
      <c r="G673">
        <f>VLOOKUP(Base_de_données[[#This Row],[Adjudicación]],'Datos Pedidos'!$A$1:$C$2010,MATCH(Base_de_données[[#Headers],['# Pedidos]],'Datos Pedidos'!$A$1:$C$1,0),0)</f>
        <v>3</v>
      </c>
    </row>
    <row r="674" spans="1:7" x14ac:dyDescent="0.3">
      <c r="A674">
        <v>412884</v>
      </c>
      <c r="B674" s="22">
        <v>42004</v>
      </c>
      <c r="C674" t="s">
        <v>39</v>
      </c>
      <c r="D674" t="s">
        <v>30</v>
      </c>
      <c r="E674" t="s">
        <v>5</v>
      </c>
      <c r="F674" s="23">
        <v>8747709.5</v>
      </c>
      <c r="G674">
        <f>VLOOKUP(Base_de_données[[#This Row],[Adjudicación]],'Datos Pedidos'!$A$1:$C$2010,MATCH(Base_de_données[[#Headers],['# Pedidos]],'Datos Pedidos'!$A$1:$C$1,0),0)</f>
        <v>18</v>
      </c>
    </row>
    <row r="675" spans="1:7" x14ac:dyDescent="0.3">
      <c r="A675">
        <v>413198</v>
      </c>
      <c r="B675" s="22">
        <v>41857</v>
      </c>
      <c r="C675" t="s">
        <v>39</v>
      </c>
      <c r="D675" t="s">
        <v>24</v>
      </c>
      <c r="E675" t="s">
        <v>10</v>
      </c>
      <c r="F675" s="23">
        <v>9078781.3000000007</v>
      </c>
      <c r="G675">
        <f>VLOOKUP(Base_de_données[[#This Row],[Adjudicación]],'Datos Pedidos'!$A$1:$C$2010,MATCH(Base_de_données[[#Headers],['# Pedidos]],'Datos Pedidos'!$A$1:$C$1,0),0)</f>
        <v>6</v>
      </c>
    </row>
    <row r="676" spans="1:7" x14ac:dyDescent="0.3">
      <c r="A676">
        <v>414081</v>
      </c>
      <c r="B676" s="22">
        <v>42004</v>
      </c>
      <c r="C676" t="s">
        <v>21</v>
      </c>
      <c r="D676" t="s">
        <v>24</v>
      </c>
      <c r="E676" t="s">
        <v>37</v>
      </c>
      <c r="F676" s="23">
        <v>37353.699999999997</v>
      </c>
      <c r="G676">
        <f>VLOOKUP(Base_de_données[[#This Row],[Adjudicación]],'Datos Pedidos'!$A$1:$C$2010,MATCH(Base_de_données[[#Headers],['# Pedidos]],'Datos Pedidos'!$A$1:$C$1,0),0)</f>
        <v>12</v>
      </c>
    </row>
    <row r="677" spans="1:7" x14ac:dyDescent="0.3">
      <c r="A677">
        <v>414524</v>
      </c>
      <c r="B677" s="22">
        <v>42004</v>
      </c>
      <c r="C677" t="s">
        <v>21</v>
      </c>
      <c r="D677" t="s">
        <v>27</v>
      </c>
      <c r="E677" t="s">
        <v>7</v>
      </c>
      <c r="F677" s="23">
        <v>86804.5</v>
      </c>
      <c r="G677">
        <f>VLOOKUP(Base_de_données[[#This Row],[Adjudicación]],'Datos Pedidos'!$A$1:$C$2010,MATCH(Base_de_données[[#Headers],['# Pedidos]],'Datos Pedidos'!$A$1:$C$1,0),0)</f>
        <v>14</v>
      </c>
    </row>
    <row r="678" spans="1:7" x14ac:dyDescent="0.3">
      <c r="A678">
        <v>415062</v>
      </c>
      <c r="B678" s="22">
        <v>42004</v>
      </c>
      <c r="C678" t="s">
        <v>22</v>
      </c>
      <c r="D678" t="s">
        <v>29</v>
      </c>
      <c r="E678" t="s">
        <v>7</v>
      </c>
      <c r="F678" s="23">
        <v>692.4</v>
      </c>
      <c r="G678">
        <f>VLOOKUP(Base_de_données[[#This Row],[Adjudicación]],'Datos Pedidos'!$A$1:$C$2010,MATCH(Base_de_données[[#Headers],['# Pedidos]],'Datos Pedidos'!$A$1:$C$1,0),0)</f>
        <v>7</v>
      </c>
    </row>
    <row r="679" spans="1:7" x14ac:dyDescent="0.3">
      <c r="A679">
        <v>415099</v>
      </c>
      <c r="B679" s="22">
        <v>42004</v>
      </c>
      <c r="C679" t="s">
        <v>21</v>
      </c>
      <c r="D679" t="s">
        <v>32</v>
      </c>
      <c r="E679" t="s">
        <v>2</v>
      </c>
      <c r="F679" s="23">
        <v>67595</v>
      </c>
      <c r="G679">
        <f>VLOOKUP(Base_de_données[[#This Row],[Adjudicación]],'Datos Pedidos'!$A$1:$C$2010,MATCH(Base_de_données[[#Headers],['# Pedidos]],'Datos Pedidos'!$A$1:$C$1,0),0)</f>
        <v>4</v>
      </c>
    </row>
    <row r="680" spans="1:7" x14ac:dyDescent="0.3">
      <c r="A680">
        <v>416617</v>
      </c>
      <c r="B680" s="22">
        <v>41790</v>
      </c>
      <c r="C680" t="s">
        <v>39</v>
      </c>
      <c r="D680" t="s">
        <v>27</v>
      </c>
      <c r="E680" t="s">
        <v>6</v>
      </c>
      <c r="F680" s="23">
        <v>1863483.6</v>
      </c>
      <c r="G680">
        <f>VLOOKUP(Base_de_données[[#This Row],[Adjudicación]],'Datos Pedidos'!$A$1:$C$2010,MATCH(Base_de_données[[#Headers],['# Pedidos]],'Datos Pedidos'!$A$1:$C$1,0),0)</f>
        <v>8</v>
      </c>
    </row>
    <row r="681" spans="1:7" x14ac:dyDescent="0.3">
      <c r="A681">
        <v>416647</v>
      </c>
      <c r="B681" s="22">
        <v>41850</v>
      </c>
      <c r="C681" t="s">
        <v>39</v>
      </c>
      <c r="D681" t="s">
        <v>27</v>
      </c>
      <c r="E681" t="s">
        <v>11</v>
      </c>
      <c r="F681" s="23">
        <v>6573929.4000000004</v>
      </c>
      <c r="G681">
        <f>VLOOKUP(Base_de_données[[#This Row],[Adjudicación]],'Datos Pedidos'!$A$1:$C$2010,MATCH(Base_de_données[[#Headers],['# Pedidos]],'Datos Pedidos'!$A$1:$C$1,0),0)</f>
        <v>18</v>
      </c>
    </row>
    <row r="682" spans="1:7" x14ac:dyDescent="0.3">
      <c r="A682">
        <v>416972</v>
      </c>
      <c r="B682" s="22">
        <v>42004</v>
      </c>
      <c r="C682" t="s">
        <v>39</v>
      </c>
      <c r="D682" t="s">
        <v>30</v>
      </c>
      <c r="E682" t="s">
        <v>10</v>
      </c>
      <c r="F682" s="23">
        <v>4860789.5</v>
      </c>
      <c r="G682">
        <f>VLOOKUP(Base_de_données[[#This Row],[Adjudicación]],'Datos Pedidos'!$A$1:$C$2010,MATCH(Base_de_données[[#Headers],['# Pedidos]],'Datos Pedidos'!$A$1:$C$1,0),0)</f>
        <v>1</v>
      </c>
    </row>
    <row r="683" spans="1:7" x14ac:dyDescent="0.3">
      <c r="A683">
        <v>417619</v>
      </c>
      <c r="B683" s="22">
        <v>42004</v>
      </c>
      <c r="C683" t="s">
        <v>39</v>
      </c>
      <c r="D683" t="s">
        <v>28</v>
      </c>
      <c r="E683" t="s">
        <v>1</v>
      </c>
      <c r="F683" s="23">
        <v>7201167.7000000002</v>
      </c>
      <c r="G683">
        <f>VLOOKUP(Base_de_données[[#This Row],[Adjudicación]],'Datos Pedidos'!$A$1:$C$2010,MATCH(Base_de_données[[#Headers],['# Pedidos]],'Datos Pedidos'!$A$1:$C$1,0),0)</f>
        <v>2</v>
      </c>
    </row>
    <row r="684" spans="1:7" x14ac:dyDescent="0.3">
      <c r="A684">
        <v>417891</v>
      </c>
      <c r="B684" s="22">
        <v>42004</v>
      </c>
      <c r="C684" t="s">
        <v>39</v>
      </c>
      <c r="D684" t="s">
        <v>27</v>
      </c>
      <c r="E684" t="s">
        <v>37</v>
      </c>
      <c r="F684" s="23">
        <v>839319.2</v>
      </c>
      <c r="G684">
        <f>VLOOKUP(Base_de_données[[#This Row],[Adjudicación]],'Datos Pedidos'!$A$1:$C$2010,MATCH(Base_de_données[[#Headers],['# Pedidos]],'Datos Pedidos'!$A$1:$C$1,0),0)</f>
        <v>9</v>
      </c>
    </row>
    <row r="685" spans="1:7" x14ac:dyDescent="0.3">
      <c r="A685">
        <v>417971</v>
      </c>
      <c r="B685" s="22">
        <v>42004</v>
      </c>
      <c r="C685" t="s">
        <v>22</v>
      </c>
      <c r="D685" t="s">
        <v>30</v>
      </c>
      <c r="E685" t="s">
        <v>4</v>
      </c>
      <c r="F685" s="23">
        <v>21.4</v>
      </c>
      <c r="G685">
        <f>VLOOKUP(Base_de_données[[#This Row],[Adjudicación]],'Datos Pedidos'!$A$1:$C$2010,MATCH(Base_de_données[[#Headers],['# Pedidos]],'Datos Pedidos'!$A$1:$C$1,0),0)</f>
        <v>5</v>
      </c>
    </row>
    <row r="686" spans="1:7" x14ac:dyDescent="0.3">
      <c r="A686">
        <v>418017</v>
      </c>
      <c r="B686" s="22">
        <v>41671</v>
      </c>
      <c r="C686" t="s">
        <v>39</v>
      </c>
      <c r="D686" t="s">
        <v>27</v>
      </c>
      <c r="E686" t="s">
        <v>6</v>
      </c>
      <c r="F686" s="23">
        <v>5055796.8</v>
      </c>
      <c r="G686">
        <f>VLOOKUP(Base_de_données[[#This Row],[Adjudicación]],'Datos Pedidos'!$A$1:$C$2010,MATCH(Base_de_données[[#Headers],['# Pedidos]],'Datos Pedidos'!$A$1:$C$1,0),0)</f>
        <v>3</v>
      </c>
    </row>
    <row r="687" spans="1:7" x14ac:dyDescent="0.3">
      <c r="A687">
        <v>418404</v>
      </c>
      <c r="B687" s="22">
        <v>42004</v>
      </c>
      <c r="C687" t="s">
        <v>21</v>
      </c>
      <c r="D687" t="s">
        <v>27</v>
      </c>
      <c r="E687" t="s">
        <v>5</v>
      </c>
      <c r="F687" s="23">
        <v>91111.1</v>
      </c>
      <c r="G687">
        <f>VLOOKUP(Base_de_données[[#This Row],[Adjudicación]],'Datos Pedidos'!$A$1:$C$2010,MATCH(Base_de_données[[#Headers],['# Pedidos]],'Datos Pedidos'!$A$1:$C$1,0),0)</f>
        <v>20</v>
      </c>
    </row>
    <row r="688" spans="1:7" x14ac:dyDescent="0.3">
      <c r="A688">
        <v>418653</v>
      </c>
      <c r="B688" s="22">
        <v>42004</v>
      </c>
      <c r="C688" t="s">
        <v>21</v>
      </c>
      <c r="D688" t="s">
        <v>31</v>
      </c>
      <c r="E688" t="s">
        <v>12</v>
      </c>
      <c r="F688" s="23">
        <v>65787.600000000006</v>
      </c>
      <c r="G688">
        <f>VLOOKUP(Base_de_données[[#This Row],[Adjudicación]],'Datos Pedidos'!$A$1:$C$2010,MATCH(Base_de_données[[#Headers],['# Pedidos]],'Datos Pedidos'!$A$1:$C$1,0),0)</f>
        <v>7</v>
      </c>
    </row>
    <row r="689" spans="1:7" x14ac:dyDescent="0.3">
      <c r="A689">
        <v>418682</v>
      </c>
      <c r="B689" s="22">
        <v>42004</v>
      </c>
      <c r="C689" t="s">
        <v>39</v>
      </c>
      <c r="D689" t="s">
        <v>28</v>
      </c>
      <c r="E689" t="s">
        <v>4</v>
      </c>
      <c r="F689" s="23">
        <v>9291534</v>
      </c>
      <c r="G689">
        <f>VLOOKUP(Base_de_données[[#This Row],[Adjudicación]],'Datos Pedidos'!$A$1:$C$2010,MATCH(Base_de_données[[#Headers],['# Pedidos]],'Datos Pedidos'!$A$1:$C$1,0),0)</f>
        <v>16</v>
      </c>
    </row>
    <row r="690" spans="1:7" x14ac:dyDescent="0.3">
      <c r="A690">
        <v>418710</v>
      </c>
      <c r="B690" s="22">
        <v>42004</v>
      </c>
      <c r="C690" t="s">
        <v>21</v>
      </c>
      <c r="D690" t="s">
        <v>27</v>
      </c>
      <c r="E690" t="s">
        <v>35</v>
      </c>
      <c r="F690" s="23">
        <v>39554.9</v>
      </c>
      <c r="G690">
        <f>VLOOKUP(Base_de_données[[#This Row],[Adjudicación]],'Datos Pedidos'!$A$1:$C$2010,MATCH(Base_de_données[[#Headers],['# Pedidos]],'Datos Pedidos'!$A$1:$C$1,0),0)</f>
        <v>5</v>
      </c>
    </row>
    <row r="691" spans="1:7" x14ac:dyDescent="0.3">
      <c r="A691">
        <v>419245</v>
      </c>
      <c r="B691" s="22">
        <v>41759</v>
      </c>
      <c r="C691" t="s">
        <v>39</v>
      </c>
      <c r="D691" t="s">
        <v>27</v>
      </c>
      <c r="E691" t="s">
        <v>36</v>
      </c>
      <c r="F691" s="23">
        <v>7904518.7999999998</v>
      </c>
      <c r="G691">
        <f>VLOOKUP(Base_de_données[[#This Row],[Adjudicación]],'Datos Pedidos'!$A$1:$C$2010,MATCH(Base_de_données[[#Headers],['# Pedidos]],'Datos Pedidos'!$A$1:$C$1,0),0)</f>
        <v>2</v>
      </c>
    </row>
    <row r="692" spans="1:7" x14ac:dyDescent="0.3">
      <c r="A692">
        <v>420184</v>
      </c>
      <c r="B692" s="22">
        <v>41782</v>
      </c>
      <c r="C692" t="s">
        <v>39</v>
      </c>
      <c r="D692" t="s">
        <v>27</v>
      </c>
      <c r="E692" t="s">
        <v>8</v>
      </c>
      <c r="F692" s="23">
        <v>5021481.8</v>
      </c>
      <c r="G692">
        <f>VLOOKUP(Base_de_données[[#This Row],[Adjudicación]],'Datos Pedidos'!$A$1:$C$2010,MATCH(Base_de_données[[#Headers],['# Pedidos]],'Datos Pedidos'!$A$1:$C$1,0),0)</f>
        <v>3</v>
      </c>
    </row>
    <row r="693" spans="1:7" x14ac:dyDescent="0.3">
      <c r="A693">
        <v>420318</v>
      </c>
      <c r="B693" s="22">
        <v>42004</v>
      </c>
      <c r="C693" t="s">
        <v>21</v>
      </c>
      <c r="D693" t="s">
        <v>32</v>
      </c>
      <c r="E693" t="s">
        <v>6</v>
      </c>
      <c r="F693" s="23">
        <v>38388.6</v>
      </c>
      <c r="G693">
        <f>VLOOKUP(Base_de_données[[#This Row],[Adjudicación]],'Datos Pedidos'!$A$1:$C$2010,MATCH(Base_de_données[[#Headers],['# Pedidos]],'Datos Pedidos'!$A$1:$C$1,0),0)</f>
        <v>4</v>
      </c>
    </row>
    <row r="694" spans="1:7" x14ac:dyDescent="0.3">
      <c r="A694">
        <v>421337</v>
      </c>
      <c r="B694" s="22">
        <v>42004</v>
      </c>
      <c r="C694" t="s">
        <v>39</v>
      </c>
      <c r="D694" t="s">
        <v>25</v>
      </c>
      <c r="E694" t="s">
        <v>8</v>
      </c>
      <c r="F694" s="23">
        <v>6373403.4000000004</v>
      </c>
      <c r="G694">
        <f>VLOOKUP(Base_de_données[[#This Row],[Adjudicación]],'Datos Pedidos'!$A$1:$C$2010,MATCH(Base_de_données[[#Headers],['# Pedidos]],'Datos Pedidos'!$A$1:$C$1,0),0)</f>
        <v>3</v>
      </c>
    </row>
    <row r="695" spans="1:7" x14ac:dyDescent="0.3">
      <c r="A695">
        <v>422465</v>
      </c>
      <c r="B695" s="22">
        <v>42004</v>
      </c>
      <c r="C695" t="s">
        <v>22</v>
      </c>
      <c r="D695" t="s">
        <v>26</v>
      </c>
      <c r="E695" t="s">
        <v>35</v>
      </c>
      <c r="F695" s="23">
        <v>202.9</v>
      </c>
      <c r="G695">
        <f>VLOOKUP(Base_de_données[[#This Row],[Adjudicación]],'Datos Pedidos'!$A$1:$C$2010,MATCH(Base_de_données[[#Headers],['# Pedidos]],'Datos Pedidos'!$A$1:$C$1,0),0)</f>
        <v>18</v>
      </c>
    </row>
    <row r="696" spans="1:7" x14ac:dyDescent="0.3">
      <c r="A696">
        <v>422658</v>
      </c>
      <c r="B696" s="22">
        <v>41896</v>
      </c>
      <c r="C696" t="s">
        <v>22</v>
      </c>
      <c r="D696" t="s">
        <v>28</v>
      </c>
      <c r="E696" t="s">
        <v>2</v>
      </c>
      <c r="F696" s="23">
        <v>14.3</v>
      </c>
      <c r="G696">
        <f>VLOOKUP(Base_de_données[[#This Row],[Adjudicación]],'Datos Pedidos'!$A$1:$C$2010,MATCH(Base_de_données[[#Headers],['# Pedidos]],'Datos Pedidos'!$A$1:$C$1,0),0)</f>
        <v>16</v>
      </c>
    </row>
    <row r="697" spans="1:7" x14ac:dyDescent="0.3">
      <c r="A697">
        <v>422658</v>
      </c>
      <c r="B697" s="22">
        <v>41804</v>
      </c>
      <c r="C697" t="s">
        <v>39</v>
      </c>
      <c r="D697" t="s">
        <v>26</v>
      </c>
      <c r="E697" t="s">
        <v>16</v>
      </c>
      <c r="F697" s="23">
        <v>2584506.5</v>
      </c>
      <c r="G697">
        <f>VLOOKUP(Base_de_données[[#This Row],[Adjudicación]],'Datos Pedidos'!$A$1:$C$2010,MATCH(Base_de_données[[#Headers],['# Pedidos]],'Datos Pedidos'!$A$1:$C$1,0),0)</f>
        <v>16</v>
      </c>
    </row>
    <row r="698" spans="1:7" x14ac:dyDescent="0.3">
      <c r="A698">
        <v>422842</v>
      </c>
      <c r="B698" s="22">
        <v>41670</v>
      </c>
      <c r="C698" t="s">
        <v>22</v>
      </c>
      <c r="D698" t="s">
        <v>25</v>
      </c>
      <c r="E698" t="s">
        <v>13</v>
      </c>
      <c r="F698" s="23">
        <v>974.7</v>
      </c>
      <c r="G698">
        <f>VLOOKUP(Base_de_données[[#This Row],[Adjudicación]],'Datos Pedidos'!$A$1:$C$2010,MATCH(Base_de_données[[#Headers],['# Pedidos]],'Datos Pedidos'!$A$1:$C$1,0),0)</f>
        <v>5</v>
      </c>
    </row>
    <row r="699" spans="1:7" x14ac:dyDescent="0.3">
      <c r="A699">
        <v>423097</v>
      </c>
      <c r="B699" s="22">
        <v>42004</v>
      </c>
      <c r="C699" t="s">
        <v>39</v>
      </c>
      <c r="D699" t="s">
        <v>30</v>
      </c>
      <c r="E699" t="s">
        <v>6</v>
      </c>
      <c r="F699" s="23">
        <v>3313189</v>
      </c>
      <c r="G699">
        <f>VLOOKUP(Base_de_données[[#This Row],[Adjudicación]],'Datos Pedidos'!$A$1:$C$2010,MATCH(Base_de_données[[#Headers],['# Pedidos]],'Datos Pedidos'!$A$1:$C$1,0),0)</f>
        <v>4</v>
      </c>
    </row>
    <row r="700" spans="1:7" x14ac:dyDescent="0.3">
      <c r="A700">
        <v>424249</v>
      </c>
      <c r="B700" s="22">
        <v>41820</v>
      </c>
      <c r="C700" t="s">
        <v>39</v>
      </c>
      <c r="D700" t="s">
        <v>26</v>
      </c>
      <c r="E700" t="s">
        <v>34</v>
      </c>
      <c r="F700" s="23">
        <v>8039998.0999999996</v>
      </c>
      <c r="G700">
        <f>VLOOKUP(Base_de_données[[#This Row],[Adjudicación]],'Datos Pedidos'!$A$1:$C$2010,MATCH(Base_de_données[[#Headers],['# Pedidos]],'Datos Pedidos'!$A$1:$C$1,0),0)</f>
        <v>6</v>
      </c>
    </row>
    <row r="701" spans="1:7" x14ac:dyDescent="0.3">
      <c r="A701">
        <v>424577</v>
      </c>
      <c r="B701" s="22">
        <v>42004</v>
      </c>
      <c r="C701" t="s">
        <v>39</v>
      </c>
      <c r="D701" t="s">
        <v>27</v>
      </c>
      <c r="E701" t="s">
        <v>12</v>
      </c>
      <c r="F701" s="23">
        <v>1810123.5</v>
      </c>
      <c r="G701">
        <f>VLOOKUP(Base_de_données[[#This Row],[Adjudicación]],'Datos Pedidos'!$A$1:$C$2010,MATCH(Base_de_données[[#Headers],['# Pedidos]],'Datos Pedidos'!$A$1:$C$1,0),0)</f>
        <v>6</v>
      </c>
    </row>
    <row r="702" spans="1:7" x14ac:dyDescent="0.3">
      <c r="A702">
        <v>425549</v>
      </c>
      <c r="B702" s="22">
        <v>42004</v>
      </c>
      <c r="C702" t="s">
        <v>39</v>
      </c>
      <c r="D702" t="s">
        <v>29</v>
      </c>
      <c r="E702" t="s">
        <v>35</v>
      </c>
      <c r="F702" s="23">
        <v>7793832.7999999998</v>
      </c>
      <c r="G702">
        <f>VLOOKUP(Base_de_données[[#This Row],[Adjudicación]],'Datos Pedidos'!$A$1:$C$2010,MATCH(Base_de_données[[#Headers],['# Pedidos]],'Datos Pedidos'!$A$1:$C$1,0),0)</f>
        <v>2</v>
      </c>
    </row>
    <row r="703" spans="1:7" x14ac:dyDescent="0.3">
      <c r="A703">
        <v>426613</v>
      </c>
      <c r="B703" s="22">
        <v>41726</v>
      </c>
      <c r="C703" t="s">
        <v>21</v>
      </c>
      <c r="D703" t="s">
        <v>30</v>
      </c>
      <c r="E703" t="s">
        <v>17</v>
      </c>
      <c r="F703" s="23">
        <v>80591.899999999994</v>
      </c>
      <c r="G703">
        <f>VLOOKUP(Base_de_données[[#This Row],[Adjudicación]],'Datos Pedidos'!$A$1:$C$2010,MATCH(Base_de_données[[#Headers],['# Pedidos]],'Datos Pedidos'!$A$1:$C$1,0),0)</f>
        <v>1</v>
      </c>
    </row>
    <row r="704" spans="1:7" x14ac:dyDescent="0.3">
      <c r="A704">
        <v>427235</v>
      </c>
      <c r="B704" s="22">
        <v>42004</v>
      </c>
      <c r="C704" t="s">
        <v>39</v>
      </c>
      <c r="D704" t="s">
        <v>28</v>
      </c>
      <c r="E704" t="s">
        <v>9</v>
      </c>
      <c r="F704" s="23">
        <v>7852904.0999999996</v>
      </c>
      <c r="G704">
        <f>VLOOKUP(Base_de_données[[#This Row],[Adjudicación]],'Datos Pedidos'!$A$1:$C$2010,MATCH(Base_de_données[[#Headers],['# Pedidos]],'Datos Pedidos'!$A$1:$C$1,0),0)</f>
        <v>2</v>
      </c>
    </row>
    <row r="705" spans="1:7" x14ac:dyDescent="0.3">
      <c r="A705">
        <v>427682</v>
      </c>
      <c r="B705" s="22">
        <v>41729</v>
      </c>
      <c r="C705" t="s">
        <v>21</v>
      </c>
      <c r="D705" t="s">
        <v>26</v>
      </c>
      <c r="E705" t="s">
        <v>12</v>
      </c>
      <c r="F705" s="23">
        <v>28991.8</v>
      </c>
      <c r="G705">
        <f>VLOOKUP(Base_de_données[[#This Row],[Adjudicación]],'Datos Pedidos'!$A$1:$C$2010,MATCH(Base_de_données[[#Headers],['# Pedidos]],'Datos Pedidos'!$A$1:$C$1,0),0)</f>
        <v>4</v>
      </c>
    </row>
    <row r="706" spans="1:7" x14ac:dyDescent="0.3">
      <c r="A706">
        <v>428489</v>
      </c>
      <c r="B706" s="22">
        <v>42004</v>
      </c>
      <c r="C706" t="s">
        <v>39</v>
      </c>
      <c r="D706" t="s">
        <v>31</v>
      </c>
      <c r="E706" t="s">
        <v>35</v>
      </c>
      <c r="F706" s="23">
        <v>656254.4</v>
      </c>
      <c r="G706">
        <f>VLOOKUP(Base_de_données[[#This Row],[Adjudicación]],'Datos Pedidos'!$A$1:$C$2010,MATCH(Base_de_données[[#Headers],['# Pedidos]],'Datos Pedidos'!$A$1:$C$1,0),0)</f>
        <v>2</v>
      </c>
    </row>
    <row r="707" spans="1:7" x14ac:dyDescent="0.3">
      <c r="A707">
        <v>428902</v>
      </c>
      <c r="B707" s="22">
        <v>42004</v>
      </c>
      <c r="C707" t="s">
        <v>21</v>
      </c>
      <c r="D707" t="s">
        <v>28</v>
      </c>
      <c r="E707" t="s">
        <v>34</v>
      </c>
      <c r="F707" s="23">
        <v>80859.100000000006</v>
      </c>
      <c r="G707">
        <f>VLOOKUP(Base_de_données[[#This Row],[Adjudicación]],'Datos Pedidos'!$A$1:$C$2010,MATCH(Base_de_données[[#Headers],['# Pedidos]],'Datos Pedidos'!$A$1:$C$1,0),0)</f>
        <v>10</v>
      </c>
    </row>
    <row r="708" spans="1:7" x14ac:dyDescent="0.3">
      <c r="A708">
        <v>428954</v>
      </c>
      <c r="B708" s="22">
        <v>42004</v>
      </c>
      <c r="C708" t="s">
        <v>21</v>
      </c>
      <c r="D708" t="s">
        <v>32</v>
      </c>
      <c r="E708" t="s">
        <v>16</v>
      </c>
      <c r="F708" s="23">
        <v>62948.4</v>
      </c>
      <c r="G708">
        <f>VLOOKUP(Base_de_données[[#This Row],[Adjudicación]],'Datos Pedidos'!$A$1:$C$2010,MATCH(Base_de_données[[#Headers],['# Pedidos]],'Datos Pedidos'!$A$1:$C$1,0),0)</f>
        <v>3</v>
      </c>
    </row>
    <row r="709" spans="1:7" x14ac:dyDescent="0.3">
      <c r="A709">
        <v>429551</v>
      </c>
      <c r="B709" s="22">
        <v>41759</v>
      </c>
      <c r="C709" t="s">
        <v>39</v>
      </c>
      <c r="D709" t="s">
        <v>27</v>
      </c>
      <c r="E709" t="s">
        <v>6</v>
      </c>
      <c r="F709" s="23">
        <v>9500069.5</v>
      </c>
      <c r="G709">
        <f>VLOOKUP(Base_de_données[[#This Row],[Adjudicación]],'Datos Pedidos'!$A$1:$C$2010,MATCH(Base_de_données[[#Headers],['# Pedidos]],'Datos Pedidos'!$A$1:$C$1,0),0)</f>
        <v>4</v>
      </c>
    </row>
    <row r="710" spans="1:7" x14ac:dyDescent="0.3">
      <c r="A710">
        <v>429607</v>
      </c>
      <c r="B710" s="22">
        <v>42004</v>
      </c>
      <c r="C710" t="s">
        <v>21</v>
      </c>
      <c r="D710" t="s">
        <v>30</v>
      </c>
      <c r="E710" t="s">
        <v>6</v>
      </c>
      <c r="F710" s="23">
        <v>17594.8</v>
      </c>
      <c r="G710">
        <f>VLOOKUP(Base_de_données[[#This Row],[Adjudicación]],'Datos Pedidos'!$A$1:$C$2010,MATCH(Base_de_données[[#Headers],['# Pedidos]],'Datos Pedidos'!$A$1:$C$1,0),0)</f>
        <v>5</v>
      </c>
    </row>
    <row r="711" spans="1:7" x14ac:dyDescent="0.3">
      <c r="A711">
        <v>429639</v>
      </c>
      <c r="B711" s="22">
        <v>42004</v>
      </c>
      <c r="C711" t="s">
        <v>39</v>
      </c>
      <c r="D711" t="s">
        <v>26</v>
      </c>
      <c r="E711" t="s">
        <v>7</v>
      </c>
      <c r="F711" s="23">
        <v>6602634.7999999998</v>
      </c>
      <c r="G711">
        <f>VLOOKUP(Base_de_données[[#This Row],[Adjudicación]],'Datos Pedidos'!$A$1:$C$2010,MATCH(Base_de_données[[#Headers],['# Pedidos]],'Datos Pedidos'!$A$1:$C$1,0),0)</f>
        <v>2</v>
      </c>
    </row>
    <row r="712" spans="1:7" x14ac:dyDescent="0.3">
      <c r="A712">
        <v>429718</v>
      </c>
      <c r="B712" s="22">
        <v>42004</v>
      </c>
      <c r="C712" t="s">
        <v>39</v>
      </c>
      <c r="D712" t="s">
        <v>28</v>
      </c>
      <c r="E712" t="s">
        <v>4</v>
      </c>
      <c r="F712" s="23">
        <v>645109.19999999995</v>
      </c>
      <c r="G712">
        <f>VLOOKUP(Base_de_données[[#This Row],[Adjudicación]],'Datos Pedidos'!$A$1:$C$2010,MATCH(Base_de_données[[#Headers],['# Pedidos]],'Datos Pedidos'!$A$1:$C$1,0),0)</f>
        <v>18</v>
      </c>
    </row>
    <row r="713" spans="1:7" x14ac:dyDescent="0.3">
      <c r="A713">
        <v>429935</v>
      </c>
      <c r="B713" s="22">
        <v>42004</v>
      </c>
      <c r="C713" t="s">
        <v>39</v>
      </c>
      <c r="D713" t="s">
        <v>26</v>
      </c>
      <c r="E713" t="s">
        <v>13</v>
      </c>
      <c r="F713" s="23">
        <v>771369.86</v>
      </c>
      <c r="G713">
        <f>VLOOKUP(Base_de_données[[#This Row],[Adjudicación]],'Datos Pedidos'!$A$1:$C$2010,MATCH(Base_de_données[[#Headers],['# Pedidos]],'Datos Pedidos'!$A$1:$C$1,0),0)</f>
        <v>36</v>
      </c>
    </row>
    <row r="714" spans="1:7" x14ac:dyDescent="0.3">
      <c r="A714">
        <v>430611</v>
      </c>
      <c r="B714" s="22">
        <v>41737</v>
      </c>
      <c r="C714" t="s">
        <v>39</v>
      </c>
      <c r="D714" t="s">
        <v>28</v>
      </c>
      <c r="E714" t="s">
        <v>12</v>
      </c>
      <c r="F714" s="23">
        <v>6946106.7999999998</v>
      </c>
      <c r="G714">
        <f>VLOOKUP(Base_de_données[[#This Row],[Adjudicación]],'Datos Pedidos'!$A$1:$C$2010,MATCH(Base_de_données[[#Headers],['# Pedidos]],'Datos Pedidos'!$A$1:$C$1,0),0)</f>
        <v>12</v>
      </c>
    </row>
    <row r="715" spans="1:7" x14ac:dyDescent="0.3">
      <c r="A715">
        <v>430959</v>
      </c>
      <c r="B715" s="22">
        <v>42004</v>
      </c>
      <c r="C715" t="s">
        <v>21</v>
      </c>
      <c r="D715" t="s">
        <v>24</v>
      </c>
      <c r="E715" t="s">
        <v>15</v>
      </c>
      <c r="F715" s="23">
        <v>30731.200000000001</v>
      </c>
      <c r="G715">
        <f>VLOOKUP(Base_de_données[[#This Row],[Adjudicación]],'Datos Pedidos'!$A$1:$C$2010,MATCH(Base_de_données[[#Headers],['# Pedidos]],'Datos Pedidos'!$A$1:$C$1,0),0)</f>
        <v>22</v>
      </c>
    </row>
    <row r="716" spans="1:7" x14ac:dyDescent="0.3">
      <c r="A716">
        <v>431305</v>
      </c>
      <c r="B716" s="22">
        <v>41885</v>
      </c>
      <c r="C716" t="s">
        <v>22</v>
      </c>
      <c r="D716" t="s">
        <v>29</v>
      </c>
      <c r="E716" t="s">
        <v>1</v>
      </c>
      <c r="F716" s="23">
        <v>263.5</v>
      </c>
      <c r="G716">
        <f>VLOOKUP(Base_de_données[[#This Row],[Adjudicación]],'Datos Pedidos'!$A$1:$C$2010,MATCH(Base_de_données[[#Headers],['# Pedidos]],'Datos Pedidos'!$A$1:$C$1,0),0)</f>
        <v>20</v>
      </c>
    </row>
    <row r="717" spans="1:7" x14ac:dyDescent="0.3">
      <c r="A717">
        <v>431400</v>
      </c>
      <c r="B717" s="22">
        <v>41820</v>
      </c>
      <c r="C717" t="s">
        <v>39</v>
      </c>
      <c r="D717" t="s">
        <v>32</v>
      </c>
      <c r="E717" t="s">
        <v>34</v>
      </c>
      <c r="F717" s="23">
        <v>7484303.2000000002</v>
      </c>
      <c r="G717">
        <f>VLOOKUP(Base_de_données[[#This Row],[Adjudicación]],'Datos Pedidos'!$A$1:$C$2010,MATCH(Base_de_données[[#Headers],['# Pedidos]],'Datos Pedidos'!$A$1:$C$1,0),0)</f>
        <v>1</v>
      </c>
    </row>
    <row r="718" spans="1:7" x14ac:dyDescent="0.3">
      <c r="A718">
        <v>431469</v>
      </c>
      <c r="B718" s="22">
        <v>42004</v>
      </c>
      <c r="C718" t="s">
        <v>21</v>
      </c>
      <c r="D718" t="s">
        <v>27</v>
      </c>
      <c r="E718" t="s">
        <v>4</v>
      </c>
      <c r="F718" s="23">
        <v>13381.7</v>
      </c>
      <c r="G718">
        <f>VLOOKUP(Base_de_données[[#This Row],[Adjudicación]],'Datos Pedidos'!$A$1:$C$2010,MATCH(Base_de_données[[#Headers],['# Pedidos]],'Datos Pedidos'!$A$1:$C$1,0),0)</f>
        <v>3</v>
      </c>
    </row>
    <row r="719" spans="1:7" x14ac:dyDescent="0.3">
      <c r="A719">
        <v>431701</v>
      </c>
      <c r="B719" s="22">
        <v>42004</v>
      </c>
      <c r="C719" t="s">
        <v>39</v>
      </c>
      <c r="D719" t="s">
        <v>32</v>
      </c>
      <c r="E719" t="s">
        <v>34</v>
      </c>
      <c r="F719" s="23">
        <v>7003290.7999999998</v>
      </c>
      <c r="G719">
        <f>VLOOKUP(Base_de_données[[#This Row],[Adjudicación]],'Datos Pedidos'!$A$1:$C$2010,MATCH(Base_de_données[[#Headers],['# Pedidos]],'Datos Pedidos'!$A$1:$C$1,0),0)</f>
        <v>2</v>
      </c>
    </row>
    <row r="720" spans="1:7" x14ac:dyDescent="0.3">
      <c r="A720">
        <v>431931</v>
      </c>
      <c r="B720" s="22">
        <v>42004</v>
      </c>
      <c r="C720" t="s">
        <v>21</v>
      </c>
      <c r="D720" t="s">
        <v>27</v>
      </c>
      <c r="E720" t="s">
        <v>2</v>
      </c>
      <c r="F720" s="23">
        <v>51104.9</v>
      </c>
      <c r="G720">
        <f>VLOOKUP(Base_de_données[[#This Row],[Adjudicación]],'Datos Pedidos'!$A$1:$C$2010,MATCH(Base_de_données[[#Headers],['# Pedidos]],'Datos Pedidos'!$A$1:$C$1,0),0)</f>
        <v>18</v>
      </c>
    </row>
    <row r="721" spans="1:7" x14ac:dyDescent="0.3">
      <c r="A721">
        <v>432668</v>
      </c>
      <c r="B721" s="22">
        <v>42004</v>
      </c>
      <c r="C721" t="s">
        <v>21</v>
      </c>
      <c r="D721" t="s">
        <v>24</v>
      </c>
      <c r="E721" t="s">
        <v>4</v>
      </c>
      <c r="F721" s="23">
        <v>15908.3</v>
      </c>
      <c r="G721">
        <f>VLOOKUP(Base_de_données[[#This Row],[Adjudicación]],'Datos Pedidos'!$A$1:$C$2010,MATCH(Base_de_données[[#Headers],['# Pedidos]],'Datos Pedidos'!$A$1:$C$1,0),0)</f>
        <v>8</v>
      </c>
    </row>
    <row r="722" spans="1:7" x14ac:dyDescent="0.3">
      <c r="A722">
        <v>432672</v>
      </c>
      <c r="B722" s="22">
        <v>42004</v>
      </c>
      <c r="C722" t="s">
        <v>39</v>
      </c>
      <c r="D722" t="s">
        <v>28</v>
      </c>
      <c r="E722" t="s">
        <v>6</v>
      </c>
      <c r="F722" s="23">
        <v>7053875.7000000002</v>
      </c>
      <c r="G722">
        <f>VLOOKUP(Base_de_données[[#This Row],[Adjudicación]],'Datos Pedidos'!$A$1:$C$2010,MATCH(Base_de_données[[#Headers],['# Pedidos]],'Datos Pedidos'!$A$1:$C$1,0),0)</f>
        <v>10</v>
      </c>
    </row>
    <row r="723" spans="1:7" x14ac:dyDescent="0.3">
      <c r="A723">
        <v>432708</v>
      </c>
      <c r="B723" s="22">
        <v>42004</v>
      </c>
      <c r="C723" t="s">
        <v>39</v>
      </c>
      <c r="D723" t="s">
        <v>24</v>
      </c>
      <c r="E723" t="s">
        <v>3</v>
      </c>
      <c r="F723" s="23">
        <v>4586540.7</v>
      </c>
      <c r="G723">
        <f>VLOOKUP(Base_de_données[[#This Row],[Adjudicación]],'Datos Pedidos'!$A$1:$C$2010,MATCH(Base_de_données[[#Headers],['# Pedidos]],'Datos Pedidos'!$A$1:$C$1,0),0)</f>
        <v>9</v>
      </c>
    </row>
    <row r="724" spans="1:7" x14ac:dyDescent="0.3">
      <c r="A724">
        <v>434043</v>
      </c>
      <c r="B724" s="22">
        <v>41790</v>
      </c>
      <c r="C724" t="s">
        <v>39</v>
      </c>
      <c r="D724" t="s">
        <v>26</v>
      </c>
      <c r="E724" t="s">
        <v>15</v>
      </c>
      <c r="F724" s="23">
        <v>8065648.5999999996</v>
      </c>
      <c r="G724">
        <f>VLOOKUP(Base_de_données[[#This Row],[Adjudicación]],'Datos Pedidos'!$A$1:$C$2010,MATCH(Base_de_données[[#Headers],['# Pedidos]],'Datos Pedidos'!$A$1:$C$1,0),0)</f>
        <v>3</v>
      </c>
    </row>
    <row r="725" spans="1:7" x14ac:dyDescent="0.3">
      <c r="A725">
        <v>434093</v>
      </c>
      <c r="B725" s="22">
        <v>42004</v>
      </c>
      <c r="C725" t="s">
        <v>21</v>
      </c>
      <c r="D725" t="s">
        <v>25</v>
      </c>
      <c r="E725" t="s">
        <v>4</v>
      </c>
      <c r="F725" s="23">
        <v>88882.9</v>
      </c>
      <c r="G725">
        <f>VLOOKUP(Base_de_données[[#This Row],[Adjudicación]],'Datos Pedidos'!$A$1:$C$2010,MATCH(Base_de_données[[#Headers],['# Pedidos]],'Datos Pedidos'!$A$1:$C$1,0),0)</f>
        <v>7</v>
      </c>
    </row>
    <row r="726" spans="1:7" x14ac:dyDescent="0.3">
      <c r="A726">
        <v>434614</v>
      </c>
      <c r="B726" s="22">
        <v>42004</v>
      </c>
      <c r="C726" t="s">
        <v>22</v>
      </c>
      <c r="D726" t="s">
        <v>30</v>
      </c>
      <c r="E726" t="s">
        <v>38</v>
      </c>
      <c r="F726" s="23">
        <v>314.60000000000002</v>
      </c>
      <c r="G726">
        <f>VLOOKUP(Base_de_données[[#This Row],[Adjudicación]],'Datos Pedidos'!$A$1:$C$2010,MATCH(Base_de_données[[#Headers],['# Pedidos]],'Datos Pedidos'!$A$1:$C$1,0),0)</f>
        <v>10</v>
      </c>
    </row>
    <row r="727" spans="1:7" x14ac:dyDescent="0.3">
      <c r="A727">
        <v>435106</v>
      </c>
      <c r="B727" s="22">
        <v>42004</v>
      </c>
      <c r="C727" t="s">
        <v>21</v>
      </c>
      <c r="D727" t="s">
        <v>27</v>
      </c>
      <c r="E727" t="s">
        <v>11</v>
      </c>
      <c r="F727" s="23">
        <v>33850.5</v>
      </c>
      <c r="G727">
        <f>VLOOKUP(Base_de_données[[#This Row],[Adjudicación]],'Datos Pedidos'!$A$1:$C$2010,MATCH(Base_de_données[[#Headers],['# Pedidos]],'Datos Pedidos'!$A$1:$C$1,0),0)</f>
        <v>10</v>
      </c>
    </row>
    <row r="728" spans="1:7" x14ac:dyDescent="0.3">
      <c r="A728">
        <v>435130</v>
      </c>
      <c r="B728" s="22">
        <v>41729</v>
      </c>
      <c r="C728" t="s">
        <v>39</v>
      </c>
      <c r="D728" t="s">
        <v>28</v>
      </c>
      <c r="E728" t="s">
        <v>38</v>
      </c>
      <c r="F728" s="23">
        <v>9987859.0999999996</v>
      </c>
      <c r="G728">
        <f>VLOOKUP(Base_de_données[[#This Row],[Adjudicación]],'Datos Pedidos'!$A$1:$C$2010,MATCH(Base_de_données[[#Headers],['# Pedidos]],'Datos Pedidos'!$A$1:$C$1,0),0)</f>
        <v>2</v>
      </c>
    </row>
    <row r="729" spans="1:7" x14ac:dyDescent="0.3">
      <c r="A729">
        <v>435160</v>
      </c>
      <c r="B729" s="22">
        <v>42004</v>
      </c>
      <c r="C729" t="s">
        <v>21</v>
      </c>
      <c r="D729" t="s">
        <v>26</v>
      </c>
      <c r="E729" t="s">
        <v>17</v>
      </c>
      <c r="F729" s="23">
        <v>96454.9</v>
      </c>
      <c r="G729">
        <f>VLOOKUP(Base_de_données[[#This Row],[Adjudicación]],'Datos Pedidos'!$A$1:$C$2010,MATCH(Base_de_données[[#Headers],['# Pedidos]],'Datos Pedidos'!$A$1:$C$1,0),0)</f>
        <v>3</v>
      </c>
    </row>
    <row r="730" spans="1:7" x14ac:dyDescent="0.3">
      <c r="A730">
        <v>436265</v>
      </c>
      <c r="B730" s="22">
        <v>42004</v>
      </c>
      <c r="C730" t="s">
        <v>21</v>
      </c>
      <c r="D730" t="s">
        <v>30</v>
      </c>
      <c r="E730" t="s">
        <v>3</v>
      </c>
      <c r="F730" s="23">
        <v>36243.1</v>
      </c>
      <c r="G730">
        <f>VLOOKUP(Base_de_données[[#This Row],[Adjudicación]],'Datos Pedidos'!$A$1:$C$2010,MATCH(Base_de_données[[#Headers],['# Pedidos]],'Datos Pedidos'!$A$1:$C$1,0),0)</f>
        <v>14</v>
      </c>
    </row>
    <row r="731" spans="1:7" x14ac:dyDescent="0.3">
      <c r="A731">
        <v>436443</v>
      </c>
      <c r="B731" s="22">
        <v>41698</v>
      </c>
      <c r="C731" t="s">
        <v>22</v>
      </c>
      <c r="D731" t="s">
        <v>27</v>
      </c>
      <c r="E731" t="s">
        <v>35</v>
      </c>
      <c r="F731" s="23">
        <v>974.1</v>
      </c>
      <c r="G731">
        <f>VLOOKUP(Base_de_données[[#This Row],[Adjudicación]],'Datos Pedidos'!$A$1:$C$2010,MATCH(Base_de_données[[#Headers],['# Pedidos]],'Datos Pedidos'!$A$1:$C$1,0),0)</f>
        <v>7</v>
      </c>
    </row>
    <row r="732" spans="1:7" x14ac:dyDescent="0.3">
      <c r="A732">
        <v>436558</v>
      </c>
      <c r="B732" s="22">
        <v>41973</v>
      </c>
      <c r="C732" t="s">
        <v>39</v>
      </c>
      <c r="D732" t="s">
        <v>27</v>
      </c>
      <c r="E732" t="s">
        <v>5</v>
      </c>
      <c r="F732" s="23">
        <v>6804995.2999999998</v>
      </c>
      <c r="G732">
        <f>VLOOKUP(Base_de_données[[#This Row],[Adjudicación]],'Datos Pedidos'!$A$1:$C$2010,MATCH(Base_de_données[[#Headers],['# Pedidos]],'Datos Pedidos'!$A$1:$C$1,0),0)</f>
        <v>6</v>
      </c>
    </row>
    <row r="733" spans="1:7" x14ac:dyDescent="0.3">
      <c r="A733">
        <v>437111</v>
      </c>
      <c r="B733" s="22">
        <v>42004</v>
      </c>
      <c r="C733" t="s">
        <v>39</v>
      </c>
      <c r="D733" t="s">
        <v>25</v>
      </c>
      <c r="E733" t="s">
        <v>5</v>
      </c>
      <c r="F733" s="23">
        <v>1358455.5</v>
      </c>
      <c r="G733">
        <f>VLOOKUP(Base_de_données[[#This Row],[Adjudicación]],'Datos Pedidos'!$A$1:$C$2010,MATCH(Base_de_données[[#Headers],['# Pedidos]],'Datos Pedidos'!$A$1:$C$1,0),0)</f>
        <v>2</v>
      </c>
    </row>
    <row r="734" spans="1:7" x14ac:dyDescent="0.3">
      <c r="A734">
        <v>437858</v>
      </c>
      <c r="B734" s="22">
        <v>42004</v>
      </c>
      <c r="C734" t="s">
        <v>21</v>
      </c>
      <c r="D734" t="s">
        <v>26</v>
      </c>
      <c r="E734" t="s">
        <v>14</v>
      </c>
      <c r="F734" s="23">
        <v>61607.4</v>
      </c>
      <c r="G734">
        <f>VLOOKUP(Base_de_données[[#This Row],[Adjudicación]],'Datos Pedidos'!$A$1:$C$2010,MATCH(Base_de_données[[#Headers],['# Pedidos]],'Datos Pedidos'!$A$1:$C$1,0),0)</f>
        <v>6</v>
      </c>
    </row>
    <row r="735" spans="1:7" x14ac:dyDescent="0.3">
      <c r="A735">
        <v>437887</v>
      </c>
      <c r="B735" s="22">
        <v>41759</v>
      </c>
      <c r="C735" t="s">
        <v>21</v>
      </c>
      <c r="D735" t="s">
        <v>26</v>
      </c>
      <c r="E735" t="s">
        <v>8</v>
      </c>
      <c r="F735" s="23">
        <v>20610.7</v>
      </c>
      <c r="G735">
        <f>VLOOKUP(Base_de_données[[#This Row],[Adjudicación]],'Datos Pedidos'!$A$1:$C$2010,MATCH(Base_de_données[[#Headers],['# Pedidos]],'Datos Pedidos'!$A$1:$C$1,0),0)</f>
        <v>5</v>
      </c>
    </row>
    <row r="736" spans="1:7" x14ac:dyDescent="0.3">
      <c r="A736">
        <v>439462</v>
      </c>
      <c r="B736" s="22">
        <v>42004</v>
      </c>
      <c r="C736" t="s">
        <v>21</v>
      </c>
      <c r="D736" t="s">
        <v>26</v>
      </c>
      <c r="E736" t="s">
        <v>4</v>
      </c>
      <c r="F736" s="23">
        <v>7515.3</v>
      </c>
      <c r="G736">
        <f>VLOOKUP(Base_de_données[[#This Row],[Adjudicación]],'Datos Pedidos'!$A$1:$C$2010,MATCH(Base_de_données[[#Headers],['# Pedidos]],'Datos Pedidos'!$A$1:$C$1,0),0)</f>
        <v>10</v>
      </c>
    </row>
    <row r="737" spans="1:7" x14ac:dyDescent="0.3">
      <c r="A737">
        <v>439602</v>
      </c>
      <c r="B737" s="22">
        <v>42004</v>
      </c>
      <c r="C737" t="s">
        <v>21</v>
      </c>
      <c r="D737" t="s">
        <v>26</v>
      </c>
      <c r="E737" t="s">
        <v>13</v>
      </c>
      <c r="F737" s="23">
        <v>12834.5</v>
      </c>
      <c r="G737">
        <f>VLOOKUP(Base_de_données[[#This Row],[Adjudicación]],'Datos Pedidos'!$A$1:$C$2010,MATCH(Base_de_données[[#Headers],['# Pedidos]],'Datos Pedidos'!$A$1:$C$1,0),0)</f>
        <v>4</v>
      </c>
    </row>
    <row r="738" spans="1:7" x14ac:dyDescent="0.3">
      <c r="A738">
        <v>439637</v>
      </c>
      <c r="B738" s="22">
        <v>41699</v>
      </c>
      <c r="C738" t="s">
        <v>21</v>
      </c>
      <c r="D738" t="s">
        <v>30</v>
      </c>
      <c r="E738" t="s">
        <v>5</v>
      </c>
      <c r="F738" s="23">
        <v>80972.7</v>
      </c>
      <c r="G738">
        <f>VLOOKUP(Base_de_données[[#This Row],[Adjudicación]],'Datos Pedidos'!$A$1:$C$2010,MATCH(Base_de_données[[#Headers],['# Pedidos]],'Datos Pedidos'!$A$1:$C$1,0),0)</f>
        <v>5</v>
      </c>
    </row>
    <row r="739" spans="1:7" x14ac:dyDescent="0.3">
      <c r="A739">
        <v>439653</v>
      </c>
      <c r="B739" s="22">
        <v>41670</v>
      </c>
      <c r="C739" t="s">
        <v>21</v>
      </c>
      <c r="D739" t="s">
        <v>26</v>
      </c>
      <c r="E739" t="s">
        <v>13</v>
      </c>
      <c r="F739" s="23">
        <v>26815.8</v>
      </c>
      <c r="G739">
        <f>VLOOKUP(Base_de_données[[#This Row],[Adjudicación]],'Datos Pedidos'!$A$1:$C$2010,MATCH(Base_de_données[[#Headers],['# Pedidos]],'Datos Pedidos'!$A$1:$C$1,0),0)</f>
        <v>4</v>
      </c>
    </row>
    <row r="740" spans="1:7" x14ac:dyDescent="0.3">
      <c r="A740">
        <v>439772</v>
      </c>
      <c r="B740" s="22">
        <v>42004</v>
      </c>
      <c r="C740" t="s">
        <v>39</v>
      </c>
      <c r="D740" t="s">
        <v>32</v>
      </c>
      <c r="E740" t="s">
        <v>13</v>
      </c>
      <c r="F740" s="23">
        <v>6621160</v>
      </c>
      <c r="G740">
        <f>VLOOKUP(Base_de_données[[#This Row],[Adjudicación]],'Datos Pedidos'!$A$1:$C$2010,MATCH(Base_de_données[[#Headers],['# Pedidos]],'Datos Pedidos'!$A$1:$C$1,0),0)</f>
        <v>1</v>
      </c>
    </row>
    <row r="741" spans="1:7" x14ac:dyDescent="0.3">
      <c r="A741">
        <v>440800</v>
      </c>
      <c r="B741" s="22">
        <v>42004</v>
      </c>
      <c r="C741" t="s">
        <v>21</v>
      </c>
      <c r="D741" t="s">
        <v>27</v>
      </c>
      <c r="E741" t="s">
        <v>17</v>
      </c>
      <c r="F741" s="23">
        <v>5145.5</v>
      </c>
      <c r="G741">
        <f>VLOOKUP(Base_de_données[[#This Row],[Adjudicación]],'Datos Pedidos'!$A$1:$C$2010,MATCH(Base_de_données[[#Headers],['# Pedidos]],'Datos Pedidos'!$A$1:$C$1,0),0)</f>
        <v>12</v>
      </c>
    </row>
    <row r="742" spans="1:7" x14ac:dyDescent="0.3">
      <c r="A742">
        <v>440836</v>
      </c>
      <c r="B742" s="22">
        <v>41727</v>
      </c>
      <c r="C742" t="s">
        <v>39</v>
      </c>
      <c r="D742" t="s">
        <v>28</v>
      </c>
      <c r="E742" t="s">
        <v>0</v>
      </c>
      <c r="F742" s="23">
        <v>5172869.4000000004</v>
      </c>
      <c r="G742">
        <f>VLOOKUP(Base_de_données[[#This Row],[Adjudicación]],'Datos Pedidos'!$A$1:$C$2010,MATCH(Base_de_données[[#Headers],['# Pedidos]],'Datos Pedidos'!$A$1:$C$1,0),0)</f>
        <v>14</v>
      </c>
    </row>
    <row r="743" spans="1:7" x14ac:dyDescent="0.3">
      <c r="A743">
        <v>440951</v>
      </c>
      <c r="B743" s="22">
        <v>42004</v>
      </c>
      <c r="C743" t="s">
        <v>39</v>
      </c>
      <c r="D743" t="s">
        <v>30</v>
      </c>
      <c r="E743" t="s">
        <v>9</v>
      </c>
      <c r="F743" s="23">
        <v>5517859.7999999998</v>
      </c>
      <c r="G743">
        <f>VLOOKUP(Base_de_données[[#This Row],[Adjudicación]],'Datos Pedidos'!$A$1:$C$2010,MATCH(Base_de_données[[#Headers],['# Pedidos]],'Datos Pedidos'!$A$1:$C$1,0),0)</f>
        <v>2</v>
      </c>
    </row>
    <row r="744" spans="1:7" x14ac:dyDescent="0.3">
      <c r="A744">
        <v>441085</v>
      </c>
      <c r="B744" s="22">
        <v>42004</v>
      </c>
      <c r="C744" t="s">
        <v>22</v>
      </c>
      <c r="D744" t="s">
        <v>31</v>
      </c>
      <c r="E744" t="s">
        <v>1</v>
      </c>
      <c r="F744" s="23">
        <v>164.1</v>
      </c>
      <c r="G744">
        <f>VLOOKUP(Base_de_données[[#This Row],[Adjudicación]],'Datos Pedidos'!$A$1:$C$2010,MATCH(Base_de_données[[#Headers],['# Pedidos]],'Datos Pedidos'!$A$1:$C$1,0),0)</f>
        <v>11</v>
      </c>
    </row>
    <row r="745" spans="1:7" x14ac:dyDescent="0.3">
      <c r="A745">
        <v>441478</v>
      </c>
      <c r="B745" s="22">
        <v>41803</v>
      </c>
      <c r="C745" t="s">
        <v>39</v>
      </c>
      <c r="D745" t="s">
        <v>24</v>
      </c>
      <c r="E745" t="s">
        <v>7</v>
      </c>
      <c r="F745" s="23">
        <v>5749703.7999999998</v>
      </c>
      <c r="G745">
        <f>VLOOKUP(Base_de_données[[#This Row],[Adjudicación]],'Datos Pedidos'!$A$1:$C$2010,MATCH(Base_de_données[[#Headers],['# Pedidos]],'Datos Pedidos'!$A$1:$C$1,0),0)</f>
        <v>3</v>
      </c>
    </row>
    <row r="746" spans="1:7" x14ac:dyDescent="0.3">
      <c r="A746">
        <v>442816</v>
      </c>
      <c r="B746" s="22">
        <v>42004</v>
      </c>
      <c r="C746" t="s">
        <v>21</v>
      </c>
      <c r="D746" t="s">
        <v>29</v>
      </c>
      <c r="E746" t="s">
        <v>9</v>
      </c>
      <c r="F746" s="23">
        <v>11760.6</v>
      </c>
      <c r="G746">
        <f>VLOOKUP(Base_de_données[[#This Row],[Adjudicación]],'Datos Pedidos'!$A$1:$C$2010,MATCH(Base_de_données[[#Headers],['# Pedidos]],'Datos Pedidos'!$A$1:$C$1,0),0)</f>
        <v>5</v>
      </c>
    </row>
    <row r="747" spans="1:7" x14ac:dyDescent="0.3">
      <c r="A747">
        <v>443506</v>
      </c>
      <c r="B747" s="22">
        <v>42004</v>
      </c>
      <c r="C747" t="s">
        <v>21</v>
      </c>
      <c r="D747" t="s">
        <v>32</v>
      </c>
      <c r="E747" t="s">
        <v>9</v>
      </c>
      <c r="F747" s="23">
        <v>92955.5</v>
      </c>
      <c r="G747">
        <f>VLOOKUP(Base_de_données[[#This Row],[Adjudicación]],'Datos Pedidos'!$A$1:$C$2010,MATCH(Base_de_données[[#Headers],['# Pedidos]],'Datos Pedidos'!$A$1:$C$1,0),0)</f>
        <v>8</v>
      </c>
    </row>
    <row r="748" spans="1:7" x14ac:dyDescent="0.3">
      <c r="A748">
        <v>443757</v>
      </c>
      <c r="B748" s="22">
        <v>41882</v>
      </c>
      <c r="C748" t="s">
        <v>21</v>
      </c>
      <c r="D748" t="s">
        <v>26</v>
      </c>
      <c r="E748" t="s">
        <v>37</v>
      </c>
      <c r="F748" s="23">
        <v>34458.800000000003</v>
      </c>
      <c r="G748">
        <f>VLOOKUP(Base_de_données[[#This Row],[Adjudicación]],'Datos Pedidos'!$A$1:$C$2010,MATCH(Base_de_données[[#Headers],['# Pedidos]],'Datos Pedidos'!$A$1:$C$1,0),0)</f>
        <v>7</v>
      </c>
    </row>
    <row r="749" spans="1:7" x14ac:dyDescent="0.3">
      <c r="A749">
        <v>443903</v>
      </c>
      <c r="B749" s="22">
        <v>42004</v>
      </c>
      <c r="C749" t="s">
        <v>21</v>
      </c>
      <c r="D749" t="s">
        <v>26</v>
      </c>
      <c r="E749" t="s">
        <v>38</v>
      </c>
      <c r="F749" s="23">
        <v>70303.5</v>
      </c>
      <c r="G749">
        <f>VLOOKUP(Base_de_données[[#This Row],[Adjudicación]],'Datos Pedidos'!$A$1:$C$2010,MATCH(Base_de_données[[#Headers],['# Pedidos]],'Datos Pedidos'!$A$1:$C$1,0),0)</f>
        <v>6</v>
      </c>
    </row>
    <row r="750" spans="1:7" x14ac:dyDescent="0.3">
      <c r="A750">
        <v>444243</v>
      </c>
      <c r="B750" s="22">
        <v>42004</v>
      </c>
      <c r="C750" t="s">
        <v>39</v>
      </c>
      <c r="D750" t="s">
        <v>25</v>
      </c>
      <c r="E750" t="s">
        <v>11</v>
      </c>
      <c r="F750" s="23">
        <v>3071773</v>
      </c>
      <c r="G750">
        <f>VLOOKUP(Base_de_données[[#This Row],[Adjudicación]],'Datos Pedidos'!$A$1:$C$2010,MATCH(Base_de_données[[#Headers],['# Pedidos]],'Datos Pedidos'!$A$1:$C$1,0),0)</f>
        <v>3</v>
      </c>
    </row>
    <row r="751" spans="1:7" x14ac:dyDescent="0.3">
      <c r="A751">
        <v>444305</v>
      </c>
      <c r="B751" s="22">
        <v>42004</v>
      </c>
      <c r="C751" t="s">
        <v>39</v>
      </c>
      <c r="D751" t="s">
        <v>27</v>
      </c>
      <c r="E751" t="s">
        <v>6</v>
      </c>
      <c r="F751" s="23">
        <v>7521146.2000000002</v>
      </c>
      <c r="G751">
        <f>VLOOKUP(Base_de_données[[#This Row],[Adjudicación]],'Datos Pedidos'!$A$1:$C$2010,MATCH(Base_de_données[[#Headers],['# Pedidos]],'Datos Pedidos'!$A$1:$C$1,0),0)</f>
        <v>1</v>
      </c>
    </row>
    <row r="752" spans="1:7" x14ac:dyDescent="0.3">
      <c r="A752">
        <v>444441</v>
      </c>
      <c r="B752" s="22">
        <v>42004</v>
      </c>
      <c r="C752" t="s">
        <v>39</v>
      </c>
      <c r="D752" t="s">
        <v>29</v>
      </c>
      <c r="E752" t="s">
        <v>13</v>
      </c>
      <c r="F752" s="23">
        <v>8220061.7999999998</v>
      </c>
      <c r="G752">
        <f>VLOOKUP(Base_de_données[[#This Row],[Adjudicación]],'Datos Pedidos'!$A$1:$C$2010,MATCH(Base_de_données[[#Headers],['# Pedidos]],'Datos Pedidos'!$A$1:$C$1,0),0)</f>
        <v>1</v>
      </c>
    </row>
    <row r="753" spans="1:7" x14ac:dyDescent="0.3">
      <c r="A753">
        <v>444793</v>
      </c>
      <c r="B753" s="22">
        <v>42004</v>
      </c>
      <c r="C753" t="s">
        <v>21</v>
      </c>
      <c r="D753" t="s">
        <v>31</v>
      </c>
      <c r="E753" t="s">
        <v>17</v>
      </c>
      <c r="F753" s="23">
        <v>38236</v>
      </c>
      <c r="G753">
        <f>VLOOKUP(Base_de_données[[#This Row],[Adjudicación]],'Datos Pedidos'!$A$1:$C$2010,MATCH(Base_de_données[[#Headers],['# Pedidos]],'Datos Pedidos'!$A$1:$C$1,0),0)</f>
        <v>6</v>
      </c>
    </row>
    <row r="754" spans="1:7" x14ac:dyDescent="0.3">
      <c r="A754">
        <v>445236</v>
      </c>
      <c r="B754" s="22">
        <v>41698</v>
      </c>
      <c r="C754" t="s">
        <v>21</v>
      </c>
      <c r="D754" t="s">
        <v>25</v>
      </c>
      <c r="E754" t="s">
        <v>6</v>
      </c>
      <c r="F754" s="23">
        <v>45826.5</v>
      </c>
      <c r="G754">
        <f>VLOOKUP(Base_de_données[[#This Row],[Adjudicación]],'Datos Pedidos'!$A$1:$C$2010,MATCH(Base_de_données[[#Headers],['# Pedidos]],'Datos Pedidos'!$A$1:$C$1,0),0)</f>
        <v>9</v>
      </c>
    </row>
    <row r="755" spans="1:7" x14ac:dyDescent="0.3">
      <c r="A755">
        <v>445438</v>
      </c>
      <c r="B755" s="22">
        <v>41979</v>
      </c>
      <c r="C755" t="s">
        <v>21</v>
      </c>
      <c r="D755" t="s">
        <v>24</v>
      </c>
      <c r="E755" t="s">
        <v>17</v>
      </c>
      <c r="F755" s="23">
        <v>81748.3</v>
      </c>
      <c r="G755">
        <f>VLOOKUP(Base_de_données[[#This Row],[Adjudicación]],'Datos Pedidos'!$A$1:$C$2010,MATCH(Base_de_données[[#Headers],['# Pedidos]],'Datos Pedidos'!$A$1:$C$1,0),0)</f>
        <v>10</v>
      </c>
    </row>
    <row r="756" spans="1:7" x14ac:dyDescent="0.3">
      <c r="A756">
        <v>445677</v>
      </c>
      <c r="B756" s="22">
        <v>42004</v>
      </c>
      <c r="C756" t="s">
        <v>21</v>
      </c>
      <c r="D756" t="s">
        <v>28</v>
      </c>
      <c r="E756" t="s">
        <v>4</v>
      </c>
      <c r="F756" s="23">
        <v>13149.3</v>
      </c>
      <c r="G756">
        <f>VLOOKUP(Base_de_données[[#This Row],[Adjudicación]],'Datos Pedidos'!$A$1:$C$2010,MATCH(Base_de_données[[#Headers],['# Pedidos]],'Datos Pedidos'!$A$1:$C$1,0),0)</f>
        <v>9</v>
      </c>
    </row>
    <row r="757" spans="1:7" x14ac:dyDescent="0.3">
      <c r="A757">
        <v>445865</v>
      </c>
      <c r="B757" s="22">
        <v>41973</v>
      </c>
      <c r="C757" t="s">
        <v>22</v>
      </c>
      <c r="D757" t="s">
        <v>29</v>
      </c>
      <c r="E757" t="s">
        <v>1</v>
      </c>
      <c r="F757" s="23">
        <v>726.3</v>
      </c>
      <c r="G757">
        <f>VLOOKUP(Base_de_données[[#This Row],[Adjudicación]],'Datos Pedidos'!$A$1:$C$2010,MATCH(Base_de_données[[#Headers],['# Pedidos]],'Datos Pedidos'!$A$1:$C$1,0),0)</f>
        <v>13</v>
      </c>
    </row>
    <row r="758" spans="1:7" x14ac:dyDescent="0.3">
      <c r="A758">
        <v>447601</v>
      </c>
      <c r="B758" s="22">
        <v>42004</v>
      </c>
      <c r="C758" t="s">
        <v>39</v>
      </c>
      <c r="D758" t="s">
        <v>27</v>
      </c>
      <c r="E758" t="s">
        <v>10</v>
      </c>
      <c r="F758" s="23">
        <v>8854770.0999999996</v>
      </c>
      <c r="G758">
        <f>VLOOKUP(Base_de_données[[#This Row],[Adjudicación]],'Datos Pedidos'!$A$1:$C$2010,MATCH(Base_de_données[[#Headers],['# Pedidos]],'Datos Pedidos'!$A$1:$C$1,0),0)</f>
        <v>6</v>
      </c>
    </row>
    <row r="759" spans="1:7" x14ac:dyDescent="0.3">
      <c r="A759">
        <v>447745</v>
      </c>
      <c r="B759" s="22">
        <v>41790</v>
      </c>
      <c r="C759" t="s">
        <v>21</v>
      </c>
      <c r="D759" t="s">
        <v>27</v>
      </c>
      <c r="E759" t="s">
        <v>3</v>
      </c>
      <c r="F759" s="23">
        <v>482890.07</v>
      </c>
      <c r="G759">
        <f>VLOOKUP(Base_de_données[[#This Row],[Adjudicación]],'Datos Pedidos'!$A$1:$C$2010,MATCH(Base_de_données[[#Headers],['# Pedidos]],'Datos Pedidos'!$A$1:$C$1,0),0)</f>
        <v>36</v>
      </c>
    </row>
    <row r="760" spans="1:7" x14ac:dyDescent="0.3">
      <c r="A760">
        <v>448010</v>
      </c>
      <c r="B760" s="22">
        <v>41938</v>
      </c>
      <c r="C760" t="s">
        <v>22</v>
      </c>
      <c r="D760" t="s">
        <v>27</v>
      </c>
      <c r="E760" t="s">
        <v>15</v>
      </c>
      <c r="F760" s="23">
        <v>538.9</v>
      </c>
      <c r="G760">
        <f>VLOOKUP(Base_de_données[[#This Row],[Adjudicación]],'Datos Pedidos'!$A$1:$C$2010,MATCH(Base_de_données[[#Headers],['# Pedidos]],'Datos Pedidos'!$A$1:$C$1,0),0)</f>
        <v>20</v>
      </c>
    </row>
    <row r="761" spans="1:7" x14ac:dyDescent="0.3">
      <c r="A761">
        <v>448101</v>
      </c>
      <c r="B761" s="22">
        <v>42004</v>
      </c>
      <c r="C761" t="s">
        <v>39</v>
      </c>
      <c r="D761" t="s">
        <v>28</v>
      </c>
      <c r="E761" t="s">
        <v>17</v>
      </c>
      <c r="F761" s="23">
        <v>9852089.5</v>
      </c>
      <c r="G761">
        <f>VLOOKUP(Base_de_données[[#This Row],[Adjudicación]],'Datos Pedidos'!$A$1:$C$2010,MATCH(Base_de_données[[#Headers],['# Pedidos]],'Datos Pedidos'!$A$1:$C$1,0),0)</f>
        <v>14</v>
      </c>
    </row>
    <row r="762" spans="1:7" x14ac:dyDescent="0.3">
      <c r="A762">
        <v>449342</v>
      </c>
      <c r="B762" s="22">
        <v>41698</v>
      </c>
      <c r="C762" t="s">
        <v>22</v>
      </c>
      <c r="D762" t="s">
        <v>24</v>
      </c>
      <c r="E762" t="s">
        <v>4</v>
      </c>
      <c r="F762" s="23">
        <v>500.1</v>
      </c>
      <c r="G762">
        <f>VLOOKUP(Base_de_données[[#This Row],[Adjudicación]],'Datos Pedidos'!$A$1:$C$2010,MATCH(Base_de_données[[#Headers],['# Pedidos]],'Datos Pedidos'!$A$1:$C$1,0),0)</f>
        <v>10</v>
      </c>
    </row>
    <row r="763" spans="1:7" x14ac:dyDescent="0.3">
      <c r="A763">
        <v>449391</v>
      </c>
      <c r="B763" s="22">
        <v>42004</v>
      </c>
      <c r="C763" t="s">
        <v>39</v>
      </c>
      <c r="D763" t="s">
        <v>27</v>
      </c>
      <c r="E763" t="s">
        <v>7</v>
      </c>
      <c r="F763" s="23">
        <v>8706652.0999999996</v>
      </c>
      <c r="G763">
        <f>VLOOKUP(Base_de_données[[#This Row],[Adjudicación]],'Datos Pedidos'!$A$1:$C$2010,MATCH(Base_de_données[[#Headers],['# Pedidos]],'Datos Pedidos'!$A$1:$C$1,0),0)</f>
        <v>14</v>
      </c>
    </row>
    <row r="764" spans="1:7" x14ac:dyDescent="0.3">
      <c r="A764">
        <v>449734</v>
      </c>
      <c r="B764" s="22">
        <v>42004</v>
      </c>
      <c r="C764" t="s">
        <v>39</v>
      </c>
      <c r="D764" t="s">
        <v>30</v>
      </c>
      <c r="E764" t="s">
        <v>16</v>
      </c>
      <c r="F764" s="23">
        <v>3661077</v>
      </c>
      <c r="G764">
        <f>VLOOKUP(Base_de_données[[#This Row],[Adjudicación]],'Datos Pedidos'!$A$1:$C$2010,MATCH(Base_de_données[[#Headers],['# Pedidos]],'Datos Pedidos'!$A$1:$C$1,0),0)</f>
        <v>1</v>
      </c>
    </row>
    <row r="765" spans="1:7" x14ac:dyDescent="0.3">
      <c r="A765">
        <v>449925</v>
      </c>
      <c r="B765" s="22">
        <v>42004</v>
      </c>
      <c r="C765" t="s">
        <v>21</v>
      </c>
      <c r="D765" t="s">
        <v>27</v>
      </c>
      <c r="E765" t="s">
        <v>2</v>
      </c>
      <c r="F765" s="23">
        <v>83855.199999999997</v>
      </c>
      <c r="G765">
        <f>VLOOKUP(Base_de_données[[#This Row],[Adjudicación]],'Datos Pedidos'!$A$1:$C$2010,MATCH(Base_de_données[[#Headers],['# Pedidos]],'Datos Pedidos'!$A$1:$C$1,0),0)</f>
        <v>12</v>
      </c>
    </row>
    <row r="766" spans="1:7" x14ac:dyDescent="0.3">
      <c r="A766">
        <v>450120</v>
      </c>
      <c r="B766" s="22">
        <v>42004</v>
      </c>
      <c r="C766" t="s">
        <v>39</v>
      </c>
      <c r="D766" t="s">
        <v>24</v>
      </c>
      <c r="E766" t="s">
        <v>7</v>
      </c>
      <c r="F766" s="23">
        <v>5188489.5</v>
      </c>
      <c r="G766">
        <f>VLOOKUP(Base_de_données[[#This Row],[Adjudicación]],'Datos Pedidos'!$A$1:$C$2010,MATCH(Base_de_données[[#Headers],['# Pedidos]],'Datos Pedidos'!$A$1:$C$1,0),0)</f>
        <v>4</v>
      </c>
    </row>
    <row r="767" spans="1:7" x14ac:dyDescent="0.3">
      <c r="A767">
        <v>450311</v>
      </c>
      <c r="B767" s="22">
        <v>42004</v>
      </c>
      <c r="C767" t="s">
        <v>39</v>
      </c>
      <c r="D767" t="s">
        <v>28</v>
      </c>
      <c r="E767" t="s">
        <v>38</v>
      </c>
      <c r="F767" s="23">
        <v>1456286.7</v>
      </c>
      <c r="G767">
        <f>VLOOKUP(Base_de_données[[#This Row],[Adjudicación]],'Datos Pedidos'!$A$1:$C$2010,MATCH(Base_de_données[[#Headers],['# Pedidos]],'Datos Pedidos'!$A$1:$C$1,0),0)</f>
        <v>24</v>
      </c>
    </row>
    <row r="768" spans="1:7" x14ac:dyDescent="0.3">
      <c r="A768">
        <v>451416</v>
      </c>
      <c r="B768" s="22">
        <v>42003</v>
      </c>
      <c r="C768" t="s">
        <v>39</v>
      </c>
      <c r="D768" t="s">
        <v>30</v>
      </c>
      <c r="E768" t="s">
        <v>13</v>
      </c>
      <c r="F768" s="23">
        <v>3801762.8</v>
      </c>
      <c r="G768">
        <f>VLOOKUP(Base_de_données[[#This Row],[Adjudicación]],'Datos Pedidos'!$A$1:$C$2010,MATCH(Base_de_données[[#Headers],['# Pedidos]],'Datos Pedidos'!$A$1:$C$1,0),0)</f>
        <v>2</v>
      </c>
    </row>
    <row r="769" spans="1:7" x14ac:dyDescent="0.3">
      <c r="A769">
        <v>451420</v>
      </c>
      <c r="B769" s="22">
        <v>42004</v>
      </c>
      <c r="C769" t="s">
        <v>39</v>
      </c>
      <c r="D769" t="s">
        <v>26</v>
      </c>
      <c r="E769" t="s">
        <v>36</v>
      </c>
      <c r="F769" s="23">
        <v>4307971.8</v>
      </c>
      <c r="G769">
        <f>VLOOKUP(Base_de_données[[#This Row],[Adjudicación]],'Datos Pedidos'!$A$1:$C$2010,MATCH(Base_de_données[[#Headers],['# Pedidos]],'Datos Pedidos'!$A$1:$C$1,0),0)</f>
        <v>1</v>
      </c>
    </row>
    <row r="770" spans="1:7" x14ac:dyDescent="0.3">
      <c r="A770">
        <v>452294</v>
      </c>
      <c r="B770" s="22">
        <v>42004</v>
      </c>
      <c r="C770" t="s">
        <v>21</v>
      </c>
      <c r="D770" t="s">
        <v>27</v>
      </c>
      <c r="E770" t="s">
        <v>9</v>
      </c>
      <c r="F770" s="23">
        <v>16296.5</v>
      </c>
      <c r="G770">
        <f>VLOOKUP(Base_de_données[[#This Row],[Adjudicación]],'Datos Pedidos'!$A$1:$C$2010,MATCH(Base_de_données[[#Headers],['# Pedidos]],'Datos Pedidos'!$A$1:$C$1,0),0)</f>
        <v>14</v>
      </c>
    </row>
    <row r="771" spans="1:7" x14ac:dyDescent="0.3">
      <c r="A771">
        <v>453158</v>
      </c>
      <c r="B771" s="22">
        <v>41759</v>
      </c>
      <c r="C771" t="s">
        <v>21</v>
      </c>
      <c r="D771" t="s">
        <v>24</v>
      </c>
      <c r="E771" t="s">
        <v>17</v>
      </c>
      <c r="F771" s="23">
        <v>21658</v>
      </c>
      <c r="G771">
        <f>VLOOKUP(Base_de_données[[#This Row],[Adjudicación]],'Datos Pedidos'!$A$1:$C$2010,MATCH(Base_de_données[[#Headers],['# Pedidos]],'Datos Pedidos'!$A$1:$C$1,0),0)</f>
        <v>7</v>
      </c>
    </row>
    <row r="772" spans="1:7" x14ac:dyDescent="0.3">
      <c r="A772">
        <v>453158</v>
      </c>
      <c r="B772" s="22">
        <v>42004</v>
      </c>
      <c r="C772" t="s">
        <v>39</v>
      </c>
      <c r="D772" t="s">
        <v>29</v>
      </c>
      <c r="E772" t="s">
        <v>13</v>
      </c>
      <c r="F772" s="23">
        <v>4816228.7</v>
      </c>
      <c r="G772">
        <f>VLOOKUP(Base_de_données[[#This Row],[Adjudicación]],'Datos Pedidos'!$A$1:$C$2010,MATCH(Base_de_données[[#Headers],['# Pedidos]],'Datos Pedidos'!$A$1:$C$1,0),0)</f>
        <v>7</v>
      </c>
    </row>
    <row r="773" spans="1:7" x14ac:dyDescent="0.3">
      <c r="A773">
        <v>453278</v>
      </c>
      <c r="B773" s="22">
        <v>42004</v>
      </c>
      <c r="C773" t="s">
        <v>21</v>
      </c>
      <c r="D773" t="s">
        <v>29</v>
      </c>
      <c r="E773" t="s">
        <v>34</v>
      </c>
      <c r="F773" s="23">
        <v>89394.3</v>
      </c>
      <c r="G773">
        <f>VLOOKUP(Base_de_données[[#This Row],[Adjudicación]],'Datos Pedidos'!$A$1:$C$2010,MATCH(Base_de_données[[#Headers],['# Pedidos]],'Datos Pedidos'!$A$1:$C$1,0),0)</f>
        <v>12</v>
      </c>
    </row>
    <row r="774" spans="1:7" x14ac:dyDescent="0.3">
      <c r="A774">
        <v>453291</v>
      </c>
      <c r="B774" s="22">
        <v>42004</v>
      </c>
      <c r="C774" t="s">
        <v>39</v>
      </c>
      <c r="D774" t="s">
        <v>27</v>
      </c>
      <c r="E774" t="s">
        <v>6</v>
      </c>
      <c r="F774" s="23">
        <v>9711424.3000000007</v>
      </c>
      <c r="G774">
        <f>VLOOKUP(Base_de_données[[#This Row],[Adjudicación]],'Datos Pedidos'!$A$1:$C$2010,MATCH(Base_de_données[[#Headers],['# Pedidos]],'Datos Pedidos'!$A$1:$C$1,0),0)</f>
        <v>6</v>
      </c>
    </row>
    <row r="775" spans="1:7" x14ac:dyDescent="0.3">
      <c r="A775">
        <v>453555</v>
      </c>
      <c r="B775" s="22">
        <v>41820</v>
      </c>
      <c r="C775" t="s">
        <v>39</v>
      </c>
      <c r="D775" t="s">
        <v>30</v>
      </c>
      <c r="E775" t="s">
        <v>10</v>
      </c>
      <c r="F775" s="23">
        <v>5507570.2999999998</v>
      </c>
      <c r="G775">
        <f>VLOOKUP(Base_de_données[[#This Row],[Adjudicación]],'Datos Pedidos'!$A$1:$C$2010,MATCH(Base_de_données[[#Headers],['# Pedidos]],'Datos Pedidos'!$A$1:$C$1,0),0)</f>
        <v>2</v>
      </c>
    </row>
    <row r="776" spans="1:7" x14ac:dyDescent="0.3">
      <c r="A776">
        <v>453897</v>
      </c>
      <c r="B776" s="22">
        <v>42004</v>
      </c>
      <c r="C776" t="s">
        <v>21</v>
      </c>
      <c r="D776" t="s">
        <v>32</v>
      </c>
      <c r="E776" t="s">
        <v>36</v>
      </c>
      <c r="F776" s="23">
        <v>95010.6</v>
      </c>
      <c r="G776">
        <f>VLOOKUP(Base_de_données[[#This Row],[Adjudicación]],'Datos Pedidos'!$A$1:$C$2010,MATCH(Base_de_données[[#Headers],['# Pedidos]],'Datos Pedidos'!$A$1:$C$1,0),0)</f>
        <v>4</v>
      </c>
    </row>
    <row r="777" spans="1:7" x14ac:dyDescent="0.3">
      <c r="A777">
        <v>454227</v>
      </c>
      <c r="B777" s="22">
        <v>41882</v>
      </c>
      <c r="C777" t="s">
        <v>39</v>
      </c>
      <c r="D777" t="s">
        <v>28</v>
      </c>
      <c r="E777" t="s">
        <v>14</v>
      </c>
      <c r="F777" s="23">
        <v>7752268.7999999998</v>
      </c>
      <c r="G777">
        <f>VLOOKUP(Base_de_données[[#This Row],[Adjudicación]],'Datos Pedidos'!$A$1:$C$2010,MATCH(Base_de_données[[#Headers],['# Pedidos]],'Datos Pedidos'!$A$1:$C$1,0),0)</f>
        <v>18</v>
      </c>
    </row>
    <row r="778" spans="1:7" x14ac:dyDescent="0.3">
      <c r="A778">
        <v>454922</v>
      </c>
      <c r="B778" s="22">
        <v>42004</v>
      </c>
      <c r="C778" t="s">
        <v>39</v>
      </c>
      <c r="D778" t="s">
        <v>31</v>
      </c>
      <c r="E778" t="s">
        <v>36</v>
      </c>
      <c r="F778" s="23">
        <v>4553333.7</v>
      </c>
      <c r="G778">
        <f>VLOOKUP(Base_de_données[[#This Row],[Adjudicación]],'Datos Pedidos'!$A$1:$C$2010,MATCH(Base_de_données[[#Headers],['# Pedidos]],'Datos Pedidos'!$A$1:$C$1,0),0)</f>
        <v>3</v>
      </c>
    </row>
    <row r="779" spans="1:7" x14ac:dyDescent="0.3">
      <c r="A779">
        <v>456006</v>
      </c>
      <c r="B779" s="22">
        <v>42004</v>
      </c>
      <c r="C779" t="s">
        <v>21</v>
      </c>
      <c r="D779" t="s">
        <v>32</v>
      </c>
      <c r="E779" t="s">
        <v>12</v>
      </c>
      <c r="F779" s="23">
        <v>94927.9</v>
      </c>
      <c r="G779">
        <f>VLOOKUP(Base_de_données[[#This Row],[Adjudicación]],'Datos Pedidos'!$A$1:$C$2010,MATCH(Base_de_données[[#Headers],['# Pedidos]],'Datos Pedidos'!$A$1:$C$1,0),0)</f>
        <v>7</v>
      </c>
    </row>
    <row r="780" spans="1:7" x14ac:dyDescent="0.3">
      <c r="A780">
        <v>456886</v>
      </c>
      <c r="B780" s="22">
        <v>41820</v>
      </c>
      <c r="C780" t="s">
        <v>39</v>
      </c>
      <c r="D780" t="s">
        <v>24</v>
      </c>
      <c r="E780" t="s">
        <v>4</v>
      </c>
      <c r="F780" s="23">
        <v>7496546.5</v>
      </c>
      <c r="G780">
        <f>VLOOKUP(Base_de_données[[#This Row],[Adjudicación]],'Datos Pedidos'!$A$1:$C$2010,MATCH(Base_de_données[[#Headers],['# Pedidos]],'Datos Pedidos'!$A$1:$C$1,0),0)</f>
        <v>3</v>
      </c>
    </row>
    <row r="781" spans="1:7" x14ac:dyDescent="0.3">
      <c r="A781">
        <v>456891</v>
      </c>
      <c r="B781" s="22">
        <v>42004</v>
      </c>
      <c r="C781" t="s">
        <v>21</v>
      </c>
      <c r="D781" t="s">
        <v>24</v>
      </c>
      <c r="E781" t="s">
        <v>3</v>
      </c>
      <c r="F781" s="23">
        <v>1232.3</v>
      </c>
      <c r="G781">
        <f>VLOOKUP(Base_de_données[[#This Row],[Adjudicación]],'Datos Pedidos'!$A$1:$C$2010,MATCH(Base_de_données[[#Headers],['# Pedidos]],'Datos Pedidos'!$A$1:$C$1,0),0)</f>
        <v>6</v>
      </c>
    </row>
    <row r="782" spans="1:7" x14ac:dyDescent="0.3">
      <c r="A782">
        <v>457142</v>
      </c>
      <c r="B782" s="22">
        <v>42004</v>
      </c>
      <c r="C782" t="s">
        <v>21</v>
      </c>
      <c r="D782" t="s">
        <v>25</v>
      </c>
      <c r="E782" t="s">
        <v>35</v>
      </c>
      <c r="F782" s="23">
        <v>48298.2</v>
      </c>
      <c r="G782">
        <f>VLOOKUP(Base_de_données[[#This Row],[Adjudicación]],'Datos Pedidos'!$A$1:$C$2010,MATCH(Base_de_données[[#Headers],['# Pedidos]],'Datos Pedidos'!$A$1:$C$1,0),0)</f>
        <v>6</v>
      </c>
    </row>
    <row r="783" spans="1:7" x14ac:dyDescent="0.3">
      <c r="A783">
        <v>457683</v>
      </c>
      <c r="B783" s="22">
        <v>41670</v>
      </c>
      <c r="C783" t="s">
        <v>21</v>
      </c>
      <c r="D783" t="s">
        <v>32</v>
      </c>
      <c r="E783" t="s">
        <v>5</v>
      </c>
      <c r="F783" s="23">
        <v>12145</v>
      </c>
      <c r="G783">
        <f>VLOOKUP(Base_de_données[[#This Row],[Adjudicación]],'Datos Pedidos'!$A$1:$C$2010,MATCH(Base_de_données[[#Headers],['# Pedidos]],'Datos Pedidos'!$A$1:$C$1,0),0)</f>
        <v>8</v>
      </c>
    </row>
    <row r="784" spans="1:7" x14ac:dyDescent="0.3">
      <c r="A784">
        <v>457983</v>
      </c>
      <c r="B784" s="22">
        <v>42004</v>
      </c>
      <c r="C784" t="s">
        <v>21</v>
      </c>
      <c r="D784" t="s">
        <v>28</v>
      </c>
      <c r="E784" t="s">
        <v>2</v>
      </c>
      <c r="F784" s="23">
        <v>9229.7000000000007</v>
      </c>
      <c r="G784">
        <f>VLOOKUP(Base_de_données[[#This Row],[Adjudicación]],'Datos Pedidos'!$A$1:$C$2010,MATCH(Base_de_données[[#Headers],['# Pedidos]],'Datos Pedidos'!$A$1:$C$1,0),0)</f>
        <v>3</v>
      </c>
    </row>
    <row r="785" spans="1:7" x14ac:dyDescent="0.3">
      <c r="A785">
        <v>458066</v>
      </c>
      <c r="B785" s="22">
        <v>42004</v>
      </c>
      <c r="C785" t="s">
        <v>21</v>
      </c>
      <c r="D785" t="s">
        <v>24</v>
      </c>
      <c r="E785" t="s">
        <v>35</v>
      </c>
      <c r="F785" s="23">
        <v>56787.4</v>
      </c>
      <c r="G785">
        <f>VLOOKUP(Base_de_données[[#This Row],[Adjudicación]],'Datos Pedidos'!$A$1:$C$2010,MATCH(Base_de_données[[#Headers],['# Pedidos]],'Datos Pedidos'!$A$1:$C$1,0),0)</f>
        <v>20</v>
      </c>
    </row>
    <row r="786" spans="1:7" x14ac:dyDescent="0.3">
      <c r="A786">
        <v>458289</v>
      </c>
      <c r="B786" s="22">
        <v>42004</v>
      </c>
      <c r="C786" t="s">
        <v>21</v>
      </c>
      <c r="D786" t="s">
        <v>29</v>
      </c>
      <c r="E786" t="s">
        <v>16</v>
      </c>
      <c r="F786" s="23">
        <v>53824.9</v>
      </c>
      <c r="G786">
        <f>VLOOKUP(Base_de_données[[#This Row],[Adjudicación]],'Datos Pedidos'!$A$1:$C$2010,MATCH(Base_de_données[[#Headers],['# Pedidos]],'Datos Pedidos'!$A$1:$C$1,0),0)</f>
        <v>7</v>
      </c>
    </row>
    <row r="787" spans="1:7" x14ac:dyDescent="0.3">
      <c r="A787">
        <v>458801</v>
      </c>
      <c r="B787" s="22">
        <v>42004</v>
      </c>
      <c r="C787" t="s">
        <v>21</v>
      </c>
      <c r="D787" t="s">
        <v>29</v>
      </c>
      <c r="E787" t="s">
        <v>9</v>
      </c>
      <c r="F787" s="23">
        <v>78854</v>
      </c>
      <c r="G787">
        <f>VLOOKUP(Base_de_données[[#This Row],[Adjudicación]],'Datos Pedidos'!$A$1:$C$2010,MATCH(Base_de_données[[#Headers],['# Pedidos]],'Datos Pedidos'!$A$1:$C$1,0),0)</f>
        <v>5</v>
      </c>
    </row>
    <row r="788" spans="1:7" x14ac:dyDescent="0.3">
      <c r="A788">
        <v>458808</v>
      </c>
      <c r="B788" s="22">
        <v>42004</v>
      </c>
      <c r="C788" t="s">
        <v>21</v>
      </c>
      <c r="D788" t="s">
        <v>28</v>
      </c>
      <c r="E788" t="s">
        <v>13</v>
      </c>
      <c r="F788" s="23">
        <v>31396.799999999999</v>
      </c>
      <c r="G788">
        <f>VLOOKUP(Base_de_données[[#This Row],[Adjudicación]],'Datos Pedidos'!$A$1:$C$2010,MATCH(Base_de_données[[#Headers],['# Pedidos]],'Datos Pedidos'!$A$1:$C$1,0),0)</f>
        <v>3</v>
      </c>
    </row>
    <row r="789" spans="1:7" x14ac:dyDescent="0.3">
      <c r="A789">
        <v>458950</v>
      </c>
      <c r="B789" s="22">
        <v>42004</v>
      </c>
      <c r="C789" t="s">
        <v>21</v>
      </c>
      <c r="D789" t="s">
        <v>27</v>
      </c>
      <c r="E789" t="s">
        <v>3</v>
      </c>
      <c r="F789" s="23">
        <v>56035.9</v>
      </c>
      <c r="G789">
        <f>VLOOKUP(Base_de_données[[#This Row],[Adjudicación]],'Datos Pedidos'!$A$1:$C$2010,MATCH(Base_de_données[[#Headers],['# Pedidos]],'Datos Pedidos'!$A$1:$C$1,0),0)</f>
        <v>5</v>
      </c>
    </row>
    <row r="790" spans="1:7" x14ac:dyDescent="0.3">
      <c r="A790">
        <v>459041</v>
      </c>
      <c r="B790" s="22">
        <v>41773</v>
      </c>
      <c r="C790" t="s">
        <v>39</v>
      </c>
      <c r="D790" t="s">
        <v>28</v>
      </c>
      <c r="E790" t="s">
        <v>35</v>
      </c>
      <c r="F790" s="23">
        <v>9439993.5</v>
      </c>
      <c r="G790">
        <f>VLOOKUP(Base_de_données[[#This Row],[Adjudicación]],'Datos Pedidos'!$A$1:$C$2010,MATCH(Base_de_données[[#Headers],['# Pedidos]],'Datos Pedidos'!$A$1:$C$1,0),0)</f>
        <v>14</v>
      </c>
    </row>
    <row r="791" spans="1:7" x14ac:dyDescent="0.3">
      <c r="A791">
        <v>459414</v>
      </c>
      <c r="B791" s="22">
        <v>41881</v>
      </c>
      <c r="C791" t="s">
        <v>39</v>
      </c>
      <c r="D791" t="s">
        <v>26</v>
      </c>
      <c r="E791" t="s">
        <v>7</v>
      </c>
      <c r="F791" s="23">
        <v>5334472.5999999996</v>
      </c>
      <c r="G791">
        <f>VLOOKUP(Base_de_données[[#This Row],[Adjudicación]],'Datos Pedidos'!$A$1:$C$2010,MATCH(Base_de_données[[#Headers],['# Pedidos]],'Datos Pedidos'!$A$1:$C$1,0),0)</f>
        <v>2</v>
      </c>
    </row>
    <row r="792" spans="1:7" x14ac:dyDescent="0.3">
      <c r="A792">
        <v>459830</v>
      </c>
      <c r="B792" s="22">
        <v>41820</v>
      </c>
      <c r="C792" t="s">
        <v>39</v>
      </c>
      <c r="D792" t="s">
        <v>32</v>
      </c>
      <c r="E792" t="s">
        <v>5</v>
      </c>
      <c r="F792" s="23">
        <v>8532941.1999999993</v>
      </c>
      <c r="G792">
        <f>VLOOKUP(Base_de_données[[#This Row],[Adjudicación]],'Datos Pedidos'!$A$1:$C$2010,MATCH(Base_de_données[[#Headers],['# Pedidos]],'Datos Pedidos'!$A$1:$C$1,0),0)</f>
        <v>1</v>
      </c>
    </row>
    <row r="793" spans="1:7" x14ac:dyDescent="0.3">
      <c r="A793">
        <v>461048</v>
      </c>
      <c r="B793" s="22">
        <v>42004</v>
      </c>
      <c r="C793" t="s">
        <v>39</v>
      </c>
      <c r="D793" t="s">
        <v>27</v>
      </c>
      <c r="E793" t="s">
        <v>10</v>
      </c>
      <c r="F793" s="23">
        <v>1428213.5</v>
      </c>
      <c r="G793">
        <f>VLOOKUP(Base_de_données[[#This Row],[Adjudicación]],'Datos Pedidos'!$A$1:$C$2010,MATCH(Base_de_données[[#Headers],['# Pedidos]],'Datos Pedidos'!$A$1:$C$1,0),0)</f>
        <v>1</v>
      </c>
    </row>
    <row r="794" spans="1:7" x14ac:dyDescent="0.3">
      <c r="A794">
        <v>461163</v>
      </c>
      <c r="B794" s="22">
        <v>42004</v>
      </c>
      <c r="C794" t="s">
        <v>39</v>
      </c>
      <c r="D794" t="s">
        <v>25</v>
      </c>
      <c r="E794" t="s">
        <v>15</v>
      </c>
      <c r="F794" s="23">
        <v>6195656.2000000002</v>
      </c>
      <c r="G794">
        <f>VLOOKUP(Base_de_données[[#This Row],[Adjudicación]],'Datos Pedidos'!$A$1:$C$2010,MATCH(Base_de_données[[#Headers],['# Pedidos]],'Datos Pedidos'!$A$1:$C$1,0),0)</f>
        <v>1</v>
      </c>
    </row>
    <row r="795" spans="1:7" x14ac:dyDescent="0.3">
      <c r="A795">
        <v>461687</v>
      </c>
      <c r="B795" s="22">
        <v>42004</v>
      </c>
      <c r="C795" t="s">
        <v>22</v>
      </c>
      <c r="D795" t="s">
        <v>27</v>
      </c>
      <c r="E795" t="s">
        <v>37</v>
      </c>
      <c r="F795" s="23">
        <v>260.89999999999998</v>
      </c>
      <c r="G795">
        <f>VLOOKUP(Base_de_données[[#This Row],[Adjudicación]],'Datos Pedidos'!$A$1:$C$2010,MATCH(Base_de_données[[#Headers],['# Pedidos]],'Datos Pedidos'!$A$1:$C$1,0),0)</f>
        <v>20</v>
      </c>
    </row>
    <row r="796" spans="1:7" x14ac:dyDescent="0.3">
      <c r="A796">
        <v>462834</v>
      </c>
      <c r="B796" s="22">
        <v>42004</v>
      </c>
      <c r="C796" t="s">
        <v>39</v>
      </c>
      <c r="D796" t="s">
        <v>28</v>
      </c>
      <c r="E796" t="s">
        <v>37</v>
      </c>
      <c r="F796" s="23">
        <v>3318456.3</v>
      </c>
      <c r="G796">
        <f>VLOOKUP(Base_de_données[[#This Row],[Adjudicación]],'Datos Pedidos'!$A$1:$C$2010,MATCH(Base_de_données[[#Headers],['# Pedidos]],'Datos Pedidos'!$A$1:$C$1,0),0)</f>
        <v>6</v>
      </c>
    </row>
    <row r="797" spans="1:7" x14ac:dyDescent="0.3">
      <c r="A797">
        <v>463148</v>
      </c>
      <c r="B797" s="22">
        <v>42004</v>
      </c>
      <c r="C797" t="s">
        <v>21</v>
      </c>
      <c r="D797" t="s">
        <v>26</v>
      </c>
      <c r="E797" t="s">
        <v>34</v>
      </c>
      <c r="F797" s="23">
        <v>75466.100000000006</v>
      </c>
      <c r="G797">
        <f>VLOOKUP(Base_de_données[[#This Row],[Adjudicación]],'Datos Pedidos'!$A$1:$C$2010,MATCH(Base_de_données[[#Headers],['# Pedidos]],'Datos Pedidos'!$A$1:$C$1,0),0)</f>
        <v>10</v>
      </c>
    </row>
    <row r="798" spans="1:7" x14ac:dyDescent="0.3">
      <c r="A798">
        <v>463511</v>
      </c>
      <c r="B798" s="22">
        <v>42004</v>
      </c>
      <c r="C798" t="s">
        <v>39</v>
      </c>
      <c r="D798" t="s">
        <v>24</v>
      </c>
      <c r="E798" t="s">
        <v>10</v>
      </c>
      <c r="F798" s="23">
        <v>9639991.5</v>
      </c>
      <c r="G798">
        <f>VLOOKUP(Base_de_données[[#This Row],[Adjudicación]],'Datos Pedidos'!$A$1:$C$2010,MATCH(Base_de_données[[#Headers],['# Pedidos]],'Datos Pedidos'!$A$1:$C$1,0),0)</f>
        <v>2</v>
      </c>
    </row>
    <row r="799" spans="1:7" x14ac:dyDescent="0.3">
      <c r="A799">
        <v>464080</v>
      </c>
      <c r="B799" s="22">
        <v>42004</v>
      </c>
      <c r="C799" t="s">
        <v>22</v>
      </c>
      <c r="D799" t="s">
        <v>30</v>
      </c>
      <c r="E799" t="s">
        <v>12</v>
      </c>
      <c r="F799" s="23">
        <v>742.3</v>
      </c>
      <c r="G799">
        <f>VLOOKUP(Base_de_données[[#This Row],[Adjudicación]],'Datos Pedidos'!$A$1:$C$2010,MATCH(Base_de_données[[#Headers],['# Pedidos]],'Datos Pedidos'!$A$1:$C$1,0),0)</f>
        <v>14</v>
      </c>
    </row>
    <row r="800" spans="1:7" x14ac:dyDescent="0.3">
      <c r="A800">
        <v>464348</v>
      </c>
      <c r="B800" s="22">
        <v>41850</v>
      </c>
      <c r="C800" t="s">
        <v>21</v>
      </c>
      <c r="D800" t="s">
        <v>28</v>
      </c>
      <c r="E800" t="s">
        <v>3</v>
      </c>
      <c r="F800" s="23">
        <v>2317693.7999999998</v>
      </c>
      <c r="G800">
        <f>VLOOKUP(Base_de_données[[#This Row],[Adjudicación]],'Datos Pedidos'!$A$1:$C$2010,MATCH(Base_de_données[[#Headers],['# Pedidos]],'Datos Pedidos'!$A$1:$C$1,0),0)</f>
        <v>36</v>
      </c>
    </row>
    <row r="801" spans="1:7" x14ac:dyDescent="0.3">
      <c r="A801">
        <v>464354</v>
      </c>
      <c r="B801" s="22">
        <v>41685</v>
      </c>
      <c r="C801" t="s">
        <v>21</v>
      </c>
      <c r="D801" t="s">
        <v>24</v>
      </c>
      <c r="E801" t="s">
        <v>15</v>
      </c>
      <c r="F801" s="23">
        <v>67719.100000000006</v>
      </c>
      <c r="G801">
        <f>VLOOKUP(Base_de_données[[#This Row],[Adjudicación]],'Datos Pedidos'!$A$1:$C$2010,MATCH(Base_de_données[[#Headers],['# Pedidos]],'Datos Pedidos'!$A$1:$C$1,0),0)</f>
        <v>2</v>
      </c>
    </row>
    <row r="802" spans="1:7" x14ac:dyDescent="0.3">
      <c r="A802">
        <v>464562</v>
      </c>
      <c r="B802" s="22">
        <v>42004</v>
      </c>
      <c r="C802" t="s">
        <v>21</v>
      </c>
      <c r="D802" t="s">
        <v>24</v>
      </c>
      <c r="E802" t="s">
        <v>10</v>
      </c>
      <c r="F802" s="23">
        <v>767965.48</v>
      </c>
      <c r="G802">
        <f>VLOOKUP(Base_de_données[[#This Row],[Adjudicación]],'Datos Pedidos'!$A$1:$C$2010,MATCH(Base_de_données[[#Headers],['# Pedidos]],'Datos Pedidos'!$A$1:$C$1,0),0)</f>
        <v>12</v>
      </c>
    </row>
    <row r="803" spans="1:7" x14ac:dyDescent="0.3">
      <c r="A803">
        <v>464576</v>
      </c>
      <c r="B803" s="22">
        <v>42004</v>
      </c>
      <c r="C803" t="s">
        <v>39</v>
      </c>
      <c r="D803" t="s">
        <v>24</v>
      </c>
      <c r="E803" t="s">
        <v>15</v>
      </c>
      <c r="F803" s="23">
        <v>5652433.5</v>
      </c>
      <c r="G803">
        <f>VLOOKUP(Base_de_données[[#This Row],[Adjudicación]],'Datos Pedidos'!$A$1:$C$2010,MATCH(Base_de_données[[#Headers],['# Pedidos]],'Datos Pedidos'!$A$1:$C$1,0),0)</f>
        <v>2</v>
      </c>
    </row>
    <row r="804" spans="1:7" x14ac:dyDescent="0.3">
      <c r="A804">
        <v>465023</v>
      </c>
      <c r="B804" s="22">
        <v>41698</v>
      </c>
      <c r="C804" t="s">
        <v>21</v>
      </c>
      <c r="D804" t="s">
        <v>31</v>
      </c>
      <c r="E804" t="s">
        <v>16</v>
      </c>
      <c r="F804" s="23">
        <v>1169922.3</v>
      </c>
      <c r="G804">
        <f>VLOOKUP(Base_de_données[[#This Row],[Adjudicación]],'Datos Pedidos'!$A$1:$C$2010,MATCH(Base_de_données[[#Headers],['# Pedidos]],'Datos Pedidos'!$A$1:$C$1,0),0)</f>
        <v>12</v>
      </c>
    </row>
    <row r="805" spans="1:7" x14ac:dyDescent="0.3">
      <c r="A805">
        <v>465385</v>
      </c>
      <c r="B805" s="22">
        <v>41929</v>
      </c>
      <c r="C805" t="s">
        <v>21</v>
      </c>
      <c r="D805" t="s">
        <v>30</v>
      </c>
      <c r="E805" t="s">
        <v>8</v>
      </c>
      <c r="F805" s="23">
        <v>1436.6</v>
      </c>
      <c r="G805">
        <f>VLOOKUP(Base_de_données[[#This Row],[Adjudicación]],'Datos Pedidos'!$A$1:$C$2010,MATCH(Base_de_données[[#Headers],['# Pedidos]],'Datos Pedidos'!$A$1:$C$1,0),0)</f>
        <v>18</v>
      </c>
    </row>
    <row r="806" spans="1:7" x14ac:dyDescent="0.3">
      <c r="A806">
        <v>466369</v>
      </c>
      <c r="B806" s="22">
        <v>42004</v>
      </c>
      <c r="C806" t="s">
        <v>21</v>
      </c>
      <c r="D806" t="s">
        <v>32</v>
      </c>
      <c r="E806" t="s">
        <v>4</v>
      </c>
      <c r="F806" s="23">
        <v>81787</v>
      </c>
      <c r="G806">
        <f>VLOOKUP(Base_de_données[[#This Row],[Adjudicación]],'Datos Pedidos'!$A$1:$C$2010,MATCH(Base_de_données[[#Headers],['# Pedidos]],'Datos Pedidos'!$A$1:$C$1,0),0)</f>
        <v>8</v>
      </c>
    </row>
    <row r="807" spans="1:7" x14ac:dyDescent="0.3">
      <c r="A807">
        <v>467118</v>
      </c>
      <c r="B807" s="22">
        <v>41825</v>
      </c>
      <c r="C807" t="s">
        <v>39</v>
      </c>
      <c r="D807" t="s">
        <v>28</v>
      </c>
      <c r="E807" t="s">
        <v>0</v>
      </c>
      <c r="F807" s="23">
        <v>2607566.7999999998</v>
      </c>
      <c r="G807">
        <f>VLOOKUP(Base_de_données[[#This Row],[Adjudicación]],'Datos Pedidos'!$A$1:$C$2010,MATCH(Base_de_données[[#Headers],['# Pedidos]],'Datos Pedidos'!$A$1:$C$1,0),0)</f>
        <v>16</v>
      </c>
    </row>
    <row r="808" spans="1:7" x14ac:dyDescent="0.3">
      <c r="A808">
        <v>467719</v>
      </c>
      <c r="B808" s="22">
        <v>41790</v>
      </c>
      <c r="C808" t="s">
        <v>39</v>
      </c>
      <c r="D808" t="s">
        <v>28</v>
      </c>
      <c r="E808" t="s">
        <v>10</v>
      </c>
      <c r="F808" s="23">
        <v>4453511.4000000004</v>
      </c>
      <c r="G808">
        <f>VLOOKUP(Base_de_données[[#This Row],[Adjudicación]],'Datos Pedidos'!$A$1:$C$2010,MATCH(Base_de_données[[#Headers],['# Pedidos]],'Datos Pedidos'!$A$1:$C$1,0),0)</f>
        <v>4</v>
      </c>
    </row>
    <row r="809" spans="1:7" x14ac:dyDescent="0.3">
      <c r="A809">
        <v>467844</v>
      </c>
      <c r="B809" s="22">
        <v>41759</v>
      </c>
      <c r="C809" t="s">
        <v>21</v>
      </c>
      <c r="D809" t="s">
        <v>30</v>
      </c>
      <c r="E809" t="s">
        <v>8</v>
      </c>
      <c r="F809" s="23">
        <v>19104.2</v>
      </c>
      <c r="G809">
        <f>VLOOKUP(Base_de_données[[#This Row],[Adjudicación]],'Datos Pedidos'!$A$1:$C$2010,MATCH(Base_de_données[[#Headers],['# Pedidos]],'Datos Pedidos'!$A$1:$C$1,0),0)</f>
        <v>6</v>
      </c>
    </row>
    <row r="810" spans="1:7" x14ac:dyDescent="0.3">
      <c r="A810">
        <v>468753</v>
      </c>
      <c r="B810" s="22">
        <v>42004</v>
      </c>
      <c r="C810" t="s">
        <v>39</v>
      </c>
      <c r="D810" t="s">
        <v>24</v>
      </c>
      <c r="E810" t="s">
        <v>4</v>
      </c>
      <c r="F810" s="23">
        <v>7814187.2000000002</v>
      </c>
      <c r="G810">
        <f>VLOOKUP(Base_de_données[[#This Row],[Adjudicación]],'Datos Pedidos'!$A$1:$C$2010,MATCH(Base_de_données[[#Headers],['# Pedidos]],'Datos Pedidos'!$A$1:$C$1,0),0)</f>
        <v>2</v>
      </c>
    </row>
    <row r="811" spans="1:7" x14ac:dyDescent="0.3">
      <c r="A811">
        <v>468831</v>
      </c>
      <c r="B811" s="22">
        <v>42004</v>
      </c>
      <c r="C811" t="s">
        <v>21</v>
      </c>
      <c r="D811" t="s">
        <v>27</v>
      </c>
      <c r="E811" t="s">
        <v>37</v>
      </c>
      <c r="F811" s="23">
        <v>44893.9</v>
      </c>
      <c r="G811">
        <f>VLOOKUP(Base_de_données[[#This Row],[Adjudicación]],'Datos Pedidos'!$A$1:$C$2010,MATCH(Base_de_données[[#Headers],['# Pedidos]],'Datos Pedidos'!$A$1:$C$1,0),0)</f>
        <v>9</v>
      </c>
    </row>
    <row r="812" spans="1:7" x14ac:dyDescent="0.3">
      <c r="A812">
        <v>471373</v>
      </c>
      <c r="B812" s="22">
        <v>41759</v>
      </c>
      <c r="C812" t="s">
        <v>39</v>
      </c>
      <c r="D812" t="s">
        <v>29</v>
      </c>
      <c r="E812" t="s">
        <v>13</v>
      </c>
      <c r="F812" s="23">
        <v>4625693.7</v>
      </c>
      <c r="G812">
        <f>VLOOKUP(Base_de_données[[#This Row],[Adjudicación]],'Datos Pedidos'!$A$1:$C$2010,MATCH(Base_de_données[[#Headers],['# Pedidos]],'Datos Pedidos'!$A$1:$C$1,0),0)</f>
        <v>3</v>
      </c>
    </row>
    <row r="813" spans="1:7" x14ac:dyDescent="0.3">
      <c r="A813">
        <v>471684</v>
      </c>
      <c r="B813" s="22">
        <v>41669</v>
      </c>
      <c r="C813" t="s">
        <v>39</v>
      </c>
      <c r="D813" t="s">
        <v>28</v>
      </c>
      <c r="E813" t="s">
        <v>14</v>
      </c>
      <c r="F813" s="23">
        <v>779213.5</v>
      </c>
      <c r="G813">
        <f>VLOOKUP(Base_de_données[[#This Row],[Adjudicación]],'Datos Pedidos'!$A$1:$C$2010,MATCH(Base_de_données[[#Headers],['# Pedidos]],'Datos Pedidos'!$A$1:$C$1,0),0)</f>
        <v>2</v>
      </c>
    </row>
    <row r="814" spans="1:7" x14ac:dyDescent="0.3">
      <c r="A814">
        <v>471778</v>
      </c>
      <c r="B814" s="22">
        <v>42004</v>
      </c>
      <c r="C814" t="s">
        <v>39</v>
      </c>
      <c r="D814" t="s">
        <v>28</v>
      </c>
      <c r="E814" t="s">
        <v>35</v>
      </c>
      <c r="F814" s="23">
        <v>7513338.7000000002</v>
      </c>
      <c r="G814">
        <f>VLOOKUP(Base_de_données[[#This Row],[Adjudicación]],'Datos Pedidos'!$A$1:$C$2010,MATCH(Base_de_données[[#Headers],['# Pedidos]],'Datos Pedidos'!$A$1:$C$1,0),0)</f>
        <v>12</v>
      </c>
    </row>
    <row r="815" spans="1:7" x14ac:dyDescent="0.3">
      <c r="A815">
        <v>472752</v>
      </c>
      <c r="B815" s="22">
        <v>41943</v>
      </c>
      <c r="C815" t="s">
        <v>39</v>
      </c>
      <c r="D815" t="s">
        <v>26</v>
      </c>
      <c r="E815" t="s">
        <v>0</v>
      </c>
      <c r="F815" s="23">
        <v>2359683.6</v>
      </c>
      <c r="G815">
        <f>VLOOKUP(Base_de_données[[#This Row],[Adjudicación]],'Datos Pedidos'!$A$1:$C$2010,MATCH(Base_de_données[[#Headers],['# Pedidos]],'Datos Pedidos'!$A$1:$C$1,0),0)</f>
        <v>3</v>
      </c>
    </row>
    <row r="816" spans="1:7" x14ac:dyDescent="0.3">
      <c r="A816">
        <v>472874</v>
      </c>
      <c r="B816" s="22">
        <v>42004</v>
      </c>
      <c r="C816" t="s">
        <v>21</v>
      </c>
      <c r="D816" t="s">
        <v>27</v>
      </c>
      <c r="E816" t="s">
        <v>36</v>
      </c>
      <c r="F816" s="23">
        <v>20595.2</v>
      </c>
      <c r="G816">
        <f>VLOOKUP(Base_de_données[[#This Row],[Adjudicación]],'Datos Pedidos'!$A$1:$C$2010,MATCH(Base_de_données[[#Headers],['# Pedidos]],'Datos Pedidos'!$A$1:$C$1,0),0)</f>
        <v>5</v>
      </c>
    </row>
    <row r="817" spans="1:7" x14ac:dyDescent="0.3">
      <c r="A817">
        <v>473405</v>
      </c>
      <c r="B817" s="22">
        <v>42004</v>
      </c>
      <c r="C817" t="s">
        <v>21</v>
      </c>
      <c r="D817" t="s">
        <v>27</v>
      </c>
      <c r="E817" t="s">
        <v>38</v>
      </c>
      <c r="F817" s="23">
        <v>95206.1</v>
      </c>
      <c r="G817">
        <f>VLOOKUP(Base_de_données[[#This Row],[Adjudicación]],'Datos Pedidos'!$A$1:$C$2010,MATCH(Base_de_données[[#Headers],['# Pedidos]],'Datos Pedidos'!$A$1:$C$1,0),0)</f>
        <v>4</v>
      </c>
    </row>
    <row r="818" spans="1:7" x14ac:dyDescent="0.3">
      <c r="A818">
        <v>473476</v>
      </c>
      <c r="B818" s="22">
        <v>42004</v>
      </c>
      <c r="C818" t="s">
        <v>22</v>
      </c>
      <c r="D818" t="s">
        <v>27</v>
      </c>
      <c r="E818" t="s">
        <v>7</v>
      </c>
      <c r="F818" s="23">
        <v>308.89999999999998</v>
      </c>
      <c r="G818">
        <f>VLOOKUP(Base_de_données[[#This Row],[Adjudicación]],'Datos Pedidos'!$A$1:$C$2010,MATCH(Base_de_données[[#Headers],['# Pedidos]],'Datos Pedidos'!$A$1:$C$1,0),0)</f>
        <v>20</v>
      </c>
    </row>
    <row r="819" spans="1:7" x14ac:dyDescent="0.3">
      <c r="A819">
        <v>473670</v>
      </c>
      <c r="B819" s="22">
        <v>42004</v>
      </c>
      <c r="C819" t="s">
        <v>21</v>
      </c>
      <c r="D819" t="s">
        <v>25</v>
      </c>
      <c r="E819" t="s">
        <v>5</v>
      </c>
      <c r="F819" s="23">
        <v>79613.2</v>
      </c>
      <c r="G819">
        <f>VLOOKUP(Base_de_données[[#This Row],[Adjudicación]],'Datos Pedidos'!$A$1:$C$2010,MATCH(Base_de_données[[#Headers],['# Pedidos]],'Datos Pedidos'!$A$1:$C$1,0),0)</f>
        <v>3</v>
      </c>
    </row>
    <row r="820" spans="1:7" x14ac:dyDescent="0.3">
      <c r="A820">
        <v>474164</v>
      </c>
      <c r="B820" s="22">
        <v>42004</v>
      </c>
      <c r="C820" t="s">
        <v>39</v>
      </c>
      <c r="D820" t="s">
        <v>27</v>
      </c>
      <c r="E820" t="s">
        <v>34</v>
      </c>
      <c r="F820" s="23">
        <v>3197909.9</v>
      </c>
      <c r="G820">
        <f>VLOOKUP(Base_de_données[[#This Row],[Adjudicación]],'Datos Pedidos'!$A$1:$C$2010,MATCH(Base_de_données[[#Headers],['# Pedidos]],'Datos Pedidos'!$A$1:$C$1,0),0)</f>
        <v>2</v>
      </c>
    </row>
    <row r="821" spans="1:7" x14ac:dyDescent="0.3">
      <c r="A821">
        <v>474558</v>
      </c>
      <c r="B821" s="22">
        <v>42004</v>
      </c>
      <c r="C821" t="s">
        <v>22</v>
      </c>
      <c r="D821" t="s">
        <v>27</v>
      </c>
      <c r="E821" t="s">
        <v>7</v>
      </c>
      <c r="F821" s="23">
        <v>711.2</v>
      </c>
      <c r="G821">
        <f>VLOOKUP(Base_de_données[[#This Row],[Adjudicación]],'Datos Pedidos'!$A$1:$C$2010,MATCH(Base_de_données[[#Headers],['# Pedidos]],'Datos Pedidos'!$A$1:$C$1,0),0)</f>
        <v>12</v>
      </c>
    </row>
    <row r="822" spans="1:7" x14ac:dyDescent="0.3">
      <c r="A822">
        <v>475912</v>
      </c>
      <c r="B822" s="22">
        <v>42004</v>
      </c>
      <c r="C822" t="s">
        <v>39</v>
      </c>
      <c r="D822" t="s">
        <v>25</v>
      </c>
      <c r="E822" t="s">
        <v>10</v>
      </c>
      <c r="F822" s="23">
        <v>798711.6</v>
      </c>
      <c r="G822">
        <f>VLOOKUP(Base_de_données[[#This Row],[Adjudicación]],'Datos Pedidos'!$A$1:$C$2010,MATCH(Base_de_données[[#Headers],['# Pedidos]],'Datos Pedidos'!$A$1:$C$1,0),0)</f>
        <v>3</v>
      </c>
    </row>
    <row r="823" spans="1:7" x14ac:dyDescent="0.3">
      <c r="A823">
        <v>476885</v>
      </c>
      <c r="B823" s="22">
        <v>42004</v>
      </c>
      <c r="C823" t="s">
        <v>21</v>
      </c>
      <c r="D823" t="s">
        <v>24</v>
      </c>
      <c r="E823" t="s">
        <v>1</v>
      </c>
      <c r="F823" s="23">
        <v>77614.100000000006</v>
      </c>
      <c r="G823">
        <f>VLOOKUP(Base_de_données[[#This Row],[Adjudicación]],'Datos Pedidos'!$A$1:$C$2010,MATCH(Base_de_données[[#Headers],['# Pedidos]],'Datos Pedidos'!$A$1:$C$1,0),0)</f>
        <v>6</v>
      </c>
    </row>
    <row r="824" spans="1:7" x14ac:dyDescent="0.3">
      <c r="A824">
        <v>476896</v>
      </c>
      <c r="B824" s="22">
        <v>41670</v>
      </c>
      <c r="C824" t="s">
        <v>21</v>
      </c>
      <c r="D824" t="s">
        <v>26</v>
      </c>
      <c r="E824" t="s">
        <v>9</v>
      </c>
      <c r="F824" s="23">
        <v>60289.1</v>
      </c>
      <c r="G824">
        <f>VLOOKUP(Base_de_données[[#This Row],[Adjudicación]],'Datos Pedidos'!$A$1:$C$2010,MATCH(Base_de_données[[#Headers],['# Pedidos]],'Datos Pedidos'!$A$1:$C$1,0),0)</f>
        <v>4</v>
      </c>
    </row>
    <row r="825" spans="1:7" x14ac:dyDescent="0.3">
      <c r="A825">
        <v>477233</v>
      </c>
      <c r="B825" s="22">
        <v>42004</v>
      </c>
      <c r="C825" t="s">
        <v>39</v>
      </c>
      <c r="D825" t="s">
        <v>27</v>
      </c>
      <c r="E825" t="s">
        <v>7</v>
      </c>
      <c r="F825" s="23">
        <v>2241176.7999999998</v>
      </c>
      <c r="G825">
        <f>VLOOKUP(Base_de_données[[#This Row],[Adjudicación]],'Datos Pedidos'!$A$1:$C$2010,MATCH(Base_de_données[[#Headers],['# Pedidos]],'Datos Pedidos'!$A$1:$C$1,0),0)</f>
        <v>1</v>
      </c>
    </row>
    <row r="826" spans="1:7" x14ac:dyDescent="0.3">
      <c r="A826">
        <v>477262</v>
      </c>
      <c r="B826" s="22">
        <v>42004</v>
      </c>
      <c r="C826" t="s">
        <v>21</v>
      </c>
      <c r="D826" t="s">
        <v>25</v>
      </c>
      <c r="E826" t="s">
        <v>11</v>
      </c>
      <c r="F826" s="23">
        <v>64218.400000000001</v>
      </c>
      <c r="G826">
        <f>VLOOKUP(Base_de_données[[#This Row],[Adjudicación]],'Datos Pedidos'!$A$1:$C$2010,MATCH(Base_de_données[[#Headers],['# Pedidos]],'Datos Pedidos'!$A$1:$C$1,0),0)</f>
        <v>9</v>
      </c>
    </row>
    <row r="827" spans="1:7" x14ac:dyDescent="0.3">
      <c r="A827">
        <v>477276</v>
      </c>
      <c r="B827" s="22">
        <v>42004</v>
      </c>
      <c r="C827" t="s">
        <v>21</v>
      </c>
      <c r="D827" t="s">
        <v>24</v>
      </c>
      <c r="E827" t="s">
        <v>2</v>
      </c>
      <c r="F827" s="23">
        <v>19570</v>
      </c>
      <c r="G827">
        <f>VLOOKUP(Base_de_données[[#This Row],[Adjudicación]],'Datos Pedidos'!$A$1:$C$2010,MATCH(Base_de_données[[#Headers],['# Pedidos]],'Datos Pedidos'!$A$1:$C$1,0),0)</f>
        <v>9</v>
      </c>
    </row>
    <row r="828" spans="1:7" x14ac:dyDescent="0.3">
      <c r="A828">
        <v>477486</v>
      </c>
      <c r="B828" s="22">
        <v>42004</v>
      </c>
      <c r="C828" t="s">
        <v>22</v>
      </c>
      <c r="D828" t="s">
        <v>27</v>
      </c>
      <c r="E828" t="s">
        <v>16</v>
      </c>
      <c r="F828" s="23">
        <v>675.8</v>
      </c>
      <c r="G828">
        <f>VLOOKUP(Base_de_données[[#This Row],[Adjudicación]],'Datos Pedidos'!$A$1:$C$2010,MATCH(Base_de_données[[#Headers],['# Pedidos]],'Datos Pedidos'!$A$1:$C$1,0),0)</f>
        <v>16</v>
      </c>
    </row>
    <row r="829" spans="1:7" x14ac:dyDescent="0.3">
      <c r="A829">
        <v>478288</v>
      </c>
      <c r="B829" s="22">
        <v>41790</v>
      </c>
      <c r="C829" t="s">
        <v>39</v>
      </c>
      <c r="D829" t="s">
        <v>26</v>
      </c>
      <c r="E829" t="s">
        <v>3</v>
      </c>
      <c r="F829" s="23">
        <v>1822074.5</v>
      </c>
      <c r="G829">
        <f>VLOOKUP(Base_de_données[[#This Row],[Adjudicación]],'Datos Pedidos'!$A$1:$C$2010,MATCH(Base_de_données[[#Headers],['# Pedidos]],'Datos Pedidos'!$A$1:$C$1,0),0)</f>
        <v>2</v>
      </c>
    </row>
    <row r="830" spans="1:7" x14ac:dyDescent="0.3">
      <c r="A830">
        <v>478391</v>
      </c>
      <c r="B830" s="22">
        <v>41729</v>
      </c>
      <c r="C830" t="s">
        <v>21</v>
      </c>
      <c r="D830" t="s">
        <v>31</v>
      </c>
      <c r="E830" t="s">
        <v>5</v>
      </c>
      <c r="F830" s="23">
        <v>82929.5</v>
      </c>
      <c r="G830">
        <f>VLOOKUP(Base_de_données[[#This Row],[Adjudicación]],'Datos Pedidos'!$A$1:$C$2010,MATCH(Base_de_données[[#Headers],['# Pedidos]],'Datos Pedidos'!$A$1:$C$1,0),0)</f>
        <v>30</v>
      </c>
    </row>
    <row r="831" spans="1:7" x14ac:dyDescent="0.3">
      <c r="A831">
        <v>479639</v>
      </c>
      <c r="B831" s="22">
        <v>42004</v>
      </c>
      <c r="C831" t="s">
        <v>21</v>
      </c>
      <c r="D831" t="s">
        <v>26</v>
      </c>
      <c r="E831" t="s">
        <v>10</v>
      </c>
      <c r="F831" s="23">
        <v>73940</v>
      </c>
      <c r="G831">
        <f>VLOOKUP(Base_de_données[[#This Row],[Adjudicación]],'Datos Pedidos'!$A$1:$C$2010,MATCH(Base_de_données[[#Headers],['# Pedidos]],'Datos Pedidos'!$A$1:$C$1,0),0)</f>
        <v>8</v>
      </c>
    </row>
    <row r="832" spans="1:7" x14ac:dyDescent="0.3">
      <c r="A832">
        <v>480061</v>
      </c>
      <c r="B832" s="22">
        <v>42004</v>
      </c>
      <c r="C832" t="s">
        <v>22</v>
      </c>
      <c r="D832" t="s">
        <v>31</v>
      </c>
      <c r="E832" t="s">
        <v>36</v>
      </c>
      <c r="F832" s="23">
        <v>551.9</v>
      </c>
      <c r="G832">
        <f>VLOOKUP(Base_de_données[[#This Row],[Adjudicación]],'Datos Pedidos'!$A$1:$C$2010,MATCH(Base_de_données[[#Headers],['# Pedidos]],'Datos Pedidos'!$A$1:$C$1,0),0)</f>
        <v>28</v>
      </c>
    </row>
    <row r="833" spans="1:7" x14ac:dyDescent="0.3">
      <c r="A833">
        <v>480273</v>
      </c>
      <c r="B833" s="22">
        <v>41728</v>
      </c>
      <c r="C833" t="s">
        <v>21</v>
      </c>
      <c r="D833" t="s">
        <v>32</v>
      </c>
      <c r="E833" t="s">
        <v>9</v>
      </c>
      <c r="F833" s="23">
        <v>83510.399999999994</v>
      </c>
      <c r="G833">
        <f>VLOOKUP(Base_de_données[[#This Row],[Adjudicación]],'Datos Pedidos'!$A$1:$C$2010,MATCH(Base_de_données[[#Headers],['# Pedidos]],'Datos Pedidos'!$A$1:$C$1,0),0)</f>
        <v>2</v>
      </c>
    </row>
    <row r="834" spans="1:7" x14ac:dyDescent="0.3">
      <c r="A834">
        <v>481440</v>
      </c>
      <c r="B834" s="22">
        <v>42004</v>
      </c>
      <c r="C834" t="s">
        <v>39</v>
      </c>
      <c r="D834" t="s">
        <v>27</v>
      </c>
      <c r="E834" t="s">
        <v>3</v>
      </c>
      <c r="F834" s="23">
        <v>5079803.5</v>
      </c>
      <c r="G834">
        <f>VLOOKUP(Base_de_données[[#This Row],[Adjudicación]],'Datos Pedidos'!$A$1:$C$2010,MATCH(Base_de_données[[#Headers],['# Pedidos]],'Datos Pedidos'!$A$1:$C$1,0),0)</f>
        <v>16</v>
      </c>
    </row>
    <row r="835" spans="1:7" x14ac:dyDescent="0.3">
      <c r="A835">
        <v>481627</v>
      </c>
      <c r="B835" s="22">
        <v>41698</v>
      </c>
      <c r="C835" t="s">
        <v>21</v>
      </c>
      <c r="D835" t="s">
        <v>32</v>
      </c>
      <c r="E835" t="s">
        <v>11</v>
      </c>
      <c r="F835" s="23">
        <v>1613.2</v>
      </c>
      <c r="G835">
        <f>VLOOKUP(Base_de_données[[#This Row],[Adjudicación]],'Datos Pedidos'!$A$1:$C$2010,MATCH(Base_de_données[[#Headers],['# Pedidos]],'Datos Pedidos'!$A$1:$C$1,0),0)</f>
        <v>8</v>
      </c>
    </row>
    <row r="836" spans="1:7" x14ac:dyDescent="0.3">
      <c r="A836">
        <v>482041</v>
      </c>
      <c r="B836" s="22">
        <v>41943</v>
      </c>
      <c r="C836" t="s">
        <v>21</v>
      </c>
      <c r="D836" t="s">
        <v>25</v>
      </c>
      <c r="E836" t="s">
        <v>0</v>
      </c>
      <c r="F836" s="23">
        <v>62102.1</v>
      </c>
      <c r="G836">
        <f>VLOOKUP(Base_de_données[[#This Row],[Adjudicación]],'Datos Pedidos'!$A$1:$C$2010,MATCH(Base_de_données[[#Headers],['# Pedidos]],'Datos Pedidos'!$A$1:$C$1,0),0)</f>
        <v>3</v>
      </c>
    </row>
    <row r="837" spans="1:7" x14ac:dyDescent="0.3">
      <c r="A837">
        <v>482564</v>
      </c>
      <c r="B837" s="22">
        <v>41828</v>
      </c>
      <c r="C837" t="s">
        <v>39</v>
      </c>
      <c r="D837" t="s">
        <v>32</v>
      </c>
      <c r="E837" t="s">
        <v>7</v>
      </c>
      <c r="F837" s="23">
        <v>5608523.7000000002</v>
      </c>
      <c r="G837">
        <f>VLOOKUP(Base_de_données[[#This Row],[Adjudicación]],'Datos Pedidos'!$A$1:$C$2010,MATCH(Base_de_données[[#Headers],['# Pedidos]],'Datos Pedidos'!$A$1:$C$1,0),0)</f>
        <v>9</v>
      </c>
    </row>
    <row r="838" spans="1:7" x14ac:dyDescent="0.3">
      <c r="A838">
        <v>483099</v>
      </c>
      <c r="B838" s="22">
        <v>42004</v>
      </c>
      <c r="C838" t="s">
        <v>21</v>
      </c>
      <c r="D838" t="s">
        <v>24</v>
      </c>
      <c r="E838" t="s">
        <v>3</v>
      </c>
      <c r="F838" s="23">
        <v>86683.6</v>
      </c>
      <c r="G838">
        <f>VLOOKUP(Base_de_données[[#This Row],[Adjudicación]],'Datos Pedidos'!$A$1:$C$2010,MATCH(Base_de_données[[#Headers],['# Pedidos]],'Datos Pedidos'!$A$1:$C$1,0),0)</f>
        <v>16</v>
      </c>
    </row>
    <row r="839" spans="1:7" x14ac:dyDescent="0.3">
      <c r="A839">
        <v>483249</v>
      </c>
      <c r="B839" s="22">
        <v>42004</v>
      </c>
      <c r="C839" t="s">
        <v>21</v>
      </c>
      <c r="D839" t="s">
        <v>30</v>
      </c>
      <c r="E839" t="s">
        <v>13</v>
      </c>
      <c r="F839" s="23">
        <v>51411.9</v>
      </c>
      <c r="G839">
        <f>VLOOKUP(Base_de_données[[#This Row],[Adjudicación]],'Datos Pedidos'!$A$1:$C$2010,MATCH(Base_de_données[[#Headers],['# Pedidos]],'Datos Pedidos'!$A$1:$C$1,0),0)</f>
        <v>8</v>
      </c>
    </row>
    <row r="840" spans="1:7" x14ac:dyDescent="0.3">
      <c r="A840">
        <v>483350</v>
      </c>
      <c r="B840" s="22">
        <v>42004</v>
      </c>
      <c r="C840" t="s">
        <v>39</v>
      </c>
      <c r="D840" t="s">
        <v>27</v>
      </c>
      <c r="E840" t="s">
        <v>3</v>
      </c>
      <c r="F840" s="23">
        <v>4186943.7</v>
      </c>
      <c r="G840">
        <f>VLOOKUP(Base_de_données[[#This Row],[Adjudicación]],'Datos Pedidos'!$A$1:$C$2010,MATCH(Base_de_données[[#Headers],['# Pedidos]],'Datos Pedidos'!$A$1:$C$1,0),0)</f>
        <v>14</v>
      </c>
    </row>
    <row r="841" spans="1:7" x14ac:dyDescent="0.3">
      <c r="A841">
        <v>483556</v>
      </c>
      <c r="B841" s="22">
        <v>41790</v>
      </c>
      <c r="C841" t="s">
        <v>21</v>
      </c>
      <c r="D841" t="s">
        <v>29</v>
      </c>
      <c r="E841" t="s">
        <v>38</v>
      </c>
      <c r="F841" s="23">
        <v>7462.2</v>
      </c>
      <c r="G841">
        <f>VLOOKUP(Base_de_données[[#This Row],[Adjudicación]],'Datos Pedidos'!$A$1:$C$2010,MATCH(Base_de_données[[#Headers],['# Pedidos]],'Datos Pedidos'!$A$1:$C$1,0),0)</f>
        <v>20</v>
      </c>
    </row>
    <row r="842" spans="1:7" x14ac:dyDescent="0.3">
      <c r="A842">
        <v>483761</v>
      </c>
      <c r="B842" s="22">
        <v>42004</v>
      </c>
      <c r="C842" t="s">
        <v>39</v>
      </c>
      <c r="D842" t="s">
        <v>27</v>
      </c>
      <c r="E842" t="s">
        <v>5</v>
      </c>
      <c r="F842" s="23">
        <v>4897983.5999999996</v>
      </c>
      <c r="G842">
        <f>VLOOKUP(Base_de_données[[#This Row],[Adjudicación]],'Datos Pedidos'!$A$1:$C$2010,MATCH(Base_de_données[[#Headers],['# Pedidos]],'Datos Pedidos'!$A$1:$C$1,0),0)</f>
        <v>1</v>
      </c>
    </row>
    <row r="843" spans="1:7" x14ac:dyDescent="0.3">
      <c r="A843">
        <v>483871</v>
      </c>
      <c r="B843" s="22">
        <v>42004</v>
      </c>
      <c r="C843" t="s">
        <v>21</v>
      </c>
      <c r="D843" t="s">
        <v>27</v>
      </c>
      <c r="E843" t="s">
        <v>36</v>
      </c>
      <c r="F843" s="23">
        <v>37417.199999999997</v>
      </c>
      <c r="G843">
        <f>VLOOKUP(Base_de_données[[#This Row],[Adjudicación]],'Datos Pedidos'!$A$1:$C$2010,MATCH(Base_de_données[[#Headers],['# Pedidos]],'Datos Pedidos'!$A$1:$C$1,0),0)</f>
        <v>6</v>
      </c>
    </row>
    <row r="844" spans="1:7" x14ac:dyDescent="0.3">
      <c r="A844">
        <v>483978</v>
      </c>
      <c r="B844" s="22">
        <v>42004</v>
      </c>
      <c r="C844" t="s">
        <v>39</v>
      </c>
      <c r="D844" t="s">
        <v>28</v>
      </c>
      <c r="E844" t="s">
        <v>38</v>
      </c>
      <c r="F844" s="23">
        <v>3904580.8</v>
      </c>
      <c r="G844">
        <f>VLOOKUP(Base_de_données[[#This Row],[Adjudicación]],'Datos Pedidos'!$A$1:$C$2010,MATCH(Base_de_données[[#Headers],['# Pedidos]],'Datos Pedidos'!$A$1:$C$1,0),0)</f>
        <v>2</v>
      </c>
    </row>
    <row r="845" spans="1:7" x14ac:dyDescent="0.3">
      <c r="A845">
        <v>484032</v>
      </c>
      <c r="B845" s="22">
        <v>41883</v>
      </c>
      <c r="C845" t="s">
        <v>22</v>
      </c>
      <c r="D845" t="s">
        <v>24</v>
      </c>
      <c r="E845" t="s">
        <v>35</v>
      </c>
      <c r="F845" s="23">
        <v>905.6</v>
      </c>
      <c r="G845">
        <f>VLOOKUP(Base_de_données[[#This Row],[Adjudicación]],'Datos Pedidos'!$A$1:$C$2010,MATCH(Base_de_données[[#Headers],['# Pedidos]],'Datos Pedidos'!$A$1:$C$1,0),0)</f>
        <v>13</v>
      </c>
    </row>
    <row r="846" spans="1:7" x14ac:dyDescent="0.3">
      <c r="A846">
        <v>484552</v>
      </c>
      <c r="B846" s="22">
        <v>42004</v>
      </c>
      <c r="C846" t="s">
        <v>22</v>
      </c>
      <c r="D846" t="s">
        <v>31</v>
      </c>
      <c r="E846" t="s">
        <v>6</v>
      </c>
      <c r="F846" s="23">
        <v>160.9</v>
      </c>
      <c r="G846">
        <f>VLOOKUP(Base_de_données[[#This Row],[Adjudicación]],'Datos Pedidos'!$A$1:$C$2010,MATCH(Base_de_données[[#Headers],['# Pedidos]],'Datos Pedidos'!$A$1:$C$1,0),0)</f>
        <v>8</v>
      </c>
    </row>
    <row r="847" spans="1:7" x14ac:dyDescent="0.3">
      <c r="A847">
        <v>484885</v>
      </c>
      <c r="B847" s="22">
        <v>42004</v>
      </c>
      <c r="C847" t="s">
        <v>21</v>
      </c>
      <c r="D847" t="s">
        <v>28</v>
      </c>
      <c r="E847" t="s">
        <v>38</v>
      </c>
      <c r="F847" s="23">
        <v>9121.1</v>
      </c>
      <c r="G847">
        <f>VLOOKUP(Base_de_données[[#This Row],[Adjudicación]],'Datos Pedidos'!$A$1:$C$2010,MATCH(Base_de_données[[#Headers],['# Pedidos]],'Datos Pedidos'!$A$1:$C$1,0),0)</f>
        <v>14</v>
      </c>
    </row>
    <row r="848" spans="1:7" x14ac:dyDescent="0.3">
      <c r="A848">
        <v>485292</v>
      </c>
      <c r="B848" s="22">
        <v>42004</v>
      </c>
      <c r="C848" t="s">
        <v>39</v>
      </c>
      <c r="D848" t="s">
        <v>32</v>
      </c>
      <c r="E848" t="s">
        <v>36</v>
      </c>
      <c r="F848" s="23">
        <v>7338625.4000000004</v>
      </c>
      <c r="G848">
        <f>VLOOKUP(Base_de_données[[#This Row],[Adjudicación]],'Datos Pedidos'!$A$1:$C$2010,MATCH(Base_de_données[[#Headers],['# Pedidos]],'Datos Pedidos'!$A$1:$C$1,0),0)</f>
        <v>2</v>
      </c>
    </row>
    <row r="849" spans="1:7" x14ac:dyDescent="0.3">
      <c r="A849">
        <v>486355</v>
      </c>
      <c r="B849" s="22">
        <v>41789</v>
      </c>
      <c r="C849" t="s">
        <v>39</v>
      </c>
      <c r="D849" t="s">
        <v>24</v>
      </c>
      <c r="E849" t="s">
        <v>16</v>
      </c>
      <c r="F849" s="23">
        <v>6007742.0999999996</v>
      </c>
      <c r="G849">
        <f>VLOOKUP(Base_de_données[[#This Row],[Adjudicación]],'Datos Pedidos'!$A$1:$C$2010,MATCH(Base_de_données[[#Headers],['# Pedidos]],'Datos Pedidos'!$A$1:$C$1,0),0)</f>
        <v>6</v>
      </c>
    </row>
    <row r="850" spans="1:7" x14ac:dyDescent="0.3">
      <c r="A850">
        <v>488099</v>
      </c>
      <c r="B850" s="22">
        <v>41759</v>
      </c>
      <c r="C850" t="s">
        <v>21</v>
      </c>
      <c r="D850" t="s">
        <v>31</v>
      </c>
      <c r="E850" t="s">
        <v>34</v>
      </c>
      <c r="F850" s="23">
        <v>58214.400000000001</v>
      </c>
      <c r="G850">
        <f>VLOOKUP(Base_de_données[[#This Row],[Adjudicación]],'Datos Pedidos'!$A$1:$C$2010,MATCH(Base_de_données[[#Headers],['# Pedidos]],'Datos Pedidos'!$A$1:$C$1,0),0)</f>
        <v>7</v>
      </c>
    </row>
    <row r="851" spans="1:7" x14ac:dyDescent="0.3">
      <c r="A851">
        <v>488230</v>
      </c>
      <c r="B851" s="22">
        <v>41912</v>
      </c>
      <c r="C851" t="s">
        <v>39</v>
      </c>
      <c r="D851" t="s">
        <v>29</v>
      </c>
      <c r="E851" t="s">
        <v>9</v>
      </c>
      <c r="F851" s="23">
        <v>7190214.7000000002</v>
      </c>
      <c r="G851">
        <f>VLOOKUP(Base_de_données[[#This Row],[Adjudicación]],'Datos Pedidos'!$A$1:$C$2010,MATCH(Base_de_données[[#Headers],['# Pedidos]],'Datos Pedidos'!$A$1:$C$1,0),0)</f>
        <v>8</v>
      </c>
    </row>
    <row r="852" spans="1:7" x14ac:dyDescent="0.3">
      <c r="A852">
        <v>488375</v>
      </c>
      <c r="B852" s="22">
        <v>42004</v>
      </c>
      <c r="C852" t="s">
        <v>39</v>
      </c>
      <c r="D852" t="s">
        <v>27</v>
      </c>
      <c r="E852" t="s">
        <v>15</v>
      </c>
      <c r="F852" s="23">
        <v>340660.1</v>
      </c>
      <c r="G852">
        <f>VLOOKUP(Base_de_données[[#This Row],[Adjudicación]],'Datos Pedidos'!$A$1:$C$2010,MATCH(Base_de_données[[#Headers],['# Pedidos]],'Datos Pedidos'!$A$1:$C$1,0),0)</f>
        <v>2</v>
      </c>
    </row>
    <row r="853" spans="1:7" x14ac:dyDescent="0.3">
      <c r="A853">
        <v>488980</v>
      </c>
      <c r="B853" s="22">
        <v>42004</v>
      </c>
      <c r="C853" t="s">
        <v>39</v>
      </c>
      <c r="D853" t="s">
        <v>28</v>
      </c>
      <c r="E853" t="s">
        <v>35</v>
      </c>
      <c r="F853" s="23">
        <v>4135580.5</v>
      </c>
      <c r="G853">
        <f>VLOOKUP(Base_de_données[[#This Row],[Adjudicación]],'Datos Pedidos'!$A$1:$C$2010,MATCH(Base_de_données[[#Headers],['# Pedidos]],'Datos Pedidos'!$A$1:$C$1,0),0)</f>
        <v>14</v>
      </c>
    </row>
    <row r="854" spans="1:7" x14ac:dyDescent="0.3">
      <c r="A854">
        <v>489451</v>
      </c>
      <c r="B854" s="22">
        <v>42004</v>
      </c>
      <c r="C854" t="s">
        <v>39</v>
      </c>
      <c r="D854" t="s">
        <v>24</v>
      </c>
      <c r="E854" t="s">
        <v>6</v>
      </c>
      <c r="F854" s="23">
        <v>2847582.6</v>
      </c>
      <c r="G854">
        <f>VLOOKUP(Base_de_données[[#This Row],[Adjudicación]],'Datos Pedidos'!$A$1:$C$2010,MATCH(Base_de_données[[#Headers],['# Pedidos]],'Datos Pedidos'!$A$1:$C$1,0),0)</f>
        <v>6</v>
      </c>
    </row>
    <row r="855" spans="1:7" x14ac:dyDescent="0.3">
      <c r="A855">
        <v>489478</v>
      </c>
      <c r="B855" s="22">
        <v>41776</v>
      </c>
      <c r="C855" t="s">
        <v>39</v>
      </c>
      <c r="D855" t="s">
        <v>27</v>
      </c>
      <c r="E855" t="s">
        <v>35</v>
      </c>
      <c r="F855" s="23">
        <v>3332646.1</v>
      </c>
      <c r="G855">
        <f>VLOOKUP(Base_de_données[[#This Row],[Adjudicación]],'Datos Pedidos'!$A$1:$C$2010,MATCH(Base_de_données[[#Headers],['# Pedidos]],'Datos Pedidos'!$A$1:$C$1,0),0)</f>
        <v>6</v>
      </c>
    </row>
    <row r="856" spans="1:7" x14ac:dyDescent="0.3">
      <c r="A856">
        <v>489618</v>
      </c>
      <c r="B856" s="22">
        <v>41729</v>
      </c>
      <c r="C856" t="s">
        <v>21</v>
      </c>
      <c r="D856" t="s">
        <v>28</v>
      </c>
      <c r="E856" t="s">
        <v>6</v>
      </c>
      <c r="F856" s="23">
        <v>66832.5</v>
      </c>
      <c r="G856">
        <f>VLOOKUP(Base_de_données[[#This Row],[Adjudicación]],'Datos Pedidos'!$A$1:$C$2010,MATCH(Base_de_données[[#Headers],['# Pedidos]],'Datos Pedidos'!$A$1:$C$1,0),0)</f>
        <v>12</v>
      </c>
    </row>
    <row r="857" spans="1:7" x14ac:dyDescent="0.3">
      <c r="A857">
        <v>490220</v>
      </c>
      <c r="B857" s="22">
        <v>42004</v>
      </c>
      <c r="C857" t="s">
        <v>39</v>
      </c>
      <c r="D857" t="s">
        <v>29</v>
      </c>
      <c r="E857" t="s">
        <v>1</v>
      </c>
      <c r="F857" s="23">
        <v>9467009.5999999996</v>
      </c>
      <c r="G857">
        <f>VLOOKUP(Base_de_données[[#This Row],[Adjudicación]],'Datos Pedidos'!$A$1:$C$2010,MATCH(Base_de_données[[#Headers],['# Pedidos]],'Datos Pedidos'!$A$1:$C$1,0),0)</f>
        <v>2</v>
      </c>
    </row>
    <row r="858" spans="1:7" x14ac:dyDescent="0.3">
      <c r="A858">
        <v>490330</v>
      </c>
      <c r="B858" s="22">
        <v>42004</v>
      </c>
      <c r="C858" t="s">
        <v>21</v>
      </c>
      <c r="D858" t="s">
        <v>26</v>
      </c>
      <c r="E858" t="s">
        <v>1</v>
      </c>
      <c r="F858" s="23">
        <v>23183.1</v>
      </c>
      <c r="G858">
        <f>VLOOKUP(Base_de_données[[#This Row],[Adjudicación]],'Datos Pedidos'!$A$1:$C$2010,MATCH(Base_de_données[[#Headers],['# Pedidos]],'Datos Pedidos'!$A$1:$C$1,0),0)</f>
        <v>5</v>
      </c>
    </row>
    <row r="859" spans="1:7" x14ac:dyDescent="0.3">
      <c r="A859">
        <v>490556</v>
      </c>
      <c r="B859" s="22">
        <v>42004</v>
      </c>
      <c r="C859" t="s">
        <v>22</v>
      </c>
      <c r="D859" t="s">
        <v>32</v>
      </c>
      <c r="E859" t="s">
        <v>8</v>
      </c>
      <c r="F859" s="23">
        <v>481.3</v>
      </c>
      <c r="G859">
        <f>VLOOKUP(Base_de_données[[#This Row],[Adjudicación]],'Datos Pedidos'!$A$1:$C$2010,MATCH(Base_de_données[[#Headers],['# Pedidos]],'Datos Pedidos'!$A$1:$C$1,0),0)</f>
        <v>15</v>
      </c>
    </row>
    <row r="860" spans="1:7" x14ac:dyDescent="0.3">
      <c r="A860">
        <v>490951</v>
      </c>
      <c r="B860" s="22">
        <v>42004</v>
      </c>
      <c r="C860" t="s">
        <v>39</v>
      </c>
      <c r="D860" t="s">
        <v>31</v>
      </c>
      <c r="E860" t="s">
        <v>14</v>
      </c>
      <c r="F860" s="23">
        <v>3839827.4</v>
      </c>
      <c r="G860">
        <f>VLOOKUP(Base_de_données[[#This Row],[Adjudicación]],'Datos Pedidos'!$A$1:$C$2010,MATCH(Base_de_données[[#Headers],['# Pedidos]],'Datos Pedidos'!$A$1:$C$1,0),0)</f>
        <v>36</v>
      </c>
    </row>
    <row r="861" spans="1:7" x14ac:dyDescent="0.3">
      <c r="A861">
        <v>491097</v>
      </c>
      <c r="B861" s="22">
        <v>42004</v>
      </c>
      <c r="C861" t="s">
        <v>39</v>
      </c>
      <c r="D861" t="s">
        <v>27</v>
      </c>
      <c r="E861" t="s">
        <v>0</v>
      </c>
      <c r="F861" s="23">
        <v>1283967.8999999999</v>
      </c>
      <c r="G861">
        <f>VLOOKUP(Base_de_données[[#This Row],[Adjudicación]],'Datos Pedidos'!$A$1:$C$2010,MATCH(Base_de_données[[#Headers],['# Pedidos]],'Datos Pedidos'!$A$1:$C$1,0),0)</f>
        <v>1</v>
      </c>
    </row>
    <row r="862" spans="1:7" x14ac:dyDescent="0.3">
      <c r="A862">
        <v>491584</v>
      </c>
      <c r="B862" s="22">
        <v>41973</v>
      </c>
      <c r="C862" t="s">
        <v>21</v>
      </c>
      <c r="D862" t="s">
        <v>30</v>
      </c>
      <c r="E862" t="s">
        <v>3</v>
      </c>
      <c r="F862" s="23">
        <v>93402.6</v>
      </c>
      <c r="G862">
        <f>VLOOKUP(Base_de_données[[#This Row],[Adjudicación]],'Datos Pedidos'!$A$1:$C$2010,MATCH(Base_de_données[[#Headers],['# Pedidos]],'Datos Pedidos'!$A$1:$C$1,0),0)</f>
        <v>6</v>
      </c>
    </row>
    <row r="863" spans="1:7" x14ac:dyDescent="0.3">
      <c r="A863">
        <v>491986</v>
      </c>
      <c r="B863" s="22">
        <v>42004</v>
      </c>
      <c r="C863" t="s">
        <v>39</v>
      </c>
      <c r="D863" t="s">
        <v>29</v>
      </c>
      <c r="E863" t="s">
        <v>36</v>
      </c>
      <c r="F863" s="23">
        <v>4777548.5</v>
      </c>
      <c r="G863">
        <f>VLOOKUP(Base_de_données[[#This Row],[Adjudicación]],'Datos Pedidos'!$A$1:$C$2010,MATCH(Base_de_données[[#Headers],['# Pedidos]],'Datos Pedidos'!$A$1:$C$1,0),0)</f>
        <v>1</v>
      </c>
    </row>
    <row r="864" spans="1:7" x14ac:dyDescent="0.3">
      <c r="A864">
        <v>492409</v>
      </c>
      <c r="B864" s="22">
        <v>42004</v>
      </c>
      <c r="C864" t="s">
        <v>39</v>
      </c>
      <c r="D864" t="s">
        <v>26</v>
      </c>
      <c r="E864" t="s">
        <v>37</v>
      </c>
      <c r="F864" s="23">
        <v>5590480</v>
      </c>
      <c r="G864">
        <f>VLOOKUP(Base_de_données[[#This Row],[Adjudicación]],'Datos Pedidos'!$A$1:$C$2010,MATCH(Base_de_données[[#Headers],['# Pedidos]],'Datos Pedidos'!$A$1:$C$1,0),0)</f>
        <v>1</v>
      </c>
    </row>
    <row r="865" spans="1:7" x14ac:dyDescent="0.3">
      <c r="A865">
        <v>492575</v>
      </c>
      <c r="B865" s="22">
        <v>41911</v>
      </c>
      <c r="C865" t="s">
        <v>39</v>
      </c>
      <c r="D865" t="s">
        <v>24</v>
      </c>
      <c r="E865" t="s">
        <v>8</v>
      </c>
      <c r="F865" s="23">
        <v>8715395</v>
      </c>
      <c r="G865">
        <f>VLOOKUP(Base_de_données[[#This Row],[Adjudicación]],'Datos Pedidos'!$A$1:$C$2010,MATCH(Base_de_données[[#Headers],['# Pedidos]],'Datos Pedidos'!$A$1:$C$1,0),0)</f>
        <v>28</v>
      </c>
    </row>
    <row r="866" spans="1:7" x14ac:dyDescent="0.3">
      <c r="A866">
        <v>494007</v>
      </c>
      <c r="B866" s="22">
        <v>42004</v>
      </c>
      <c r="C866" t="s">
        <v>21</v>
      </c>
      <c r="D866" t="s">
        <v>30</v>
      </c>
      <c r="E866" t="s">
        <v>12</v>
      </c>
      <c r="F866" s="23">
        <v>37030.800000000003</v>
      </c>
      <c r="G866">
        <f>VLOOKUP(Base_de_données[[#This Row],[Adjudicación]],'Datos Pedidos'!$A$1:$C$2010,MATCH(Base_de_données[[#Headers],['# Pedidos]],'Datos Pedidos'!$A$1:$C$1,0),0)</f>
        <v>12</v>
      </c>
    </row>
    <row r="867" spans="1:7" x14ac:dyDescent="0.3">
      <c r="A867">
        <v>494397</v>
      </c>
      <c r="B867" s="22">
        <v>42004</v>
      </c>
      <c r="C867" t="s">
        <v>21</v>
      </c>
      <c r="D867" t="s">
        <v>30</v>
      </c>
      <c r="E867" t="s">
        <v>36</v>
      </c>
      <c r="F867" s="23">
        <v>82050</v>
      </c>
      <c r="G867">
        <f>VLOOKUP(Base_de_données[[#This Row],[Adjudicación]],'Datos Pedidos'!$A$1:$C$2010,MATCH(Base_de_données[[#Headers],['# Pedidos]],'Datos Pedidos'!$A$1:$C$1,0),0)</f>
        <v>4</v>
      </c>
    </row>
    <row r="868" spans="1:7" x14ac:dyDescent="0.3">
      <c r="A868">
        <v>495500</v>
      </c>
      <c r="B868" s="22">
        <v>42004</v>
      </c>
      <c r="C868" t="s">
        <v>39</v>
      </c>
      <c r="D868" t="s">
        <v>27</v>
      </c>
      <c r="E868" t="s">
        <v>36</v>
      </c>
      <c r="F868" s="23">
        <v>8900522</v>
      </c>
      <c r="G868">
        <f>VLOOKUP(Base_de_données[[#This Row],[Adjudicación]],'Datos Pedidos'!$A$1:$C$2010,MATCH(Base_de_données[[#Headers],['# Pedidos]],'Datos Pedidos'!$A$1:$C$1,0),0)</f>
        <v>2</v>
      </c>
    </row>
    <row r="869" spans="1:7" x14ac:dyDescent="0.3">
      <c r="A869">
        <v>496262</v>
      </c>
      <c r="B869" s="22">
        <v>42004</v>
      </c>
      <c r="C869" t="s">
        <v>22</v>
      </c>
      <c r="D869" t="s">
        <v>31</v>
      </c>
      <c r="E869" t="s">
        <v>9</v>
      </c>
      <c r="F869" s="23">
        <v>348.8</v>
      </c>
      <c r="G869">
        <f>VLOOKUP(Base_de_données[[#This Row],[Adjudicación]],'Datos Pedidos'!$A$1:$C$2010,MATCH(Base_de_données[[#Headers],['# Pedidos]],'Datos Pedidos'!$A$1:$C$1,0),0)</f>
        <v>7</v>
      </c>
    </row>
    <row r="870" spans="1:7" x14ac:dyDescent="0.3">
      <c r="A870">
        <v>496266</v>
      </c>
      <c r="B870" s="22">
        <v>42004</v>
      </c>
      <c r="C870" t="s">
        <v>39</v>
      </c>
      <c r="D870" t="s">
        <v>30</v>
      </c>
      <c r="E870" t="s">
        <v>1</v>
      </c>
      <c r="F870" s="23">
        <v>6590364</v>
      </c>
      <c r="G870">
        <f>VLOOKUP(Base_de_données[[#This Row],[Adjudicación]],'Datos Pedidos'!$A$1:$C$2010,MATCH(Base_de_données[[#Headers],['# Pedidos]],'Datos Pedidos'!$A$1:$C$1,0),0)</f>
        <v>3</v>
      </c>
    </row>
    <row r="871" spans="1:7" x14ac:dyDescent="0.3">
      <c r="A871">
        <v>496427</v>
      </c>
      <c r="B871" s="22">
        <v>42004</v>
      </c>
      <c r="C871" t="s">
        <v>21</v>
      </c>
      <c r="D871" t="s">
        <v>28</v>
      </c>
      <c r="E871" t="s">
        <v>16</v>
      </c>
      <c r="F871" s="23">
        <v>225.72499999999999</v>
      </c>
      <c r="G871">
        <f>VLOOKUP(Base_de_données[[#This Row],[Adjudicación]],'Datos Pedidos'!$A$1:$C$2010,MATCH(Base_de_données[[#Headers],['# Pedidos]],'Datos Pedidos'!$A$1:$C$1,0),0)</f>
        <v>2</v>
      </c>
    </row>
    <row r="872" spans="1:7" x14ac:dyDescent="0.3">
      <c r="A872">
        <v>496660</v>
      </c>
      <c r="B872" s="22">
        <v>42004</v>
      </c>
      <c r="C872" t="s">
        <v>39</v>
      </c>
      <c r="D872" t="s">
        <v>26</v>
      </c>
      <c r="E872" t="s">
        <v>12</v>
      </c>
      <c r="F872" s="23">
        <v>5514819</v>
      </c>
      <c r="G872">
        <f>VLOOKUP(Base_de_données[[#This Row],[Adjudicación]],'Datos Pedidos'!$A$1:$C$2010,MATCH(Base_de_données[[#Headers],['# Pedidos]],'Datos Pedidos'!$A$1:$C$1,0),0)</f>
        <v>8</v>
      </c>
    </row>
    <row r="873" spans="1:7" x14ac:dyDescent="0.3">
      <c r="A873">
        <v>496942</v>
      </c>
      <c r="B873" s="22">
        <v>42004</v>
      </c>
      <c r="C873" t="s">
        <v>21</v>
      </c>
      <c r="D873" t="s">
        <v>32</v>
      </c>
      <c r="E873" t="s">
        <v>17</v>
      </c>
      <c r="F873" s="23">
        <v>39551.1</v>
      </c>
      <c r="G873">
        <f>VLOOKUP(Base_de_données[[#This Row],[Adjudicación]],'Datos Pedidos'!$A$1:$C$2010,MATCH(Base_de_données[[#Headers],['# Pedidos]],'Datos Pedidos'!$A$1:$C$1,0),0)</f>
        <v>9</v>
      </c>
    </row>
    <row r="874" spans="1:7" x14ac:dyDescent="0.3">
      <c r="A874">
        <v>497167</v>
      </c>
      <c r="B874" s="22">
        <v>42004</v>
      </c>
      <c r="C874" t="s">
        <v>39</v>
      </c>
      <c r="D874" t="s">
        <v>31</v>
      </c>
      <c r="E874" t="s">
        <v>0</v>
      </c>
      <c r="F874" s="23">
        <v>7743225.4000000004</v>
      </c>
      <c r="G874">
        <f>VLOOKUP(Base_de_données[[#This Row],[Adjudicación]],'Datos Pedidos'!$A$1:$C$2010,MATCH(Base_de_données[[#Headers],['# Pedidos]],'Datos Pedidos'!$A$1:$C$1,0),0)</f>
        <v>22</v>
      </c>
    </row>
    <row r="875" spans="1:7" x14ac:dyDescent="0.3">
      <c r="A875">
        <v>497757</v>
      </c>
      <c r="B875" s="22">
        <v>41885</v>
      </c>
      <c r="C875" t="s">
        <v>39</v>
      </c>
      <c r="D875" t="s">
        <v>26</v>
      </c>
      <c r="E875" t="s">
        <v>8</v>
      </c>
      <c r="F875" s="23">
        <v>6975100.2000000002</v>
      </c>
      <c r="G875">
        <f>VLOOKUP(Base_de_données[[#This Row],[Adjudicación]],'Datos Pedidos'!$A$1:$C$2010,MATCH(Base_de_données[[#Headers],['# Pedidos]],'Datos Pedidos'!$A$1:$C$1,0),0)</f>
        <v>3</v>
      </c>
    </row>
    <row r="876" spans="1:7" x14ac:dyDescent="0.3">
      <c r="A876">
        <v>498560</v>
      </c>
      <c r="B876" s="22">
        <v>42004</v>
      </c>
      <c r="C876" t="s">
        <v>39</v>
      </c>
      <c r="D876" t="s">
        <v>24</v>
      </c>
      <c r="E876" t="s">
        <v>36</v>
      </c>
      <c r="F876" s="23">
        <v>7803659.7999999998</v>
      </c>
      <c r="G876">
        <f>VLOOKUP(Base_de_données[[#This Row],[Adjudicación]],'Datos Pedidos'!$A$1:$C$2010,MATCH(Base_de_données[[#Headers],['# Pedidos]],'Datos Pedidos'!$A$1:$C$1,0),0)</f>
        <v>1</v>
      </c>
    </row>
    <row r="877" spans="1:7" x14ac:dyDescent="0.3">
      <c r="A877">
        <v>499568</v>
      </c>
      <c r="B877" s="22">
        <v>41820</v>
      </c>
      <c r="C877" t="s">
        <v>21</v>
      </c>
      <c r="D877" t="s">
        <v>32</v>
      </c>
      <c r="E877" t="s">
        <v>3</v>
      </c>
      <c r="F877" s="23">
        <v>78858</v>
      </c>
      <c r="G877">
        <f>VLOOKUP(Base_de_données[[#This Row],[Adjudicación]],'Datos Pedidos'!$A$1:$C$2010,MATCH(Base_de_données[[#Headers],['# Pedidos]],'Datos Pedidos'!$A$1:$C$1,0),0)</f>
        <v>3</v>
      </c>
    </row>
    <row r="878" spans="1:7" x14ac:dyDescent="0.3">
      <c r="A878">
        <v>499578</v>
      </c>
      <c r="B878" s="22">
        <v>42004</v>
      </c>
      <c r="C878" t="s">
        <v>21</v>
      </c>
      <c r="D878" t="s">
        <v>27</v>
      </c>
      <c r="E878" t="s">
        <v>12</v>
      </c>
      <c r="F878" s="23">
        <v>93314.8</v>
      </c>
      <c r="G878">
        <f>VLOOKUP(Base_de_données[[#This Row],[Adjudicación]],'Datos Pedidos'!$A$1:$C$2010,MATCH(Base_de_données[[#Headers],['# Pedidos]],'Datos Pedidos'!$A$1:$C$1,0),0)</f>
        <v>4</v>
      </c>
    </row>
    <row r="879" spans="1:7" x14ac:dyDescent="0.3">
      <c r="A879">
        <v>499602</v>
      </c>
      <c r="B879" s="22">
        <v>42004</v>
      </c>
      <c r="C879" t="s">
        <v>21</v>
      </c>
      <c r="D879" t="s">
        <v>26</v>
      </c>
      <c r="E879" t="s">
        <v>13</v>
      </c>
      <c r="F879" s="23">
        <v>5070.7</v>
      </c>
      <c r="G879">
        <f>VLOOKUP(Base_de_données[[#This Row],[Adjudicación]],'Datos Pedidos'!$A$1:$C$2010,MATCH(Base_de_données[[#Headers],['# Pedidos]],'Datos Pedidos'!$A$1:$C$1,0),0)</f>
        <v>6</v>
      </c>
    </row>
    <row r="880" spans="1:7" x14ac:dyDescent="0.3">
      <c r="A880">
        <v>501249</v>
      </c>
      <c r="B880" s="22">
        <v>42004</v>
      </c>
      <c r="C880" t="s">
        <v>21</v>
      </c>
      <c r="D880" t="s">
        <v>27</v>
      </c>
      <c r="E880" t="s">
        <v>9</v>
      </c>
      <c r="F880" s="23">
        <v>25478.2</v>
      </c>
      <c r="G880">
        <f>VLOOKUP(Base_de_données[[#This Row],[Adjudicación]],'Datos Pedidos'!$A$1:$C$2010,MATCH(Base_de_données[[#Headers],['# Pedidos]],'Datos Pedidos'!$A$1:$C$1,0),0)</f>
        <v>2</v>
      </c>
    </row>
    <row r="881" spans="1:7" x14ac:dyDescent="0.3">
      <c r="A881">
        <v>501678</v>
      </c>
      <c r="B881" s="22">
        <v>41729</v>
      </c>
      <c r="C881" t="s">
        <v>22</v>
      </c>
      <c r="D881" t="s">
        <v>29</v>
      </c>
      <c r="E881" t="s">
        <v>16</v>
      </c>
      <c r="F881" s="23">
        <v>826.2</v>
      </c>
      <c r="G881">
        <f>VLOOKUP(Base_de_données[[#This Row],[Adjudicación]],'Datos Pedidos'!$A$1:$C$2010,MATCH(Base_de_données[[#Headers],['# Pedidos]],'Datos Pedidos'!$A$1:$C$1,0),0)</f>
        <v>11</v>
      </c>
    </row>
    <row r="882" spans="1:7" x14ac:dyDescent="0.3">
      <c r="A882">
        <v>501686</v>
      </c>
      <c r="B882" s="22">
        <v>42004</v>
      </c>
      <c r="C882" t="s">
        <v>21</v>
      </c>
      <c r="D882" t="s">
        <v>24</v>
      </c>
      <c r="E882" t="s">
        <v>35</v>
      </c>
      <c r="F882" s="23">
        <v>1417173.81428571</v>
      </c>
      <c r="G882">
        <f>VLOOKUP(Base_de_données[[#This Row],[Adjudicación]],'Datos Pedidos'!$A$1:$C$2010,MATCH(Base_de_données[[#Headers],['# Pedidos]],'Datos Pedidos'!$A$1:$C$1,0),0)</f>
        <v>20</v>
      </c>
    </row>
    <row r="883" spans="1:7" x14ac:dyDescent="0.3">
      <c r="A883">
        <v>502317</v>
      </c>
      <c r="B883" s="22">
        <v>42004</v>
      </c>
      <c r="C883" t="s">
        <v>21</v>
      </c>
      <c r="D883" t="s">
        <v>32</v>
      </c>
      <c r="E883" t="s">
        <v>38</v>
      </c>
      <c r="F883" s="23">
        <v>15878.7</v>
      </c>
      <c r="G883">
        <f>VLOOKUP(Base_de_données[[#This Row],[Adjudicación]],'Datos Pedidos'!$A$1:$C$2010,MATCH(Base_de_données[[#Headers],['# Pedidos]],'Datos Pedidos'!$A$1:$C$1,0),0)</f>
        <v>2</v>
      </c>
    </row>
    <row r="884" spans="1:7" x14ac:dyDescent="0.3">
      <c r="A884">
        <v>502637</v>
      </c>
      <c r="B884" s="22">
        <v>42004</v>
      </c>
      <c r="C884" t="s">
        <v>21</v>
      </c>
      <c r="D884" t="s">
        <v>26</v>
      </c>
      <c r="E884" t="s">
        <v>17</v>
      </c>
      <c r="F884" s="23">
        <v>90398.3</v>
      </c>
      <c r="G884">
        <f>VLOOKUP(Base_de_données[[#This Row],[Adjudicación]],'Datos Pedidos'!$A$1:$C$2010,MATCH(Base_de_données[[#Headers],['# Pedidos]],'Datos Pedidos'!$A$1:$C$1,0),0)</f>
        <v>10</v>
      </c>
    </row>
    <row r="885" spans="1:7" x14ac:dyDescent="0.3">
      <c r="A885">
        <v>502935</v>
      </c>
      <c r="B885" s="22">
        <v>42004</v>
      </c>
      <c r="C885" t="s">
        <v>39</v>
      </c>
      <c r="D885" t="s">
        <v>24</v>
      </c>
      <c r="E885" t="s">
        <v>36</v>
      </c>
      <c r="F885" s="23">
        <v>4570500.9000000004</v>
      </c>
      <c r="G885">
        <f>VLOOKUP(Base_de_données[[#This Row],[Adjudicación]],'Datos Pedidos'!$A$1:$C$2010,MATCH(Base_de_données[[#Headers],['# Pedidos]],'Datos Pedidos'!$A$1:$C$1,0),0)</f>
        <v>2</v>
      </c>
    </row>
    <row r="886" spans="1:7" x14ac:dyDescent="0.3">
      <c r="A886">
        <v>503058</v>
      </c>
      <c r="B886" s="22">
        <v>41913</v>
      </c>
      <c r="C886" t="s">
        <v>39</v>
      </c>
      <c r="D886" t="s">
        <v>27</v>
      </c>
      <c r="E886" t="s">
        <v>5</v>
      </c>
      <c r="F886" s="23">
        <v>8120494.9000000004</v>
      </c>
      <c r="G886">
        <f>VLOOKUP(Base_de_données[[#This Row],[Adjudicación]],'Datos Pedidos'!$A$1:$C$2010,MATCH(Base_de_données[[#Headers],['# Pedidos]],'Datos Pedidos'!$A$1:$C$1,0),0)</f>
        <v>18</v>
      </c>
    </row>
    <row r="887" spans="1:7" x14ac:dyDescent="0.3">
      <c r="A887">
        <v>503617</v>
      </c>
      <c r="B887" s="22">
        <v>42004</v>
      </c>
      <c r="C887" t="s">
        <v>22</v>
      </c>
      <c r="D887" t="s">
        <v>24</v>
      </c>
      <c r="E887" t="s">
        <v>5</v>
      </c>
      <c r="F887" s="23">
        <v>39.200000000000003</v>
      </c>
      <c r="G887">
        <f>VLOOKUP(Base_de_données[[#This Row],[Adjudicación]],'Datos Pedidos'!$A$1:$C$2010,MATCH(Base_de_données[[#Headers],['# Pedidos]],'Datos Pedidos'!$A$1:$C$1,0),0)</f>
        <v>14</v>
      </c>
    </row>
    <row r="888" spans="1:7" x14ac:dyDescent="0.3">
      <c r="A888">
        <v>504038</v>
      </c>
      <c r="B888" s="22">
        <v>42004</v>
      </c>
      <c r="C888" t="s">
        <v>39</v>
      </c>
      <c r="D888" t="s">
        <v>24</v>
      </c>
      <c r="E888" t="s">
        <v>36</v>
      </c>
      <c r="F888" s="23">
        <v>6863306</v>
      </c>
      <c r="G888">
        <f>VLOOKUP(Base_de_données[[#This Row],[Adjudicación]],'Datos Pedidos'!$A$1:$C$2010,MATCH(Base_de_données[[#Headers],['# Pedidos]],'Datos Pedidos'!$A$1:$C$1,0),0)</f>
        <v>3</v>
      </c>
    </row>
    <row r="889" spans="1:7" x14ac:dyDescent="0.3">
      <c r="A889">
        <v>504976</v>
      </c>
      <c r="B889" s="22">
        <v>42004</v>
      </c>
      <c r="C889" t="s">
        <v>39</v>
      </c>
      <c r="D889" t="s">
        <v>28</v>
      </c>
      <c r="E889" t="s">
        <v>4</v>
      </c>
      <c r="F889" s="23">
        <v>4194183.8</v>
      </c>
      <c r="G889">
        <f>VLOOKUP(Base_de_données[[#This Row],[Adjudicación]],'Datos Pedidos'!$A$1:$C$2010,MATCH(Base_de_données[[#Headers],['# Pedidos]],'Datos Pedidos'!$A$1:$C$1,0),0)</f>
        <v>3</v>
      </c>
    </row>
    <row r="890" spans="1:7" x14ac:dyDescent="0.3">
      <c r="A890">
        <v>505334</v>
      </c>
      <c r="B890" s="22">
        <v>42004</v>
      </c>
      <c r="C890" t="s">
        <v>39</v>
      </c>
      <c r="D890" t="s">
        <v>28</v>
      </c>
      <c r="E890" t="s">
        <v>36</v>
      </c>
      <c r="F890" s="23">
        <v>8344645.2000000002</v>
      </c>
      <c r="G890">
        <f>VLOOKUP(Base_de_données[[#This Row],[Adjudicación]],'Datos Pedidos'!$A$1:$C$2010,MATCH(Base_de_données[[#Headers],['# Pedidos]],'Datos Pedidos'!$A$1:$C$1,0),0)</f>
        <v>1</v>
      </c>
    </row>
    <row r="891" spans="1:7" x14ac:dyDescent="0.3">
      <c r="A891">
        <v>505545</v>
      </c>
      <c r="B891" s="22">
        <v>42004</v>
      </c>
      <c r="C891" t="s">
        <v>21</v>
      </c>
      <c r="D891" t="s">
        <v>32</v>
      </c>
      <c r="E891" t="s">
        <v>0</v>
      </c>
      <c r="F891" s="23">
        <v>20628.2</v>
      </c>
      <c r="G891">
        <f>VLOOKUP(Base_de_données[[#This Row],[Adjudicación]],'Datos Pedidos'!$A$1:$C$2010,MATCH(Base_de_données[[#Headers],['# Pedidos]],'Datos Pedidos'!$A$1:$C$1,0),0)</f>
        <v>7</v>
      </c>
    </row>
    <row r="892" spans="1:7" x14ac:dyDescent="0.3">
      <c r="A892">
        <v>505718</v>
      </c>
      <c r="B892" s="22">
        <v>42004</v>
      </c>
      <c r="C892" t="s">
        <v>21</v>
      </c>
      <c r="D892" t="s">
        <v>28</v>
      </c>
      <c r="E892" t="s">
        <v>7</v>
      </c>
      <c r="F892" s="23">
        <v>93952.5</v>
      </c>
      <c r="G892">
        <f>VLOOKUP(Base_de_données[[#This Row],[Adjudicación]],'Datos Pedidos'!$A$1:$C$2010,MATCH(Base_de_données[[#Headers],['# Pedidos]],'Datos Pedidos'!$A$1:$C$1,0),0)</f>
        <v>9</v>
      </c>
    </row>
    <row r="893" spans="1:7" x14ac:dyDescent="0.3">
      <c r="A893">
        <v>505781</v>
      </c>
      <c r="B893" s="22">
        <v>41890</v>
      </c>
      <c r="C893" t="s">
        <v>21</v>
      </c>
      <c r="D893" t="s">
        <v>26</v>
      </c>
      <c r="E893" t="s">
        <v>8</v>
      </c>
      <c r="F893" s="23">
        <v>21.228571428571399</v>
      </c>
      <c r="G893">
        <f>VLOOKUP(Base_de_données[[#This Row],[Adjudicación]],'Datos Pedidos'!$A$1:$C$2010,MATCH(Base_de_données[[#Headers],['# Pedidos]],'Datos Pedidos'!$A$1:$C$1,0),0)</f>
        <v>40</v>
      </c>
    </row>
    <row r="894" spans="1:7" x14ac:dyDescent="0.3">
      <c r="A894">
        <v>506480</v>
      </c>
      <c r="B894" s="22">
        <v>41803</v>
      </c>
      <c r="C894" t="s">
        <v>39</v>
      </c>
      <c r="D894" t="s">
        <v>32</v>
      </c>
      <c r="E894" t="s">
        <v>16</v>
      </c>
      <c r="F894" s="23">
        <v>7972691.0999999996</v>
      </c>
      <c r="G894">
        <f>VLOOKUP(Base_de_données[[#This Row],[Adjudicación]],'Datos Pedidos'!$A$1:$C$2010,MATCH(Base_de_données[[#Headers],['# Pedidos]],'Datos Pedidos'!$A$1:$C$1,0),0)</f>
        <v>3</v>
      </c>
    </row>
    <row r="895" spans="1:7" x14ac:dyDescent="0.3">
      <c r="A895">
        <v>507080</v>
      </c>
      <c r="B895" s="22">
        <v>42004</v>
      </c>
      <c r="C895" t="s">
        <v>21</v>
      </c>
      <c r="D895" t="s">
        <v>28</v>
      </c>
      <c r="E895" t="s">
        <v>6</v>
      </c>
      <c r="F895" s="23">
        <v>87071.5</v>
      </c>
      <c r="G895">
        <f>VLOOKUP(Base_de_données[[#This Row],[Adjudicación]],'Datos Pedidos'!$A$1:$C$2010,MATCH(Base_de_données[[#Headers],['# Pedidos]],'Datos Pedidos'!$A$1:$C$1,0),0)</f>
        <v>10</v>
      </c>
    </row>
    <row r="896" spans="1:7" x14ac:dyDescent="0.3">
      <c r="A896">
        <v>507594</v>
      </c>
      <c r="B896" s="22">
        <v>42004</v>
      </c>
      <c r="C896" t="s">
        <v>21</v>
      </c>
      <c r="D896" t="s">
        <v>26</v>
      </c>
      <c r="E896" t="s">
        <v>8</v>
      </c>
      <c r="F896" s="23">
        <v>85618.166666666701</v>
      </c>
      <c r="G896">
        <f>VLOOKUP(Base_de_données[[#This Row],[Adjudicación]],'Datos Pedidos'!$A$1:$C$2010,MATCH(Base_de_données[[#Headers],['# Pedidos]],'Datos Pedidos'!$A$1:$C$1,0),0)</f>
        <v>32</v>
      </c>
    </row>
    <row r="897" spans="1:7" x14ac:dyDescent="0.3">
      <c r="A897">
        <v>507998</v>
      </c>
      <c r="B897" s="22">
        <v>42004</v>
      </c>
      <c r="C897" t="s">
        <v>21</v>
      </c>
      <c r="D897" t="s">
        <v>24</v>
      </c>
      <c r="E897" t="s">
        <v>3</v>
      </c>
      <c r="F897" s="23">
        <v>67724.100000000006</v>
      </c>
      <c r="G897">
        <f>VLOOKUP(Base_de_données[[#This Row],[Adjudicación]],'Datos Pedidos'!$A$1:$C$2010,MATCH(Base_de_données[[#Headers],['# Pedidos]],'Datos Pedidos'!$A$1:$C$1,0),0)</f>
        <v>7</v>
      </c>
    </row>
    <row r="898" spans="1:7" x14ac:dyDescent="0.3">
      <c r="A898">
        <v>509011</v>
      </c>
      <c r="B898" s="22">
        <v>41790</v>
      </c>
      <c r="C898" t="s">
        <v>39</v>
      </c>
      <c r="D898" t="s">
        <v>26</v>
      </c>
      <c r="E898" t="s">
        <v>4</v>
      </c>
      <c r="F898" s="23">
        <v>8391856.0999999996</v>
      </c>
      <c r="G898">
        <f>VLOOKUP(Base_de_données[[#This Row],[Adjudicación]],'Datos Pedidos'!$A$1:$C$2010,MATCH(Base_de_données[[#Headers],['# Pedidos]],'Datos Pedidos'!$A$1:$C$1,0),0)</f>
        <v>40</v>
      </c>
    </row>
    <row r="899" spans="1:7" x14ac:dyDescent="0.3">
      <c r="A899">
        <v>509223</v>
      </c>
      <c r="B899" s="22">
        <v>42004</v>
      </c>
      <c r="C899" t="s">
        <v>39</v>
      </c>
      <c r="D899" t="s">
        <v>30</v>
      </c>
      <c r="E899" t="s">
        <v>9</v>
      </c>
      <c r="F899" s="23">
        <v>8505005.3000000007</v>
      </c>
      <c r="G899">
        <f>VLOOKUP(Base_de_données[[#This Row],[Adjudicación]],'Datos Pedidos'!$A$1:$C$2010,MATCH(Base_de_données[[#Headers],['# Pedidos]],'Datos Pedidos'!$A$1:$C$1,0),0)</f>
        <v>2</v>
      </c>
    </row>
    <row r="900" spans="1:7" x14ac:dyDescent="0.3">
      <c r="A900">
        <v>509484</v>
      </c>
      <c r="B900" s="22">
        <v>42004</v>
      </c>
      <c r="C900" t="s">
        <v>39</v>
      </c>
      <c r="D900" t="s">
        <v>30</v>
      </c>
      <c r="E900" t="s">
        <v>1</v>
      </c>
      <c r="F900" s="23">
        <v>5577191.2999999998</v>
      </c>
      <c r="G900">
        <f>VLOOKUP(Base_de_données[[#This Row],[Adjudicación]],'Datos Pedidos'!$A$1:$C$2010,MATCH(Base_de_données[[#Headers],['# Pedidos]],'Datos Pedidos'!$A$1:$C$1,0),0)</f>
        <v>3</v>
      </c>
    </row>
    <row r="901" spans="1:7" x14ac:dyDescent="0.3">
      <c r="A901">
        <v>509973</v>
      </c>
      <c r="B901" s="22">
        <v>42004</v>
      </c>
      <c r="C901" t="s">
        <v>39</v>
      </c>
      <c r="D901" t="s">
        <v>26</v>
      </c>
      <c r="E901" t="s">
        <v>2</v>
      </c>
      <c r="F901" s="23">
        <v>1747744.2</v>
      </c>
      <c r="G901">
        <f>VLOOKUP(Base_de_données[[#This Row],[Adjudicación]],'Datos Pedidos'!$A$1:$C$2010,MATCH(Base_de_données[[#Headers],['# Pedidos]],'Datos Pedidos'!$A$1:$C$1,0),0)</f>
        <v>14</v>
      </c>
    </row>
    <row r="902" spans="1:7" x14ac:dyDescent="0.3">
      <c r="A902">
        <v>509994</v>
      </c>
      <c r="B902" s="22">
        <v>42004</v>
      </c>
      <c r="C902" t="s">
        <v>39</v>
      </c>
      <c r="D902" t="s">
        <v>24</v>
      </c>
      <c r="E902" t="s">
        <v>4</v>
      </c>
      <c r="F902" s="23">
        <v>156160.70000000001</v>
      </c>
      <c r="G902">
        <f>VLOOKUP(Base_de_données[[#This Row],[Adjudicación]],'Datos Pedidos'!$A$1:$C$2010,MATCH(Base_de_données[[#Headers],['# Pedidos]],'Datos Pedidos'!$A$1:$C$1,0),0)</f>
        <v>1</v>
      </c>
    </row>
    <row r="903" spans="1:7" x14ac:dyDescent="0.3">
      <c r="A903">
        <v>510909</v>
      </c>
      <c r="B903" s="22">
        <v>42004</v>
      </c>
      <c r="C903" t="s">
        <v>39</v>
      </c>
      <c r="D903" t="s">
        <v>26</v>
      </c>
      <c r="E903" t="s">
        <v>2</v>
      </c>
      <c r="F903" s="23">
        <v>6500256.2000000002</v>
      </c>
      <c r="G903">
        <f>VLOOKUP(Base_de_données[[#This Row],[Adjudicación]],'Datos Pedidos'!$A$1:$C$2010,MATCH(Base_de_données[[#Headers],['# Pedidos]],'Datos Pedidos'!$A$1:$C$1,0),0)</f>
        <v>14</v>
      </c>
    </row>
    <row r="904" spans="1:7" x14ac:dyDescent="0.3">
      <c r="A904">
        <v>510944</v>
      </c>
      <c r="B904" s="22">
        <v>42004</v>
      </c>
      <c r="C904" t="s">
        <v>39</v>
      </c>
      <c r="D904" t="s">
        <v>31</v>
      </c>
      <c r="E904" t="s">
        <v>38</v>
      </c>
      <c r="F904" s="23">
        <v>9563212.8000000007</v>
      </c>
      <c r="G904">
        <f>VLOOKUP(Base_de_données[[#This Row],[Adjudicación]],'Datos Pedidos'!$A$1:$C$2010,MATCH(Base_de_données[[#Headers],['# Pedidos]],'Datos Pedidos'!$A$1:$C$1,0),0)</f>
        <v>3</v>
      </c>
    </row>
    <row r="905" spans="1:7" x14ac:dyDescent="0.3">
      <c r="A905">
        <v>511777</v>
      </c>
      <c r="B905" s="22">
        <v>42004</v>
      </c>
      <c r="C905" t="s">
        <v>39</v>
      </c>
      <c r="D905" t="s">
        <v>30</v>
      </c>
      <c r="E905" t="s">
        <v>34</v>
      </c>
      <c r="F905" s="23">
        <v>5863044.5</v>
      </c>
      <c r="G905">
        <f>VLOOKUP(Base_de_données[[#This Row],[Adjudicación]],'Datos Pedidos'!$A$1:$C$2010,MATCH(Base_de_données[[#Headers],['# Pedidos]],'Datos Pedidos'!$A$1:$C$1,0),0)</f>
        <v>2</v>
      </c>
    </row>
    <row r="906" spans="1:7" x14ac:dyDescent="0.3">
      <c r="A906">
        <v>512389</v>
      </c>
      <c r="B906" s="22">
        <v>42004</v>
      </c>
      <c r="C906" t="s">
        <v>39</v>
      </c>
      <c r="D906" t="s">
        <v>24</v>
      </c>
      <c r="E906" t="s">
        <v>36</v>
      </c>
      <c r="F906" s="23">
        <v>6794588.4000000004</v>
      </c>
      <c r="G906">
        <f>VLOOKUP(Base_de_données[[#This Row],[Adjudicación]],'Datos Pedidos'!$A$1:$C$2010,MATCH(Base_de_données[[#Headers],['# Pedidos]],'Datos Pedidos'!$A$1:$C$1,0),0)</f>
        <v>4</v>
      </c>
    </row>
    <row r="907" spans="1:7" x14ac:dyDescent="0.3">
      <c r="A907">
        <v>513066</v>
      </c>
      <c r="B907" s="22">
        <v>41943</v>
      </c>
      <c r="C907" t="s">
        <v>21</v>
      </c>
      <c r="D907" t="s">
        <v>24</v>
      </c>
      <c r="E907" t="s">
        <v>14</v>
      </c>
      <c r="F907" s="23">
        <v>17414.2</v>
      </c>
      <c r="G907">
        <f>VLOOKUP(Base_de_données[[#This Row],[Adjudicación]],'Datos Pedidos'!$A$1:$C$2010,MATCH(Base_de_données[[#Headers],['# Pedidos]],'Datos Pedidos'!$A$1:$C$1,0),0)</f>
        <v>10</v>
      </c>
    </row>
    <row r="908" spans="1:7" x14ac:dyDescent="0.3">
      <c r="A908">
        <v>514162</v>
      </c>
      <c r="B908" s="22">
        <v>41820</v>
      </c>
      <c r="C908" t="s">
        <v>21</v>
      </c>
      <c r="D908" t="s">
        <v>24</v>
      </c>
      <c r="E908" t="s">
        <v>9</v>
      </c>
      <c r="F908" s="23">
        <v>40547.800000000003</v>
      </c>
      <c r="G908">
        <f>VLOOKUP(Base_de_données[[#This Row],[Adjudicación]],'Datos Pedidos'!$A$1:$C$2010,MATCH(Base_de_données[[#Headers],['# Pedidos]],'Datos Pedidos'!$A$1:$C$1,0),0)</f>
        <v>6</v>
      </c>
    </row>
    <row r="909" spans="1:7" x14ac:dyDescent="0.3">
      <c r="A909">
        <v>514850</v>
      </c>
      <c r="B909" s="22">
        <v>41729</v>
      </c>
      <c r="C909" t="s">
        <v>39</v>
      </c>
      <c r="D909" t="s">
        <v>28</v>
      </c>
      <c r="E909" t="s">
        <v>15</v>
      </c>
      <c r="F909" s="23">
        <v>3764579.9</v>
      </c>
      <c r="G909">
        <f>VLOOKUP(Base_de_données[[#This Row],[Adjudicación]],'Datos Pedidos'!$A$1:$C$2010,MATCH(Base_de_données[[#Headers],['# Pedidos]],'Datos Pedidos'!$A$1:$C$1,0),0)</f>
        <v>10</v>
      </c>
    </row>
    <row r="910" spans="1:7" x14ac:dyDescent="0.3">
      <c r="A910">
        <v>514861</v>
      </c>
      <c r="B910" s="22">
        <v>41761</v>
      </c>
      <c r="C910" t="s">
        <v>39</v>
      </c>
      <c r="D910" t="s">
        <v>27</v>
      </c>
      <c r="E910" t="s">
        <v>3</v>
      </c>
      <c r="F910" s="23">
        <v>5221804.9000000004</v>
      </c>
      <c r="G910">
        <f>VLOOKUP(Base_de_données[[#This Row],[Adjudicación]],'Datos Pedidos'!$A$1:$C$2010,MATCH(Base_de_données[[#Headers],['# Pedidos]],'Datos Pedidos'!$A$1:$C$1,0),0)</f>
        <v>1</v>
      </c>
    </row>
    <row r="911" spans="1:7" x14ac:dyDescent="0.3">
      <c r="A911">
        <v>515467</v>
      </c>
      <c r="B911" s="22">
        <v>42004</v>
      </c>
      <c r="C911" t="s">
        <v>21</v>
      </c>
      <c r="D911" t="s">
        <v>26</v>
      </c>
      <c r="E911" t="s">
        <v>6</v>
      </c>
      <c r="F911" s="23">
        <v>74019.100000000006</v>
      </c>
      <c r="G911">
        <f>VLOOKUP(Base_de_données[[#This Row],[Adjudicación]],'Datos Pedidos'!$A$1:$C$2010,MATCH(Base_de_données[[#Headers],['# Pedidos]],'Datos Pedidos'!$A$1:$C$1,0),0)</f>
        <v>10</v>
      </c>
    </row>
    <row r="912" spans="1:7" x14ac:dyDescent="0.3">
      <c r="A912">
        <v>516057</v>
      </c>
      <c r="B912" s="22">
        <v>41790</v>
      </c>
      <c r="C912" t="s">
        <v>39</v>
      </c>
      <c r="D912" t="s">
        <v>28</v>
      </c>
      <c r="E912" t="s">
        <v>14</v>
      </c>
      <c r="F912" s="23">
        <v>8522407.3000000007</v>
      </c>
      <c r="G912">
        <f>VLOOKUP(Base_de_données[[#This Row],[Adjudicación]],'Datos Pedidos'!$A$1:$C$2010,MATCH(Base_de_données[[#Headers],['# Pedidos]],'Datos Pedidos'!$A$1:$C$1,0),0)</f>
        <v>1</v>
      </c>
    </row>
    <row r="913" spans="1:7" x14ac:dyDescent="0.3">
      <c r="A913">
        <v>516495</v>
      </c>
      <c r="B913" s="22">
        <v>42004</v>
      </c>
      <c r="C913" t="s">
        <v>21</v>
      </c>
      <c r="D913" t="s">
        <v>29</v>
      </c>
      <c r="E913" t="s">
        <v>17</v>
      </c>
      <c r="F913" s="23">
        <v>59609.4</v>
      </c>
      <c r="G913">
        <f>VLOOKUP(Base_de_données[[#This Row],[Adjudicación]],'Datos Pedidos'!$A$1:$C$2010,MATCH(Base_de_données[[#Headers],['# Pedidos]],'Datos Pedidos'!$A$1:$C$1,0),0)</f>
        <v>9</v>
      </c>
    </row>
    <row r="914" spans="1:7" x14ac:dyDescent="0.3">
      <c r="A914">
        <v>517359</v>
      </c>
      <c r="B914" s="22">
        <v>41760</v>
      </c>
      <c r="C914" t="s">
        <v>21</v>
      </c>
      <c r="D914" t="s">
        <v>28</v>
      </c>
      <c r="E914" t="s">
        <v>6</v>
      </c>
      <c r="F914" s="23">
        <v>1581.5</v>
      </c>
      <c r="G914">
        <f>VLOOKUP(Base_de_données[[#This Row],[Adjudicación]],'Datos Pedidos'!$A$1:$C$2010,MATCH(Base_de_données[[#Headers],['# Pedidos]],'Datos Pedidos'!$A$1:$C$1,0),0)</f>
        <v>30</v>
      </c>
    </row>
    <row r="915" spans="1:7" x14ac:dyDescent="0.3">
      <c r="A915">
        <v>517643</v>
      </c>
      <c r="B915" s="22">
        <v>41820</v>
      </c>
      <c r="C915" t="s">
        <v>39</v>
      </c>
      <c r="D915" t="s">
        <v>27</v>
      </c>
      <c r="E915" t="s">
        <v>37</v>
      </c>
      <c r="F915" s="23">
        <v>3857066</v>
      </c>
      <c r="G915">
        <f>VLOOKUP(Base_de_données[[#This Row],[Adjudicación]],'Datos Pedidos'!$A$1:$C$2010,MATCH(Base_de_données[[#Headers],['# Pedidos]],'Datos Pedidos'!$A$1:$C$1,0),0)</f>
        <v>12</v>
      </c>
    </row>
    <row r="916" spans="1:7" x14ac:dyDescent="0.3">
      <c r="A916">
        <v>517751</v>
      </c>
      <c r="B916" s="22">
        <v>41881</v>
      </c>
      <c r="C916" t="s">
        <v>39</v>
      </c>
      <c r="D916" t="s">
        <v>28</v>
      </c>
      <c r="E916" t="s">
        <v>37</v>
      </c>
      <c r="F916" s="23">
        <v>2660897.5</v>
      </c>
      <c r="G916">
        <f>VLOOKUP(Base_de_données[[#This Row],[Adjudicación]],'Datos Pedidos'!$A$1:$C$2010,MATCH(Base_de_données[[#Headers],['# Pedidos]],'Datos Pedidos'!$A$1:$C$1,0),0)</f>
        <v>3</v>
      </c>
    </row>
    <row r="917" spans="1:7" x14ac:dyDescent="0.3">
      <c r="A917">
        <v>518029</v>
      </c>
      <c r="B917" s="22">
        <v>41851</v>
      </c>
      <c r="C917" t="s">
        <v>39</v>
      </c>
      <c r="D917" t="s">
        <v>27</v>
      </c>
      <c r="E917" t="s">
        <v>0</v>
      </c>
      <c r="F917" s="23">
        <v>4911.2875000000004</v>
      </c>
      <c r="G917">
        <f>VLOOKUP(Base_de_données[[#This Row],[Adjudicación]],'Datos Pedidos'!$A$1:$C$2010,MATCH(Base_de_données[[#Headers],['# Pedidos]],'Datos Pedidos'!$A$1:$C$1,0),0)</f>
        <v>28</v>
      </c>
    </row>
    <row r="918" spans="1:7" x14ac:dyDescent="0.3">
      <c r="A918">
        <v>518053</v>
      </c>
      <c r="B918" s="22">
        <v>41650</v>
      </c>
      <c r="C918" t="s">
        <v>21</v>
      </c>
      <c r="D918" t="s">
        <v>30</v>
      </c>
      <c r="E918" t="s">
        <v>6</v>
      </c>
      <c r="F918" s="23">
        <v>97259.7</v>
      </c>
      <c r="G918">
        <f>VLOOKUP(Base_de_données[[#This Row],[Adjudicación]],'Datos Pedidos'!$A$1:$C$2010,MATCH(Base_de_données[[#Headers],['# Pedidos]],'Datos Pedidos'!$A$1:$C$1,0),0)</f>
        <v>9</v>
      </c>
    </row>
    <row r="919" spans="1:7" x14ac:dyDescent="0.3">
      <c r="A919">
        <v>518199</v>
      </c>
      <c r="B919" s="22">
        <v>42004</v>
      </c>
      <c r="C919" t="s">
        <v>21</v>
      </c>
      <c r="D919" t="s">
        <v>28</v>
      </c>
      <c r="E919" t="s">
        <v>10</v>
      </c>
      <c r="F919" s="23">
        <v>93598</v>
      </c>
      <c r="G919">
        <f>VLOOKUP(Base_de_données[[#This Row],[Adjudicación]],'Datos Pedidos'!$A$1:$C$2010,MATCH(Base_de_données[[#Headers],['# Pedidos]],'Datos Pedidos'!$A$1:$C$1,0),0)</f>
        <v>34</v>
      </c>
    </row>
    <row r="920" spans="1:7" x14ac:dyDescent="0.3">
      <c r="A920">
        <v>518645</v>
      </c>
      <c r="B920" s="22">
        <v>42004</v>
      </c>
      <c r="C920" t="s">
        <v>39</v>
      </c>
      <c r="D920" t="s">
        <v>31</v>
      </c>
      <c r="E920" t="s">
        <v>6</v>
      </c>
      <c r="F920" s="23">
        <v>1801887.875</v>
      </c>
      <c r="G920">
        <f>VLOOKUP(Base_de_données[[#This Row],[Adjudicación]],'Datos Pedidos'!$A$1:$C$2010,MATCH(Base_de_données[[#Headers],['# Pedidos]],'Datos Pedidos'!$A$1:$C$1,0),0)</f>
        <v>1</v>
      </c>
    </row>
    <row r="921" spans="1:7" x14ac:dyDescent="0.3">
      <c r="A921">
        <v>519212</v>
      </c>
      <c r="B921" s="22">
        <v>42004</v>
      </c>
      <c r="C921" t="s">
        <v>21</v>
      </c>
      <c r="D921" t="s">
        <v>28</v>
      </c>
      <c r="E921" t="s">
        <v>36</v>
      </c>
      <c r="F921" s="23">
        <v>99219.5</v>
      </c>
      <c r="G921">
        <f>VLOOKUP(Base_de_données[[#This Row],[Adjudicación]],'Datos Pedidos'!$A$1:$C$2010,MATCH(Base_de_données[[#Headers],['# Pedidos]],'Datos Pedidos'!$A$1:$C$1,0),0)</f>
        <v>12</v>
      </c>
    </row>
    <row r="922" spans="1:7" x14ac:dyDescent="0.3">
      <c r="A922">
        <v>519388</v>
      </c>
      <c r="B922" s="22">
        <v>42004</v>
      </c>
      <c r="C922" t="s">
        <v>39</v>
      </c>
      <c r="D922" t="s">
        <v>24</v>
      </c>
      <c r="E922" t="s">
        <v>2</v>
      </c>
      <c r="F922" s="23">
        <v>4832217.5999999996</v>
      </c>
      <c r="G922">
        <f>VLOOKUP(Base_de_données[[#This Row],[Adjudicación]],'Datos Pedidos'!$A$1:$C$2010,MATCH(Base_de_données[[#Headers],['# Pedidos]],'Datos Pedidos'!$A$1:$C$1,0),0)</f>
        <v>18</v>
      </c>
    </row>
    <row r="923" spans="1:7" x14ac:dyDescent="0.3">
      <c r="A923">
        <v>519418</v>
      </c>
      <c r="B923" s="22">
        <v>42004</v>
      </c>
      <c r="C923" t="s">
        <v>22</v>
      </c>
      <c r="D923" t="s">
        <v>29</v>
      </c>
      <c r="E923" t="s">
        <v>14</v>
      </c>
      <c r="F923" s="23">
        <v>763.9</v>
      </c>
      <c r="G923">
        <f>VLOOKUP(Base_de_données[[#This Row],[Adjudicación]],'Datos Pedidos'!$A$1:$C$2010,MATCH(Base_de_données[[#Headers],['# Pedidos]],'Datos Pedidos'!$A$1:$C$1,0),0)</f>
        <v>18</v>
      </c>
    </row>
    <row r="924" spans="1:7" x14ac:dyDescent="0.3">
      <c r="A924">
        <v>519871</v>
      </c>
      <c r="B924" s="22">
        <v>42004</v>
      </c>
      <c r="C924" t="s">
        <v>39</v>
      </c>
      <c r="D924" t="s">
        <v>26</v>
      </c>
      <c r="E924" t="s">
        <v>0</v>
      </c>
      <c r="F924" s="23">
        <v>5164035.7</v>
      </c>
      <c r="G924">
        <f>VLOOKUP(Base_de_données[[#This Row],[Adjudicación]],'Datos Pedidos'!$A$1:$C$2010,MATCH(Base_de_données[[#Headers],['# Pedidos]],'Datos Pedidos'!$A$1:$C$1,0),0)</f>
        <v>1</v>
      </c>
    </row>
    <row r="925" spans="1:7" x14ac:dyDescent="0.3">
      <c r="A925">
        <v>520516</v>
      </c>
      <c r="B925" s="22">
        <v>42004</v>
      </c>
      <c r="C925" t="s">
        <v>39</v>
      </c>
      <c r="D925" t="s">
        <v>30</v>
      </c>
      <c r="E925" t="s">
        <v>16</v>
      </c>
      <c r="F925" s="23">
        <v>6648568.5</v>
      </c>
      <c r="G925">
        <f>VLOOKUP(Base_de_données[[#This Row],[Adjudicación]],'Datos Pedidos'!$A$1:$C$2010,MATCH(Base_de_données[[#Headers],['# Pedidos]],'Datos Pedidos'!$A$1:$C$1,0),0)</f>
        <v>2</v>
      </c>
    </row>
    <row r="926" spans="1:7" x14ac:dyDescent="0.3">
      <c r="A926">
        <v>520968</v>
      </c>
      <c r="B926" s="22">
        <v>42004</v>
      </c>
      <c r="C926" t="s">
        <v>22</v>
      </c>
      <c r="D926" t="s">
        <v>32</v>
      </c>
      <c r="E926" t="s">
        <v>14</v>
      </c>
      <c r="F926" s="23">
        <v>481.5</v>
      </c>
      <c r="G926">
        <f>VLOOKUP(Base_de_données[[#This Row],[Adjudicación]],'Datos Pedidos'!$A$1:$C$2010,MATCH(Base_de_données[[#Headers],['# Pedidos]],'Datos Pedidos'!$A$1:$C$1,0),0)</f>
        <v>9</v>
      </c>
    </row>
    <row r="927" spans="1:7" x14ac:dyDescent="0.3">
      <c r="A927">
        <v>521094</v>
      </c>
      <c r="B927" s="22">
        <v>42004</v>
      </c>
      <c r="C927" t="s">
        <v>39</v>
      </c>
      <c r="D927" t="s">
        <v>27</v>
      </c>
      <c r="E927" t="s">
        <v>16</v>
      </c>
      <c r="F927" s="23">
        <v>6333978.0999999996</v>
      </c>
      <c r="G927">
        <f>VLOOKUP(Base_de_données[[#This Row],[Adjudicación]],'Datos Pedidos'!$A$1:$C$2010,MATCH(Base_de_données[[#Headers],['# Pedidos]],'Datos Pedidos'!$A$1:$C$1,0),0)</f>
        <v>1</v>
      </c>
    </row>
    <row r="928" spans="1:7" x14ac:dyDescent="0.3">
      <c r="A928">
        <v>521366</v>
      </c>
      <c r="B928" s="22">
        <v>42004</v>
      </c>
      <c r="C928" t="s">
        <v>22</v>
      </c>
      <c r="D928" t="s">
        <v>24</v>
      </c>
      <c r="E928" t="s">
        <v>13</v>
      </c>
      <c r="F928" s="23">
        <v>743.4</v>
      </c>
      <c r="G928">
        <f>VLOOKUP(Base_de_données[[#This Row],[Adjudicación]],'Datos Pedidos'!$A$1:$C$2010,MATCH(Base_de_données[[#Headers],['# Pedidos]],'Datos Pedidos'!$A$1:$C$1,0),0)</f>
        <v>10</v>
      </c>
    </row>
    <row r="929" spans="1:7" x14ac:dyDescent="0.3">
      <c r="A929">
        <v>521782</v>
      </c>
      <c r="B929" s="22">
        <v>42004</v>
      </c>
      <c r="C929" t="s">
        <v>21</v>
      </c>
      <c r="D929" t="s">
        <v>30</v>
      </c>
      <c r="E929" t="s">
        <v>36</v>
      </c>
      <c r="F929" s="23">
        <v>71375.199999999997</v>
      </c>
      <c r="G929">
        <f>VLOOKUP(Base_de_données[[#This Row],[Adjudicación]],'Datos Pedidos'!$A$1:$C$2010,MATCH(Base_de_données[[#Headers],['# Pedidos]],'Datos Pedidos'!$A$1:$C$1,0),0)</f>
        <v>2</v>
      </c>
    </row>
    <row r="930" spans="1:7" x14ac:dyDescent="0.3">
      <c r="A930">
        <v>522385</v>
      </c>
      <c r="B930" s="22">
        <v>41729</v>
      </c>
      <c r="C930" t="s">
        <v>39</v>
      </c>
      <c r="D930" t="s">
        <v>27</v>
      </c>
      <c r="E930" t="s">
        <v>15</v>
      </c>
      <c r="F930" s="23">
        <v>6481886.2000000002</v>
      </c>
      <c r="G930">
        <f>VLOOKUP(Base_de_données[[#This Row],[Adjudicación]],'Datos Pedidos'!$A$1:$C$2010,MATCH(Base_de_données[[#Headers],['# Pedidos]],'Datos Pedidos'!$A$1:$C$1,0),0)</f>
        <v>2</v>
      </c>
    </row>
    <row r="931" spans="1:7" x14ac:dyDescent="0.3">
      <c r="A931">
        <v>522689</v>
      </c>
      <c r="B931" s="22">
        <v>41820</v>
      </c>
      <c r="C931" t="s">
        <v>39</v>
      </c>
      <c r="D931" t="s">
        <v>25</v>
      </c>
      <c r="E931" t="s">
        <v>14</v>
      </c>
      <c r="F931" s="23">
        <v>4574920.0999999996</v>
      </c>
      <c r="G931">
        <f>VLOOKUP(Base_de_données[[#This Row],[Adjudicación]],'Datos Pedidos'!$A$1:$C$2010,MATCH(Base_de_données[[#Headers],['# Pedidos]],'Datos Pedidos'!$A$1:$C$1,0),0)</f>
        <v>1</v>
      </c>
    </row>
    <row r="932" spans="1:7" x14ac:dyDescent="0.3">
      <c r="A932">
        <v>522883</v>
      </c>
      <c r="B932" s="22">
        <v>42004</v>
      </c>
      <c r="C932" t="s">
        <v>22</v>
      </c>
      <c r="D932" t="s">
        <v>24</v>
      </c>
      <c r="E932" t="s">
        <v>0</v>
      </c>
      <c r="F932" s="23">
        <v>101.2</v>
      </c>
      <c r="G932">
        <f>VLOOKUP(Base_de_données[[#This Row],[Adjudicación]],'Datos Pedidos'!$A$1:$C$2010,MATCH(Base_de_données[[#Headers],['# Pedidos]],'Datos Pedidos'!$A$1:$C$1,0),0)</f>
        <v>8</v>
      </c>
    </row>
    <row r="933" spans="1:7" x14ac:dyDescent="0.3">
      <c r="A933">
        <v>523874</v>
      </c>
      <c r="B933" s="22">
        <v>41851</v>
      </c>
      <c r="C933" t="s">
        <v>22</v>
      </c>
      <c r="D933" t="s">
        <v>28</v>
      </c>
      <c r="E933" t="s">
        <v>4</v>
      </c>
      <c r="F933" s="23">
        <v>47.6</v>
      </c>
      <c r="G933">
        <f>VLOOKUP(Base_de_données[[#This Row],[Adjudicación]],'Datos Pedidos'!$A$1:$C$2010,MATCH(Base_de_données[[#Headers],['# Pedidos]],'Datos Pedidos'!$A$1:$C$1,0),0)</f>
        <v>15</v>
      </c>
    </row>
    <row r="934" spans="1:7" x14ac:dyDescent="0.3">
      <c r="A934">
        <v>524035</v>
      </c>
      <c r="B934" s="22">
        <v>42004</v>
      </c>
      <c r="C934" t="s">
        <v>21</v>
      </c>
      <c r="D934" t="s">
        <v>28</v>
      </c>
      <c r="E934" t="s">
        <v>36</v>
      </c>
      <c r="F934" s="23">
        <v>37891.4</v>
      </c>
      <c r="G934">
        <f>VLOOKUP(Base_de_données[[#This Row],[Adjudicación]],'Datos Pedidos'!$A$1:$C$2010,MATCH(Base_de_données[[#Headers],['# Pedidos]],'Datos Pedidos'!$A$1:$C$1,0),0)</f>
        <v>6</v>
      </c>
    </row>
    <row r="935" spans="1:7" x14ac:dyDescent="0.3">
      <c r="A935">
        <v>524096</v>
      </c>
      <c r="B935" s="22">
        <v>41729</v>
      </c>
      <c r="C935" t="s">
        <v>22</v>
      </c>
      <c r="D935" t="s">
        <v>31</v>
      </c>
      <c r="E935" t="s">
        <v>9</v>
      </c>
      <c r="F935" s="23">
        <v>565.20000000000005</v>
      </c>
      <c r="G935">
        <f>VLOOKUP(Base_de_données[[#This Row],[Adjudicación]],'Datos Pedidos'!$A$1:$C$2010,MATCH(Base_de_données[[#Headers],['# Pedidos]],'Datos Pedidos'!$A$1:$C$1,0),0)</f>
        <v>15</v>
      </c>
    </row>
    <row r="936" spans="1:7" x14ac:dyDescent="0.3">
      <c r="A936">
        <v>525891</v>
      </c>
      <c r="B936" s="22">
        <v>42004</v>
      </c>
      <c r="C936" t="s">
        <v>21</v>
      </c>
      <c r="D936" t="s">
        <v>32</v>
      </c>
      <c r="E936" t="s">
        <v>13</v>
      </c>
      <c r="F936" s="23">
        <v>26498.2</v>
      </c>
      <c r="G936">
        <f>VLOOKUP(Base_de_données[[#This Row],[Adjudicación]],'Datos Pedidos'!$A$1:$C$2010,MATCH(Base_de_données[[#Headers],['# Pedidos]],'Datos Pedidos'!$A$1:$C$1,0),0)</f>
        <v>9</v>
      </c>
    </row>
    <row r="937" spans="1:7" x14ac:dyDescent="0.3">
      <c r="A937">
        <v>527521</v>
      </c>
      <c r="B937" s="22">
        <v>42004</v>
      </c>
      <c r="C937" t="s">
        <v>39</v>
      </c>
      <c r="D937" t="s">
        <v>27</v>
      </c>
      <c r="E937" t="s">
        <v>2</v>
      </c>
      <c r="F937" s="23">
        <v>3963030.3</v>
      </c>
      <c r="G937">
        <f>VLOOKUP(Base_de_données[[#This Row],[Adjudicación]],'Datos Pedidos'!$A$1:$C$2010,MATCH(Base_de_données[[#Headers],['# Pedidos]],'Datos Pedidos'!$A$1:$C$1,0),0)</f>
        <v>20</v>
      </c>
    </row>
    <row r="938" spans="1:7" x14ac:dyDescent="0.3">
      <c r="A938">
        <v>528671</v>
      </c>
      <c r="B938" s="22">
        <v>42004</v>
      </c>
      <c r="C938" t="s">
        <v>22</v>
      </c>
      <c r="D938" t="s">
        <v>31</v>
      </c>
      <c r="E938" t="s">
        <v>2</v>
      </c>
      <c r="F938" s="23">
        <v>388.2</v>
      </c>
      <c r="G938">
        <f>VLOOKUP(Base_de_données[[#This Row],[Adjudicación]],'Datos Pedidos'!$A$1:$C$2010,MATCH(Base_de_données[[#Headers],['# Pedidos]],'Datos Pedidos'!$A$1:$C$1,0),0)</f>
        <v>9</v>
      </c>
    </row>
    <row r="939" spans="1:7" x14ac:dyDescent="0.3">
      <c r="A939">
        <v>529730</v>
      </c>
      <c r="B939" s="22">
        <v>42004</v>
      </c>
      <c r="C939" t="s">
        <v>21</v>
      </c>
      <c r="D939" t="s">
        <v>31</v>
      </c>
      <c r="E939" t="s">
        <v>3</v>
      </c>
      <c r="F939" s="23">
        <v>69043.5</v>
      </c>
      <c r="G939">
        <f>VLOOKUP(Base_de_données[[#This Row],[Adjudicación]],'Datos Pedidos'!$A$1:$C$2010,MATCH(Base_de_données[[#Headers],['# Pedidos]],'Datos Pedidos'!$A$1:$C$1,0),0)</f>
        <v>20</v>
      </c>
    </row>
    <row r="940" spans="1:7" x14ac:dyDescent="0.3">
      <c r="A940">
        <v>529952</v>
      </c>
      <c r="B940" s="22">
        <v>41654</v>
      </c>
      <c r="C940" t="s">
        <v>39</v>
      </c>
      <c r="D940" t="s">
        <v>32</v>
      </c>
      <c r="E940" t="s">
        <v>3</v>
      </c>
      <c r="F940" s="23">
        <v>4430720.7</v>
      </c>
      <c r="G940">
        <f>VLOOKUP(Base_de_données[[#This Row],[Adjudicación]],'Datos Pedidos'!$A$1:$C$2010,MATCH(Base_de_données[[#Headers],['# Pedidos]],'Datos Pedidos'!$A$1:$C$1,0),0)</f>
        <v>1</v>
      </c>
    </row>
    <row r="941" spans="1:7" x14ac:dyDescent="0.3">
      <c r="A941">
        <v>530475</v>
      </c>
      <c r="B941" s="22">
        <v>42004</v>
      </c>
      <c r="C941" t="s">
        <v>39</v>
      </c>
      <c r="D941" t="s">
        <v>27</v>
      </c>
      <c r="E941" t="s">
        <v>0</v>
      </c>
      <c r="F941" s="23">
        <v>6403251.5</v>
      </c>
      <c r="G941">
        <f>VLOOKUP(Base_de_données[[#This Row],[Adjudicación]],'Datos Pedidos'!$A$1:$C$2010,MATCH(Base_de_données[[#Headers],['# Pedidos]],'Datos Pedidos'!$A$1:$C$1,0),0)</f>
        <v>12</v>
      </c>
    </row>
    <row r="942" spans="1:7" x14ac:dyDescent="0.3">
      <c r="A942">
        <v>531552</v>
      </c>
      <c r="B942" s="22">
        <v>42004</v>
      </c>
      <c r="C942" t="s">
        <v>39</v>
      </c>
      <c r="D942" t="s">
        <v>29</v>
      </c>
      <c r="E942" t="s">
        <v>16</v>
      </c>
      <c r="F942" s="23">
        <v>180684.7</v>
      </c>
      <c r="G942">
        <f>VLOOKUP(Base_de_données[[#This Row],[Adjudicación]],'Datos Pedidos'!$A$1:$C$2010,MATCH(Base_de_données[[#Headers],['# Pedidos]],'Datos Pedidos'!$A$1:$C$1,0),0)</f>
        <v>3</v>
      </c>
    </row>
    <row r="943" spans="1:7" x14ac:dyDescent="0.3">
      <c r="A943">
        <v>532249</v>
      </c>
      <c r="B943" s="22">
        <v>41973</v>
      </c>
      <c r="C943" t="s">
        <v>21</v>
      </c>
      <c r="D943" t="s">
        <v>24</v>
      </c>
      <c r="E943" t="s">
        <v>35</v>
      </c>
      <c r="F943" s="23">
        <v>67228.5</v>
      </c>
      <c r="G943">
        <f>VLOOKUP(Base_de_données[[#This Row],[Adjudicación]],'Datos Pedidos'!$A$1:$C$2010,MATCH(Base_de_données[[#Headers],['# Pedidos]],'Datos Pedidos'!$A$1:$C$1,0),0)</f>
        <v>8</v>
      </c>
    </row>
    <row r="944" spans="1:7" x14ac:dyDescent="0.3">
      <c r="A944">
        <v>532955</v>
      </c>
      <c r="B944" s="22">
        <v>41789</v>
      </c>
      <c r="C944" t="s">
        <v>39</v>
      </c>
      <c r="D944" t="s">
        <v>28</v>
      </c>
      <c r="E944" t="s">
        <v>10</v>
      </c>
      <c r="F944" s="23">
        <v>187899.5</v>
      </c>
      <c r="G944">
        <f>VLOOKUP(Base_de_données[[#This Row],[Adjudicación]],'Datos Pedidos'!$A$1:$C$2010,MATCH(Base_de_données[[#Headers],['# Pedidos]],'Datos Pedidos'!$A$1:$C$1,0),0)</f>
        <v>2</v>
      </c>
    </row>
    <row r="945" spans="1:7" x14ac:dyDescent="0.3">
      <c r="A945">
        <v>533835</v>
      </c>
      <c r="B945" s="22">
        <v>41943</v>
      </c>
      <c r="C945" t="s">
        <v>39</v>
      </c>
      <c r="D945" t="s">
        <v>27</v>
      </c>
      <c r="E945" t="s">
        <v>37</v>
      </c>
      <c r="F945" s="23">
        <v>9575897.4000000004</v>
      </c>
      <c r="G945">
        <f>VLOOKUP(Base_de_données[[#This Row],[Adjudicación]],'Datos Pedidos'!$A$1:$C$2010,MATCH(Base_de_données[[#Headers],['# Pedidos]],'Datos Pedidos'!$A$1:$C$1,0),0)</f>
        <v>8</v>
      </c>
    </row>
    <row r="946" spans="1:7" x14ac:dyDescent="0.3">
      <c r="A946">
        <v>536459</v>
      </c>
      <c r="B946" s="22">
        <v>41712</v>
      </c>
      <c r="C946" t="s">
        <v>39</v>
      </c>
      <c r="D946" t="s">
        <v>28</v>
      </c>
      <c r="E946" t="s">
        <v>11</v>
      </c>
      <c r="F946" s="23">
        <v>9850.0750000000007</v>
      </c>
      <c r="G946">
        <f>VLOOKUP(Base_de_données[[#This Row],[Adjudicación]],'Datos Pedidos'!$A$1:$C$2010,MATCH(Base_de_données[[#Headers],['# Pedidos]],'Datos Pedidos'!$A$1:$C$1,0),0)</f>
        <v>8</v>
      </c>
    </row>
    <row r="947" spans="1:7" x14ac:dyDescent="0.3">
      <c r="A947">
        <v>536846</v>
      </c>
      <c r="B947" s="22">
        <v>41851</v>
      </c>
      <c r="C947" t="s">
        <v>21</v>
      </c>
      <c r="D947" t="s">
        <v>26</v>
      </c>
      <c r="E947" t="s">
        <v>37</v>
      </c>
      <c r="F947" s="23">
        <v>93179.9</v>
      </c>
      <c r="G947">
        <f>VLOOKUP(Base_de_données[[#This Row],[Adjudicación]],'Datos Pedidos'!$A$1:$C$2010,MATCH(Base_de_données[[#Headers],['# Pedidos]],'Datos Pedidos'!$A$1:$C$1,0),0)</f>
        <v>8</v>
      </c>
    </row>
    <row r="948" spans="1:7" x14ac:dyDescent="0.3">
      <c r="A948">
        <v>537164</v>
      </c>
      <c r="B948" s="22">
        <v>42004</v>
      </c>
      <c r="C948" t="s">
        <v>39</v>
      </c>
      <c r="D948" t="s">
        <v>27</v>
      </c>
      <c r="E948" t="s">
        <v>10</v>
      </c>
      <c r="F948" s="23">
        <v>4996215.3</v>
      </c>
      <c r="G948">
        <f>VLOOKUP(Base_de_données[[#This Row],[Adjudicación]],'Datos Pedidos'!$A$1:$C$2010,MATCH(Base_de_données[[#Headers],['# Pedidos]],'Datos Pedidos'!$A$1:$C$1,0),0)</f>
        <v>8</v>
      </c>
    </row>
    <row r="949" spans="1:7" x14ac:dyDescent="0.3">
      <c r="A949">
        <v>537645</v>
      </c>
      <c r="B949" s="22">
        <v>42004</v>
      </c>
      <c r="C949" t="s">
        <v>39</v>
      </c>
      <c r="D949" t="s">
        <v>26</v>
      </c>
      <c r="E949" t="s">
        <v>15</v>
      </c>
      <c r="F949" s="23">
        <v>6177867.5999999996</v>
      </c>
      <c r="G949">
        <f>VLOOKUP(Base_de_données[[#This Row],[Adjudicación]],'Datos Pedidos'!$A$1:$C$2010,MATCH(Base_de_données[[#Headers],['# Pedidos]],'Datos Pedidos'!$A$1:$C$1,0),0)</f>
        <v>3</v>
      </c>
    </row>
    <row r="950" spans="1:7" x14ac:dyDescent="0.3">
      <c r="A950">
        <v>537886</v>
      </c>
      <c r="B950" s="22">
        <v>42004</v>
      </c>
      <c r="C950" t="s">
        <v>21</v>
      </c>
      <c r="D950" t="s">
        <v>27</v>
      </c>
      <c r="E950" t="s">
        <v>2</v>
      </c>
      <c r="F950" s="23">
        <v>42372.5</v>
      </c>
      <c r="G950">
        <f>VLOOKUP(Base_de_données[[#This Row],[Adjudicación]],'Datos Pedidos'!$A$1:$C$2010,MATCH(Base_de_données[[#Headers],['# Pedidos]],'Datos Pedidos'!$A$1:$C$1,0),0)</f>
        <v>6</v>
      </c>
    </row>
    <row r="951" spans="1:7" x14ac:dyDescent="0.3">
      <c r="A951">
        <v>537921</v>
      </c>
      <c r="B951" s="22">
        <v>42004</v>
      </c>
      <c r="C951" t="s">
        <v>39</v>
      </c>
      <c r="D951" t="s">
        <v>30</v>
      </c>
      <c r="E951" t="s">
        <v>17</v>
      </c>
      <c r="F951" s="23">
        <v>2300168.2000000002</v>
      </c>
      <c r="G951">
        <f>VLOOKUP(Base_de_données[[#This Row],[Adjudicación]],'Datos Pedidos'!$A$1:$C$2010,MATCH(Base_de_données[[#Headers],['# Pedidos]],'Datos Pedidos'!$A$1:$C$1,0),0)</f>
        <v>3</v>
      </c>
    </row>
    <row r="952" spans="1:7" x14ac:dyDescent="0.3">
      <c r="A952">
        <v>538688</v>
      </c>
      <c r="B952" s="22">
        <v>42004</v>
      </c>
      <c r="C952" t="s">
        <v>39</v>
      </c>
      <c r="D952" t="s">
        <v>29</v>
      </c>
      <c r="E952" t="s">
        <v>35</v>
      </c>
      <c r="F952" s="23">
        <v>7544016.5</v>
      </c>
      <c r="G952">
        <f>VLOOKUP(Base_de_données[[#This Row],[Adjudicación]],'Datos Pedidos'!$A$1:$C$2010,MATCH(Base_de_données[[#Headers],['# Pedidos]],'Datos Pedidos'!$A$1:$C$1,0),0)</f>
        <v>3</v>
      </c>
    </row>
    <row r="953" spans="1:7" x14ac:dyDescent="0.3">
      <c r="A953">
        <v>538797</v>
      </c>
      <c r="B953" s="22">
        <v>41759</v>
      </c>
      <c r="C953" t="s">
        <v>21</v>
      </c>
      <c r="D953" t="s">
        <v>24</v>
      </c>
      <c r="E953" t="s">
        <v>35</v>
      </c>
      <c r="F953" s="23">
        <v>35069.1</v>
      </c>
      <c r="G953">
        <f>VLOOKUP(Base_de_données[[#This Row],[Adjudicación]],'Datos Pedidos'!$A$1:$C$2010,MATCH(Base_de_données[[#Headers],['# Pedidos]],'Datos Pedidos'!$A$1:$C$1,0),0)</f>
        <v>6</v>
      </c>
    </row>
    <row r="954" spans="1:7" x14ac:dyDescent="0.3">
      <c r="A954">
        <v>538848</v>
      </c>
      <c r="B954" s="22">
        <v>42004</v>
      </c>
      <c r="C954" t="s">
        <v>22</v>
      </c>
      <c r="D954" t="s">
        <v>30</v>
      </c>
      <c r="E954" t="s">
        <v>7</v>
      </c>
      <c r="F954" s="23">
        <v>784.3</v>
      </c>
      <c r="G954">
        <f>VLOOKUP(Base_de_données[[#This Row],[Adjudicación]],'Datos Pedidos'!$A$1:$C$2010,MATCH(Base_de_données[[#Headers],['# Pedidos]],'Datos Pedidos'!$A$1:$C$1,0),0)</f>
        <v>19</v>
      </c>
    </row>
    <row r="955" spans="1:7" x14ac:dyDescent="0.3">
      <c r="A955">
        <v>538924</v>
      </c>
      <c r="B955" s="22">
        <v>42004</v>
      </c>
      <c r="C955" t="s">
        <v>39</v>
      </c>
      <c r="D955" t="s">
        <v>26</v>
      </c>
      <c r="E955" t="s">
        <v>8</v>
      </c>
      <c r="F955" s="23">
        <v>663067.4</v>
      </c>
      <c r="G955">
        <f>VLOOKUP(Base_de_données[[#This Row],[Adjudicación]],'Datos Pedidos'!$A$1:$C$2010,MATCH(Base_de_données[[#Headers],['# Pedidos]],'Datos Pedidos'!$A$1:$C$1,0),0)</f>
        <v>34</v>
      </c>
    </row>
    <row r="956" spans="1:7" x14ac:dyDescent="0.3">
      <c r="A956">
        <v>539411</v>
      </c>
      <c r="B956" s="22">
        <v>41912</v>
      </c>
      <c r="C956" t="s">
        <v>39</v>
      </c>
      <c r="D956" t="s">
        <v>28</v>
      </c>
      <c r="E956" t="s">
        <v>10</v>
      </c>
      <c r="F956" s="23">
        <v>9711540.0999999996</v>
      </c>
      <c r="G956">
        <f>VLOOKUP(Base_de_données[[#This Row],[Adjudicación]],'Datos Pedidos'!$A$1:$C$2010,MATCH(Base_de_données[[#Headers],['# Pedidos]],'Datos Pedidos'!$A$1:$C$1,0),0)</f>
        <v>3</v>
      </c>
    </row>
    <row r="957" spans="1:7" x14ac:dyDescent="0.3">
      <c r="A957">
        <v>539730</v>
      </c>
      <c r="B957" s="22">
        <v>41759</v>
      </c>
      <c r="C957" t="s">
        <v>39</v>
      </c>
      <c r="D957" t="s">
        <v>26</v>
      </c>
      <c r="E957" t="s">
        <v>7</v>
      </c>
      <c r="F957" s="23">
        <v>1094283.6000000001</v>
      </c>
      <c r="G957">
        <f>VLOOKUP(Base_de_données[[#This Row],[Adjudicación]],'Datos Pedidos'!$A$1:$C$2010,MATCH(Base_de_données[[#Headers],['# Pedidos]],'Datos Pedidos'!$A$1:$C$1,0),0)</f>
        <v>3</v>
      </c>
    </row>
    <row r="958" spans="1:7" x14ac:dyDescent="0.3">
      <c r="A958">
        <v>540813</v>
      </c>
      <c r="B958" s="22">
        <v>41790</v>
      </c>
      <c r="C958" t="s">
        <v>39</v>
      </c>
      <c r="D958" t="s">
        <v>29</v>
      </c>
      <c r="E958" t="s">
        <v>8</v>
      </c>
      <c r="F958" s="23">
        <v>6563059.9000000004</v>
      </c>
      <c r="G958">
        <f>VLOOKUP(Base_de_données[[#This Row],[Adjudicación]],'Datos Pedidos'!$A$1:$C$2010,MATCH(Base_de_données[[#Headers],['# Pedidos]],'Datos Pedidos'!$A$1:$C$1,0),0)</f>
        <v>2</v>
      </c>
    </row>
    <row r="959" spans="1:7" x14ac:dyDescent="0.3">
      <c r="A959">
        <v>542538</v>
      </c>
      <c r="B959" s="22">
        <v>41669</v>
      </c>
      <c r="C959" t="s">
        <v>21</v>
      </c>
      <c r="D959" t="s">
        <v>24</v>
      </c>
      <c r="E959" t="s">
        <v>9</v>
      </c>
      <c r="F959" s="23">
        <v>32058</v>
      </c>
      <c r="G959">
        <f>VLOOKUP(Base_de_données[[#This Row],[Adjudicación]],'Datos Pedidos'!$A$1:$C$2010,MATCH(Base_de_données[[#Headers],['# Pedidos]],'Datos Pedidos'!$A$1:$C$1,0),0)</f>
        <v>20</v>
      </c>
    </row>
    <row r="960" spans="1:7" x14ac:dyDescent="0.3">
      <c r="A960">
        <v>542670</v>
      </c>
      <c r="B960" s="22">
        <v>42004</v>
      </c>
      <c r="C960" t="s">
        <v>22</v>
      </c>
      <c r="D960" t="s">
        <v>26</v>
      </c>
      <c r="E960" t="s">
        <v>1</v>
      </c>
      <c r="F960" s="23">
        <v>117.4</v>
      </c>
      <c r="G960">
        <f>VLOOKUP(Base_de_données[[#This Row],[Adjudicación]],'Datos Pedidos'!$A$1:$C$2010,MATCH(Base_de_données[[#Headers],['# Pedidos]],'Datos Pedidos'!$A$1:$C$1,0),0)</f>
        <v>14</v>
      </c>
    </row>
    <row r="961" spans="1:7" x14ac:dyDescent="0.3">
      <c r="A961">
        <v>542949</v>
      </c>
      <c r="B961" s="22">
        <v>42004</v>
      </c>
      <c r="C961" t="s">
        <v>39</v>
      </c>
      <c r="D961" t="s">
        <v>29</v>
      </c>
      <c r="E961" t="s">
        <v>13</v>
      </c>
      <c r="F961" s="23">
        <v>699706.7</v>
      </c>
      <c r="G961">
        <f>VLOOKUP(Base_de_données[[#This Row],[Adjudicación]],'Datos Pedidos'!$A$1:$C$2010,MATCH(Base_de_données[[#Headers],['# Pedidos]],'Datos Pedidos'!$A$1:$C$1,0),0)</f>
        <v>3</v>
      </c>
    </row>
    <row r="962" spans="1:7" x14ac:dyDescent="0.3">
      <c r="A962">
        <v>543076</v>
      </c>
      <c r="B962" s="22">
        <v>41851</v>
      </c>
      <c r="C962" t="s">
        <v>21</v>
      </c>
      <c r="D962" t="s">
        <v>24</v>
      </c>
      <c r="E962" t="s">
        <v>3</v>
      </c>
      <c r="F962" s="23">
        <v>65346.400000000001</v>
      </c>
      <c r="G962">
        <f>VLOOKUP(Base_de_données[[#This Row],[Adjudicación]],'Datos Pedidos'!$A$1:$C$2010,MATCH(Base_de_données[[#Headers],['# Pedidos]],'Datos Pedidos'!$A$1:$C$1,0),0)</f>
        <v>3</v>
      </c>
    </row>
    <row r="963" spans="1:7" x14ac:dyDescent="0.3">
      <c r="A963">
        <v>543255</v>
      </c>
      <c r="B963" s="22">
        <v>42004</v>
      </c>
      <c r="C963" t="s">
        <v>39</v>
      </c>
      <c r="D963" t="s">
        <v>30</v>
      </c>
      <c r="E963" t="s">
        <v>14</v>
      </c>
      <c r="F963" s="23">
        <v>4616087.3</v>
      </c>
      <c r="G963">
        <f>VLOOKUP(Base_de_données[[#This Row],[Adjudicación]],'Datos Pedidos'!$A$1:$C$2010,MATCH(Base_de_données[[#Headers],['# Pedidos]],'Datos Pedidos'!$A$1:$C$1,0),0)</f>
        <v>2</v>
      </c>
    </row>
    <row r="964" spans="1:7" x14ac:dyDescent="0.3">
      <c r="A964">
        <v>543767</v>
      </c>
      <c r="B964" s="22">
        <v>42004</v>
      </c>
      <c r="C964" t="s">
        <v>21</v>
      </c>
      <c r="D964" t="s">
        <v>24</v>
      </c>
      <c r="E964" t="s">
        <v>38</v>
      </c>
      <c r="F964" s="23">
        <v>21513</v>
      </c>
      <c r="G964">
        <f>VLOOKUP(Base_de_données[[#This Row],[Adjudicación]],'Datos Pedidos'!$A$1:$C$2010,MATCH(Base_de_données[[#Headers],['# Pedidos]],'Datos Pedidos'!$A$1:$C$1,0),0)</f>
        <v>12</v>
      </c>
    </row>
    <row r="965" spans="1:7" x14ac:dyDescent="0.3">
      <c r="A965">
        <v>543767</v>
      </c>
      <c r="B965" s="22">
        <v>41931</v>
      </c>
      <c r="C965" t="s">
        <v>39</v>
      </c>
      <c r="D965" t="s">
        <v>26</v>
      </c>
      <c r="E965" t="s">
        <v>3</v>
      </c>
      <c r="F965" s="23">
        <v>4113754</v>
      </c>
      <c r="G965">
        <f>VLOOKUP(Base_de_données[[#This Row],[Adjudicación]],'Datos Pedidos'!$A$1:$C$2010,MATCH(Base_de_données[[#Headers],['# Pedidos]],'Datos Pedidos'!$A$1:$C$1,0),0)</f>
        <v>12</v>
      </c>
    </row>
    <row r="966" spans="1:7" x14ac:dyDescent="0.3">
      <c r="A966">
        <v>543966</v>
      </c>
      <c r="B966" s="22">
        <v>41943</v>
      </c>
      <c r="C966" t="s">
        <v>21</v>
      </c>
      <c r="D966" t="s">
        <v>26</v>
      </c>
      <c r="E966" t="s">
        <v>16</v>
      </c>
      <c r="F966" s="23">
        <v>67762</v>
      </c>
      <c r="G966">
        <f>VLOOKUP(Base_de_données[[#This Row],[Adjudicación]],'Datos Pedidos'!$A$1:$C$2010,MATCH(Base_de_données[[#Headers],['# Pedidos]],'Datos Pedidos'!$A$1:$C$1,0),0)</f>
        <v>4</v>
      </c>
    </row>
    <row r="967" spans="1:7" x14ac:dyDescent="0.3">
      <c r="A967">
        <v>544197</v>
      </c>
      <c r="B967" s="22">
        <v>42004</v>
      </c>
      <c r="C967" t="s">
        <v>21</v>
      </c>
      <c r="D967" t="s">
        <v>24</v>
      </c>
      <c r="E967" t="s">
        <v>12</v>
      </c>
      <c r="F967" s="23">
        <v>19154.900000000001</v>
      </c>
      <c r="G967">
        <f>VLOOKUP(Base_de_données[[#This Row],[Adjudicación]],'Datos Pedidos'!$A$1:$C$2010,MATCH(Base_de_données[[#Headers],['# Pedidos]],'Datos Pedidos'!$A$1:$C$1,0),0)</f>
        <v>16</v>
      </c>
    </row>
    <row r="968" spans="1:7" x14ac:dyDescent="0.3">
      <c r="A968">
        <v>545195</v>
      </c>
      <c r="B968" s="22">
        <v>42004</v>
      </c>
      <c r="C968" t="s">
        <v>39</v>
      </c>
      <c r="D968" t="s">
        <v>28</v>
      </c>
      <c r="E968" t="s">
        <v>5</v>
      </c>
      <c r="F968" s="23">
        <v>4901354.8</v>
      </c>
      <c r="G968">
        <f>VLOOKUP(Base_de_données[[#This Row],[Adjudicación]],'Datos Pedidos'!$A$1:$C$2010,MATCH(Base_de_données[[#Headers],['# Pedidos]],'Datos Pedidos'!$A$1:$C$1,0),0)</f>
        <v>3</v>
      </c>
    </row>
    <row r="969" spans="1:7" x14ac:dyDescent="0.3">
      <c r="A969">
        <v>546036</v>
      </c>
      <c r="B969" s="22">
        <v>41759</v>
      </c>
      <c r="C969" t="s">
        <v>21</v>
      </c>
      <c r="D969" t="s">
        <v>26</v>
      </c>
      <c r="E969" t="s">
        <v>7</v>
      </c>
      <c r="F969" s="23">
        <v>87979.199999999997</v>
      </c>
      <c r="G969">
        <f>VLOOKUP(Base_de_données[[#This Row],[Adjudicación]],'Datos Pedidos'!$A$1:$C$2010,MATCH(Base_de_données[[#Headers],['# Pedidos]],'Datos Pedidos'!$A$1:$C$1,0),0)</f>
        <v>8</v>
      </c>
    </row>
    <row r="970" spans="1:7" x14ac:dyDescent="0.3">
      <c r="A970">
        <v>546158</v>
      </c>
      <c r="B970" s="22">
        <v>42004</v>
      </c>
      <c r="C970" t="s">
        <v>39</v>
      </c>
      <c r="D970" t="s">
        <v>26</v>
      </c>
      <c r="E970" t="s">
        <v>16</v>
      </c>
      <c r="F970" s="23">
        <v>8413198.3000000007</v>
      </c>
      <c r="G970">
        <f>VLOOKUP(Base_de_données[[#This Row],[Adjudicación]],'Datos Pedidos'!$A$1:$C$2010,MATCH(Base_de_données[[#Headers],['# Pedidos]],'Datos Pedidos'!$A$1:$C$1,0),0)</f>
        <v>3</v>
      </c>
    </row>
    <row r="971" spans="1:7" x14ac:dyDescent="0.3">
      <c r="A971">
        <v>546407</v>
      </c>
      <c r="B971" s="22">
        <v>41753</v>
      </c>
      <c r="C971" t="s">
        <v>39</v>
      </c>
      <c r="D971" t="s">
        <v>28</v>
      </c>
      <c r="E971" t="s">
        <v>8</v>
      </c>
      <c r="F971" s="23">
        <v>1286597.8999999999</v>
      </c>
      <c r="G971">
        <f>VLOOKUP(Base_de_données[[#This Row],[Adjudicación]],'Datos Pedidos'!$A$1:$C$2010,MATCH(Base_de_données[[#Headers],['# Pedidos]],'Datos Pedidos'!$A$1:$C$1,0),0)</f>
        <v>18</v>
      </c>
    </row>
    <row r="972" spans="1:7" x14ac:dyDescent="0.3">
      <c r="A972">
        <v>546868</v>
      </c>
      <c r="B972" s="22">
        <v>42004</v>
      </c>
      <c r="C972" t="s">
        <v>39</v>
      </c>
      <c r="D972" t="s">
        <v>24</v>
      </c>
      <c r="E972" t="s">
        <v>4</v>
      </c>
      <c r="F972" s="23">
        <v>7995530.4000000004</v>
      </c>
      <c r="G972">
        <f>VLOOKUP(Base_de_données[[#This Row],[Adjudicación]],'Datos Pedidos'!$A$1:$C$2010,MATCH(Base_de_données[[#Headers],['# Pedidos]],'Datos Pedidos'!$A$1:$C$1,0),0)</f>
        <v>2</v>
      </c>
    </row>
    <row r="973" spans="1:7" x14ac:dyDescent="0.3">
      <c r="A973">
        <v>546918</v>
      </c>
      <c r="B973" s="22">
        <v>41729</v>
      </c>
      <c r="C973" t="s">
        <v>21</v>
      </c>
      <c r="D973" t="s">
        <v>26</v>
      </c>
      <c r="E973" t="s">
        <v>38</v>
      </c>
      <c r="F973" s="23">
        <v>43596.7</v>
      </c>
      <c r="G973">
        <f>VLOOKUP(Base_de_données[[#This Row],[Adjudicación]],'Datos Pedidos'!$A$1:$C$2010,MATCH(Base_de_données[[#Headers],['# Pedidos]],'Datos Pedidos'!$A$1:$C$1,0),0)</f>
        <v>2</v>
      </c>
    </row>
    <row r="974" spans="1:7" x14ac:dyDescent="0.3">
      <c r="A974">
        <v>547188</v>
      </c>
      <c r="B974" s="22">
        <v>41729</v>
      </c>
      <c r="C974" t="s">
        <v>21</v>
      </c>
      <c r="D974" t="s">
        <v>26</v>
      </c>
      <c r="E974" t="s">
        <v>6</v>
      </c>
      <c r="F974" s="23">
        <v>78783.600000000006</v>
      </c>
      <c r="G974">
        <f>VLOOKUP(Base_de_données[[#This Row],[Adjudicación]],'Datos Pedidos'!$A$1:$C$2010,MATCH(Base_de_données[[#Headers],['# Pedidos]],'Datos Pedidos'!$A$1:$C$1,0),0)</f>
        <v>6</v>
      </c>
    </row>
    <row r="975" spans="1:7" x14ac:dyDescent="0.3">
      <c r="A975">
        <v>547346</v>
      </c>
      <c r="B975" s="22">
        <v>42004</v>
      </c>
      <c r="C975" t="s">
        <v>21</v>
      </c>
      <c r="D975" t="s">
        <v>28</v>
      </c>
      <c r="E975" t="s">
        <v>8</v>
      </c>
      <c r="F975" s="23">
        <v>4625.32</v>
      </c>
      <c r="G975">
        <f>VLOOKUP(Base_de_données[[#This Row],[Adjudicación]],'Datos Pedidos'!$A$1:$C$2010,MATCH(Base_de_données[[#Headers],['# Pedidos]],'Datos Pedidos'!$A$1:$C$1,0),0)</f>
        <v>40</v>
      </c>
    </row>
    <row r="976" spans="1:7" x14ac:dyDescent="0.3">
      <c r="A976">
        <v>547526</v>
      </c>
      <c r="B976" s="22">
        <v>42004</v>
      </c>
      <c r="C976" t="s">
        <v>21</v>
      </c>
      <c r="D976" t="s">
        <v>32</v>
      </c>
      <c r="E976" t="s">
        <v>10</v>
      </c>
      <c r="F976" s="23">
        <v>7372.2</v>
      </c>
      <c r="G976">
        <f>VLOOKUP(Base_de_données[[#This Row],[Adjudicación]],'Datos Pedidos'!$A$1:$C$2010,MATCH(Base_de_données[[#Headers],['# Pedidos]],'Datos Pedidos'!$A$1:$C$1,0),0)</f>
        <v>1</v>
      </c>
    </row>
    <row r="977" spans="1:7" x14ac:dyDescent="0.3">
      <c r="A977">
        <v>547703</v>
      </c>
      <c r="B977" s="22">
        <v>42004</v>
      </c>
      <c r="C977" t="s">
        <v>21</v>
      </c>
      <c r="D977" t="s">
        <v>28</v>
      </c>
      <c r="E977" t="s">
        <v>16</v>
      </c>
      <c r="F977" s="23">
        <v>85957.7</v>
      </c>
      <c r="G977">
        <f>VLOOKUP(Base_de_données[[#This Row],[Adjudicación]],'Datos Pedidos'!$A$1:$C$2010,MATCH(Base_de_données[[#Headers],['# Pedidos]],'Datos Pedidos'!$A$1:$C$1,0),0)</f>
        <v>5</v>
      </c>
    </row>
    <row r="978" spans="1:7" x14ac:dyDescent="0.3">
      <c r="A978">
        <v>549149</v>
      </c>
      <c r="B978" s="22">
        <v>41746</v>
      </c>
      <c r="C978" t="s">
        <v>39</v>
      </c>
      <c r="D978" t="s">
        <v>30</v>
      </c>
      <c r="E978" t="s">
        <v>12</v>
      </c>
      <c r="F978" s="23">
        <v>2936341.6</v>
      </c>
      <c r="G978">
        <f>VLOOKUP(Base_de_données[[#This Row],[Adjudicación]],'Datos Pedidos'!$A$1:$C$2010,MATCH(Base_de_données[[#Headers],['# Pedidos]],'Datos Pedidos'!$A$1:$C$1,0),0)</f>
        <v>3</v>
      </c>
    </row>
    <row r="979" spans="1:7" x14ac:dyDescent="0.3">
      <c r="A979">
        <v>549213</v>
      </c>
      <c r="B979" s="22">
        <v>42004</v>
      </c>
      <c r="C979" t="s">
        <v>21</v>
      </c>
      <c r="D979" t="s">
        <v>27</v>
      </c>
      <c r="E979" t="s">
        <v>13</v>
      </c>
      <c r="F979" s="23">
        <v>34204.800000000003</v>
      </c>
      <c r="G979">
        <f>VLOOKUP(Base_de_données[[#This Row],[Adjudicación]],'Datos Pedidos'!$A$1:$C$2010,MATCH(Base_de_données[[#Headers],['# Pedidos]],'Datos Pedidos'!$A$1:$C$1,0),0)</f>
        <v>8</v>
      </c>
    </row>
    <row r="980" spans="1:7" x14ac:dyDescent="0.3">
      <c r="A980">
        <v>549417</v>
      </c>
      <c r="B980" s="22">
        <v>42004</v>
      </c>
      <c r="C980" t="s">
        <v>39</v>
      </c>
      <c r="D980" t="s">
        <v>25</v>
      </c>
      <c r="E980" t="s">
        <v>5</v>
      </c>
      <c r="F980" s="23">
        <v>4859138.5999999996</v>
      </c>
      <c r="G980">
        <f>VLOOKUP(Base_de_données[[#This Row],[Adjudicación]],'Datos Pedidos'!$A$1:$C$2010,MATCH(Base_de_données[[#Headers],['# Pedidos]],'Datos Pedidos'!$A$1:$C$1,0),0)</f>
        <v>2</v>
      </c>
    </row>
    <row r="981" spans="1:7" x14ac:dyDescent="0.3">
      <c r="A981">
        <v>549636</v>
      </c>
      <c r="B981" s="22">
        <v>42004</v>
      </c>
      <c r="C981" t="s">
        <v>21</v>
      </c>
      <c r="D981" t="s">
        <v>30</v>
      </c>
      <c r="E981" t="s">
        <v>14</v>
      </c>
      <c r="F981" s="23">
        <v>35602.199999999997</v>
      </c>
      <c r="G981">
        <f>VLOOKUP(Base_de_données[[#This Row],[Adjudicación]],'Datos Pedidos'!$A$1:$C$2010,MATCH(Base_de_données[[#Headers],['# Pedidos]],'Datos Pedidos'!$A$1:$C$1,0),0)</f>
        <v>8</v>
      </c>
    </row>
    <row r="982" spans="1:7" x14ac:dyDescent="0.3">
      <c r="A982">
        <v>549720</v>
      </c>
      <c r="B982" s="22">
        <v>42004</v>
      </c>
      <c r="C982" t="s">
        <v>39</v>
      </c>
      <c r="D982" t="s">
        <v>24</v>
      </c>
      <c r="E982" t="s">
        <v>11</v>
      </c>
      <c r="F982" s="23">
        <v>9802943</v>
      </c>
      <c r="G982">
        <f>VLOOKUP(Base_de_données[[#This Row],[Adjudicación]],'Datos Pedidos'!$A$1:$C$2010,MATCH(Base_de_données[[#Headers],['# Pedidos]],'Datos Pedidos'!$A$1:$C$1,0),0)</f>
        <v>3</v>
      </c>
    </row>
    <row r="983" spans="1:7" x14ac:dyDescent="0.3">
      <c r="A983">
        <v>549858</v>
      </c>
      <c r="B983" s="22">
        <v>41972</v>
      </c>
      <c r="C983" t="s">
        <v>21</v>
      </c>
      <c r="D983" t="s">
        <v>28</v>
      </c>
      <c r="E983" t="s">
        <v>5</v>
      </c>
      <c r="F983" s="23">
        <v>36333.9</v>
      </c>
      <c r="G983">
        <f>VLOOKUP(Base_de_données[[#This Row],[Adjudicación]],'Datos Pedidos'!$A$1:$C$2010,MATCH(Base_de_données[[#Headers],['# Pedidos]],'Datos Pedidos'!$A$1:$C$1,0),0)</f>
        <v>5</v>
      </c>
    </row>
    <row r="984" spans="1:7" x14ac:dyDescent="0.3">
      <c r="A984">
        <v>550128</v>
      </c>
      <c r="B984" s="22">
        <v>41759</v>
      </c>
      <c r="C984" t="s">
        <v>39</v>
      </c>
      <c r="D984" t="s">
        <v>26</v>
      </c>
      <c r="E984" t="s">
        <v>2</v>
      </c>
      <c r="F984" s="23">
        <v>8162344.2999999998</v>
      </c>
      <c r="G984">
        <f>VLOOKUP(Base_de_données[[#This Row],[Adjudicación]],'Datos Pedidos'!$A$1:$C$2010,MATCH(Base_de_données[[#Headers],['# Pedidos]],'Datos Pedidos'!$A$1:$C$1,0),0)</f>
        <v>2</v>
      </c>
    </row>
    <row r="985" spans="1:7" x14ac:dyDescent="0.3">
      <c r="A985">
        <v>550883</v>
      </c>
      <c r="B985" s="22">
        <v>42004</v>
      </c>
      <c r="C985" t="s">
        <v>22</v>
      </c>
      <c r="D985" t="s">
        <v>24</v>
      </c>
      <c r="E985" t="s">
        <v>34</v>
      </c>
      <c r="F985" s="23">
        <v>592.6</v>
      </c>
      <c r="G985">
        <f>VLOOKUP(Base_de_données[[#This Row],[Adjudicación]],'Datos Pedidos'!$A$1:$C$2010,MATCH(Base_de_données[[#Headers],['# Pedidos]],'Datos Pedidos'!$A$1:$C$1,0),0)</f>
        <v>12</v>
      </c>
    </row>
    <row r="986" spans="1:7" x14ac:dyDescent="0.3">
      <c r="A986">
        <v>551006</v>
      </c>
      <c r="B986" s="22">
        <v>42004</v>
      </c>
      <c r="C986" t="s">
        <v>21</v>
      </c>
      <c r="D986" t="s">
        <v>26</v>
      </c>
      <c r="E986" t="s">
        <v>2</v>
      </c>
      <c r="F986" s="23">
        <v>65379.6</v>
      </c>
      <c r="G986">
        <f>VLOOKUP(Base_de_données[[#This Row],[Adjudicación]],'Datos Pedidos'!$A$1:$C$2010,MATCH(Base_de_données[[#Headers],['# Pedidos]],'Datos Pedidos'!$A$1:$C$1,0),0)</f>
        <v>10</v>
      </c>
    </row>
    <row r="987" spans="1:7" x14ac:dyDescent="0.3">
      <c r="A987">
        <v>551079</v>
      </c>
      <c r="B987" s="22">
        <v>42004</v>
      </c>
      <c r="C987" t="s">
        <v>39</v>
      </c>
      <c r="D987" t="s">
        <v>27</v>
      </c>
      <c r="E987" t="s">
        <v>36</v>
      </c>
      <c r="F987" s="23">
        <v>5453927.2000000002</v>
      </c>
      <c r="G987">
        <f>VLOOKUP(Base_de_données[[#This Row],[Adjudicación]],'Datos Pedidos'!$A$1:$C$2010,MATCH(Base_de_données[[#Headers],['# Pedidos]],'Datos Pedidos'!$A$1:$C$1,0),0)</f>
        <v>6</v>
      </c>
    </row>
    <row r="988" spans="1:7" x14ac:dyDescent="0.3">
      <c r="A988">
        <v>551409</v>
      </c>
      <c r="B988" s="22">
        <v>42004</v>
      </c>
      <c r="C988" t="s">
        <v>21</v>
      </c>
      <c r="D988" t="s">
        <v>28</v>
      </c>
      <c r="E988" t="s">
        <v>16</v>
      </c>
      <c r="F988" s="23">
        <v>23152.3</v>
      </c>
      <c r="G988">
        <f>VLOOKUP(Base_de_données[[#This Row],[Adjudicación]],'Datos Pedidos'!$A$1:$C$2010,MATCH(Base_de_données[[#Headers],['# Pedidos]],'Datos Pedidos'!$A$1:$C$1,0),0)</f>
        <v>6</v>
      </c>
    </row>
    <row r="989" spans="1:7" x14ac:dyDescent="0.3">
      <c r="A989">
        <v>552011</v>
      </c>
      <c r="B989" s="22">
        <v>41858</v>
      </c>
      <c r="C989" t="s">
        <v>39</v>
      </c>
      <c r="D989" t="s">
        <v>28</v>
      </c>
      <c r="E989" t="s">
        <v>13</v>
      </c>
      <c r="F989" s="23">
        <v>841809.2</v>
      </c>
      <c r="G989">
        <f>VLOOKUP(Base_de_données[[#This Row],[Adjudicación]],'Datos Pedidos'!$A$1:$C$2010,MATCH(Base_de_données[[#Headers],['# Pedidos]],'Datos Pedidos'!$A$1:$C$1,0),0)</f>
        <v>1</v>
      </c>
    </row>
    <row r="990" spans="1:7" x14ac:dyDescent="0.3">
      <c r="A990">
        <v>553785</v>
      </c>
      <c r="B990" s="22">
        <v>41670</v>
      </c>
      <c r="C990" t="s">
        <v>21</v>
      </c>
      <c r="D990" t="s">
        <v>28</v>
      </c>
      <c r="E990" t="s">
        <v>37</v>
      </c>
      <c r="F990" s="23">
        <v>7617.4</v>
      </c>
      <c r="G990">
        <f>VLOOKUP(Base_de_données[[#This Row],[Adjudicación]],'Datos Pedidos'!$A$1:$C$2010,MATCH(Base_de_données[[#Headers],['# Pedidos]],'Datos Pedidos'!$A$1:$C$1,0),0)</f>
        <v>12</v>
      </c>
    </row>
    <row r="991" spans="1:7" x14ac:dyDescent="0.3">
      <c r="A991">
        <v>556464</v>
      </c>
      <c r="B991" s="22">
        <v>42004</v>
      </c>
      <c r="C991" t="s">
        <v>21</v>
      </c>
      <c r="D991" t="s">
        <v>27</v>
      </c>
      <c r="E991" t="s">
        <v>36</v>
      </c>
      <c r="F991" s="23">
        <v>57979.6</v>
      </c>
      <c r="G991">
        <f>VLOOKUP(Base_de_données[[#This Row],[Adjudicación]],'Datos Pedidos'!$A$1:$C$2010,MATCH(Base_de_données[[#Headers],['# Pedidos]],'Datos Pedidos'!$A$1:$C$1,0),0)</f>
        <v>7</v>
      </c>
    </row>
    <row r="992" spans="1:7" x14ac:dyDescent="0.3">
      <c r="A992">
        <v>556654</v>
      </c>
      <c r="B992" s="22">
        <v>41772</v>
      </c>
      <c r="C992" t="s">
        <v>21</v>
      </c>
      <c r="D992" t="s">
        <v>27</v>
      </c>
      <c r="E992" t="s">
        <v>6</v>
      </c>
      <c r="F992" s="23">
        <v>62238.2</v>
      </c>
      <c r="G992">
        <f>VLOOKUP(Base_de_données[[#This Row],[Adjudicación]],'Datos Pedidos'!$A$1:$C$2010,MATCH(Base_de_données[[#Headers],['# Pedidos]],'Datos Pedidos'!$A$1:$C$1,0),0)</f>
        <v>10</v>
      </c>
    </row>
    <row r="993" spans="1:7" x14ac:dyDescent="0.3">
      <c r="A993">
        <v>557524</v>
      </c>
      <c r="B993" s="22">
        <v>41737</v>
      </c>
      <c r="C993" t="s">
        <v>39</v>
      </c>
      <c r="D993" t="s">
        <v>29</v>
      </c>
      <c r="E993" t="s">
        <v>1</v>
      </c>
      <c r="F993" s="23">
        <v>3790611.6</v>
      </c>
      <c r="G993">
        <f>VLOOKUP(Base_de_données[[#This Row],[Adjudicación]],'Datos Pedidos'!$A$1:$C$2010,MATCH(Base_de_données[[#Headers],['# Pedidos]],'Datos Pedidos'!$A$1:$C$1,0),0)</f>
        <v>1</v>
      </c>
    </row>
    <row r="994" spans="1:7" x14ac:dyDescent="0.3">
      <c r="A994">
        <v>558190</v>
      </c>
      <c r="B994" s="22">
        <v>41973</v>
      </c>
      <c r="C994" t="s">
        <v>21</v>
      </c>
      <c r="D994" t="s">
        <v>32</v>
      </c>
      <c r="E994" t="s">
        <v>8</v>
      </c>
      <c r="F994" s="23">
        <v>10174.200000000001</v>
      </c>
      <c r="G994">
        <f>VLOOKUP(Base_de_données[[#This Row],[Adjudicación]],'Datos Pedidos'!$A$1:$C$2010,MATCH(Base_de_données[[#Headers],['# Pedidos]],'Datos Pedidos'!$A$1:$C$1,0),0)</f>
        <v>9</v>
      </c>
    </row>
    <row r="995" spans="1:7" x14ac:dyDescent="0.3">
      <c r="A995">
        <v>558274</v>
      </c>
      <c r="B995" s="22">
        <v>41931</v>
      </c>
      <c r="C995" t="s">
        <v>39</v>
      </c>
      <c r="D995" t="s">
        <v>28</v>
      </c>
      <c r="E995" t="s">
        <v>16</v>
      </c>
      <c r="F995" s="23">
        <v>8062498.4000000004</v>
      </c>
      <c r="G995">
        <f>VLOOKUP(Base_de_données[[#This Row],[Adjudicación]],'Datos Pedidos'!$A$1:$C$2010,MATCH(Base_de_données[[#Headers],['# Pedidos]],'Datos Pedidos'!$A$1:$C$1,0),0)</f>
        <v>10</v>
      </c>
    </row>
    <row r="996" spans="1:7" x14ac:dyDescent="0.3">
      <c r="A996">
        <v>558447</v>
      </c>
      <c r="B996" s="22">
        <v>42004</v>
      </c>
      <c r="C996" t="s">
        <v>21</v>
      </c>
      <c r="D996" t="s">
        <v>28</v>
      </c>
      <c r="E996" t="s">
        <v>14</v>
      </c>
      <c r="F996" s="23">
        <v>40937.699999999997</v>
      </c>
      <c r="G996">
        <f>VLOOKUP(Base_de_données[[#This Row],[Adjudicación]],'Datos Pedidos'!$A$1:$C$2010,MATCH(Base_de_données[[#Headers],['# Pedidos]],'Datos Pedidos'!$A$1:$C$1,0),0)</f>
        <v>8</v>
      </c>
    </row>
    <row r="997" spans="1:7" x14ac:dyDescent="0.3">
      <c r="A997">
        <v>558668</v>
      </c>
      <c r="B997" s="22">
        <v>42004</v>
      </c>
      <c r="C997" t="s">
        <v>21</v>
      </c>
      <c r="D997" t="s">
        <v>24</v>
      </c>
      <c r="E997" t="s">
        <v>3</v>
      </c>
      <c r="F997" s="23">
        <v>69035.899999999994</v>
      </c>
      <c r="G997">
        <f>VLOOKUP(Base_de_données[[#This Row],[Adjudicación]],'Datos Pedidos'!$A$1:$C$2010,MATCH(Base_de_données[[#Headers],['# Pedidos]],'Datos Pedidos'!$A$1:$C$1,0),0)</f>
        <v>16</v>
      </c>
    </row>
    <row r="998" spans="1:7" x14ac:dyDescent="0.3">
      <c r="A998">
        <v>558796</v>
      </c>
      <c r="B998" s="22">
        <v>42004</v>
      </c>
      <c r="C998" t="s">
        <v>39</v>
      </c>
      <c r="D998" t="s">
        <v>28</v>
      </c>
      <c r="E998" t="s">
        <v>0</v>
      </c>
      <c r="F998" s="23">
        <v>3558359.9</v>
      </c>
      <c r="G998">
        <f>VLOOKUP(Base_de_données[[#This Row],[Adjudicación]],'Datos Pedidos'!$A$1:$C$2010,MATCH(Base_de_données[[#Headers],['# Pedidos]],'Datos Pedidos'!$A$1:$C$1,0),0)</f>
        <v>2</v>
      </c>
    </row>
    <row r="999" spans="1:7" x14ac:dyDescent="0.3">
      <c r="A999">
        <v>558877</v>
      </c>
      <c r="B999" s="22">
        <v>42004</v>
      </c>
      <c r="C999" t="s">
        <v>39</v>
      </c>
      <c r="D999" t="s">
        <v>28</v>
      </c>
      <c r="E999" t="s">
        <v>36</v>
      </c>
      <c r="F999" s="23">
        <v>5297476.2</v>
      </c>
      <c r="G999">
        <f>VLOOKUP(Base_de_données[[#This Row],[Adjudicación]],'Datos Pedidos'!$A$1:$C$2010,MATCH(Base_de_données[[#Headers],['# Pedidos]],'Datos Pedidos'!$A$1:$C$1,0),0)</f>
        <v>3</v>
      </c>
    </row>
    <row r="1000" spans="1:7" x14ac:dyDescent="0.3">
      <c r="A1000">
        <v>558983</v>
      </c>
      <c r="B1000" s="22">
        <v>41882</v>
      </c>
      <c r="C1000" t="s">
        <v>39</v>
      </c>
      <c r="D1000" t="s">
        <v>29</v>
      </c>
      <c r="E1000" t="s">
        <v>6</v>
      </c>
      <c r="F1000" s="23">
        <v>3537335.7</v>
      </c>
      <c r="G1000">
        <f>VLOOKUP(Base_de_données[[#This Row],[Adjudicación]],'Datos Pedidos'!$A$1:$C$2010,MATCH(Base_de_données[[#Headers],['# Pedidos]],'Datos Pedidos'!$A$1:$C$1,0),0)</f>
        <v>2</v>
      </c>
    </row>
    <row r="1001" spans="1:7" x14ac:dyDescent="0.3">
      <c r="A1001">
        <v>559076</v>
      </c>
      <c r="B1001" s="22">
        <v>42004</v>
      </c>
      <c r="C1001" t="s">
        <v>21</v>
      </c>
      <c r="D1001" t="s">
        <v>27</v>
      </c>
      <c r="E1001" t="s">
        <v>6</v>
      </c>
      <c r="F1001" s="23">
        <v>94254</v>
      </c>
      <c r="G1001">
        <f>VLOOKUP(Base_de_données[[#This Row],[Adjudicación]],'Datos Pedidos'!$A$1:$C$2010,MATCH(Base_de_données[[#Headers],['# Pedidos]],'Datos Pedidos'!$A$1:$C$1,0),0)</f>
        <v>2</v>
      </c>
    </row>
    <row r="1002" spans="1:7" x14ac:dyDescent="0.3">
      <c r="A1002">
        <v>559133</v>
      </c>
      <c r="B1002" s="22">
        <v>42004</v>
      </c>
      <c r="C1002" t="s">
        <v>39</v>
      </c>
      <c r="D1002" t="s">
        <v>28</v>
      </c>
      <c r="E1002" t="s">
        <v>36</v>
      </c>
      <c r="F1002" s="23">
        <v>2167372.2000000002</v>
      </c>
      <c r="G1002">
        <f>VLOOKUP(Base_de_données[[#This Row],[Adjudicación]],'Datos Pedidos'!$A$1:$C$2010,MATCH(Base_de_données[[#Headers],['# Pedidos]],'Datos Pedidos'!$A$1:$C$1,0),0)</f>
        <v>2</v>
      </c>
    </row>
    <row r="1003" spans="1:7" x14ac:dyDescent="0.3">
      <c r="A1003">
        <v>559500</v>
      </c>
      <c r="B1003" s="22">
        <v>42004</v>
      </c>
      <c r="C1003" t="s">
        <v>39</v>
      </c>
      <c r="D1003" t="s">
        <v>31</v>
      </c>
      <c r="E1003" t="s">
        <v>3</v>
      </c>
      <c r="F1003" s="23">
        <v>7697862.7999999998</v>
      </c>
      <c r="G1003">
        <f>VLOOKUP(Base_de_données[[#This Row],[Adjudicación]],'Datos Pedidos'!$A$1:$C$2010,MATCH(Base_de_données[[#Headers],['# Pedidos]],'Datos Pedidos'!$A$1:$C$1,0),0)</f>
        <v>2</v>
      </c>
    </row>
    <row r="1004" spans="1:7" x14ac:dyDescent="0.3">
      <c r="A1004">
        <v>560516</v>
      </c>
      <c r="B1004" s="22">
        <v>42004</v>
      </c>
      <c r="C1004" t="s">
        <v>21</v>
      </c>
      <c r="D1004" t="s">
        <v>27</v>
      </c>
      <c r="E1004" t="s">
        <v>13</v>
      </c>
      <c r="F1004" s="23">
        <v>87628.4</v>
      </c>
      <c r="G1004">
        <f>VLOOKUP(Base_de_données[[#This Row],[Adjudicación]],'Datos Pedidos'!$A$1:$C$2010,MATCH(Base_de_données[[#Headers],['# Pedidos]],'Datos Pedidos'!$A$1:$C$1,0),0)</f>
        <v>4</v>
      </c>
    </row>
    <row r="1005" spans="1:7" x14ac:dyDescent="0.3">
      <c r="A1005">
        <v>560994</v>
      </c>
      <c r="B1005" s="22">
        <v>42004</v>
      </c>
      <c r="C1005" t="s">
        <v>39</v>
      </c>
      <c r="D1005" t="s">
        <v>29</v>
      </c>
      <c r="E1005" t="s">
        <v>2</v>
      </c>
      <c r="F1005" s="23">
        <v>9420947.8000000007</v>
      </c>
      <c r="G1005">
        <f>VLOOKUP(Base_de_données[[#This Row],[Adjudicación]],'Datos Pedidos'!$A$1:$C$2010,MATCH(Base_de_données[[#Headers],['# Pedidos]],'Datos Pedidos'!$A$1:$C$1,0),0)</f>
        <v>3</v>
      </c>
    </row>
    <row r="1006" spans="1:7" x14ac:dyDescent="0.3">
      <c r="A1006">
        <v>561068</v>
      </c>
      <c r="B1006" s="22">
        <v>42004</v>
      </c>
      <c r="C1006" t="s">
        <v>21</v>
      </c>
      <c r="D1006" t="s">
        <v>28</v>
      </c>
      <c r="E1006" t="s">
        <v>8</v>
      </c>
      <c r="F1006" s="23">
        <v>1593868.8</v>
      </c>
      <c r="G1006">
        <f>VLOOKUP(Base_de_données[[#This Row],[Adjudicación]],'Datos Pedidos'!$A$1:$C$2010,MATCH(Base_de_données[[#Headers],['# Pedidos]],'Datos Pedidos'!$A$1:$C$1,0),0)</f>
        <v>8</v>
      </c>
    </row>
    <row r="1007" spans="1:7" x14ac:dyDescent="0.3">
      <c r="A1007">
        <v>561222</v>
      </c>
      <c r="B1007" s="22">
        <v>42004</v>
      </c>
      <c r="C1007" t="s">
        <v>21</v>
      </c>
      <c r="D1007" t="s">
        <v>30</v>
      </c>
      <c r="E1007" t="s">
        <v>14</v>
      </c>
      <c r="F1007" s="23">
        <v>13143.2</v>
      </c>
      <c r="G1007">
        <f>VLOOKUP(Base_de_données[[#This Row],[Adjudicación]],'Datos Pedidos'!$A$1:$C$2010,MATCH(Base_de_données[[#Headers],['# Pedidos]],'Datos Pedidos'!$A$1:$C$1,0),0)</f>
        <v>10</v>
      </c>
    </row>
    <row r="1008" spans="1:7" x14ac:dyDescent="0.3">
      <c r="A1008">
        <v>561333</v>
      </c>
      <c r="B1008" s="22">
        <v>42004</v>
      </c>
      <c r="C1008" t="s">
        <v>39</v>
      </c>
      <c r="D1008" t="s">
        <v>26</v>
      </c>
      <c r="E1008" t="s">
        <v>3</v>
      </c>
      <c r="F1008" s="23">
        <v>347025</v>
      </c>
      <c r="G1008">
        <f>VLOOKUP(Base_de_données[[#This Row],[Adjudicación]],'Datos Pedidos'!$A$1:$C$2010,MATCH(Base_de_données[[#Headers],['# Pedidos]],'Datos Pedidos'!$A$1:$C$1,0),0)</f>
        <v>2</v>
      </c>
    </row>
    <row r="1009" spans="1:7" x14ac:dyDescent="0.3">
      <c r="A1009">
        <v>561661</v>
      </c>
      <c r="B1009" s="22">
        <v>42004</v>
      </c>
      <c r="C1009" t="s">
        <v>39</v>
      </c>
      <c r="D1009" t="s">
        <v>29</v>
      </c>
      <c r="E1009" t="s">
        <v>4</v>
      </c>
      <c r="F1009" s="23">
        <v>7509708.7999999998</v>
      </c>
      <c r="G1009">
        <f>VLOOKUP(Base_de_données[[#This Row],[Adjudicación]],'Datos Pedidos'!$A$1:$C$2010,MATCH(Base_de_données[[#Headers],['# Pedidos]],'Datos Pedidos'!$A$1:$C$1,0),0)</f>
        <v>2</v>
      </c>
    </row>
    <row r="1010" spans="1:7" x14ac:dyDescent="0.3">
      <c r="A1010">
        <v>562200</v>
      </c>
      <c r="B1010" s="22">
        <v>41882</v>
      </c>
      <c r="C1010" t="s">
        <v>39</v>
      </c>
      <c r="D1010" t="s">
        <v>26</v>
      </c>
      <c r="E1010" t="s">
        <v>3</v>
      </c>
      <c r="F1010" s="23">
        <v>1578568.36666667</v>
      </c>
      <c r="G1010">
        <f>VLOOKUP(Base_de_données[[#This Row],[Adjudicación]],'Datos Pedidos'!$A$1:$C$2010,MATCH(Base_de_données[[#Headers],['# Pedidos]],'Datos Pedidos'!$A$1:$C$1,0),0)</f>
        <v>20</v>
      </c>
    </row>
    <row r="1011" spans="1:7" x14ac:dyDescent="0.3">
      <c r="A1011">
        <v>562777</v>
      </c>
      <c r="B1011" s="22">
        <v>42004</v>
      </c>
      <c r="C1011" t="s">
        <v>21</v>
      </c>
      <c r="D1011" t="s">
        <v>26</v>
      </c>
      <c r="E1011" t="s">
        <v>17</v>
      </c>
      <c r="F1011" s="23">
        <v>98202</v>
      </c>
      <c r="G1011">
        <f>VLOOKUP(Base_de_données[[#This Row],[Adjudicación]],'Datos Pedidos'!$A$1:$C$2010,MATCH(Base_de_données[[#Headers],['# Pedidos]],'Datos Pedidos'!$A$1:$C$1,0),0)</f>
        <v>2</v>
      </c>
    </row>
    <row r="1012" spans="1:7" x14ac:dyDescent="0.3">
      <c r="A1012">
        <v>562837</v>
      </c>
      <c r="B1012" s="22">
        <v>41707</v>
      </c>
      <c r="C1012" t="s">
        <v>39</v>
      </c>
      <c r="D1012" t="s">
        <v>29</v>
      </c>
      <c r="E1012" t="s">
        <v>35</v>
      </c>
      <c r="F1012" s="23">
        <v>6977660.2000000002</v>
      </c>
      <c r="G1012">
        <f>VLOOKUP(Base_de_données[[#This Row],[Adjudicación]],'Datos Pedidos'!$A$1:$C$2010,MATCH(Base_de_données[[#Headers],['# Pedidos]],'Datos Pedidos'!$A$1:$C$1,0),0)</f>
        <v>2</v>
      </c>
    </row>
    <row r="1013" spans="1:7" x14ac:dyDescent="0.3">
      <c r="A1013">
        <v>562957</v>
      </c>
      <c r="B1013" s="22">
        <v>41729</v>
      </c>
      <c r="C1013" t="s">
        <v>39</v>
      </c>
      <c r="D1013" t="s">
        <v>32</v>
      </c>
      <c r="E1013" t="s">
        <v>7</v>
      </c>
      <c r="F1013" s="23">
        <v>1558994</v>
      </c>
      <c r="G1013">
        <f>VLOOKUP(Base_de_données[[#This Row],[Adjudicación]],'Datos Pedidos'!$A$1:$C$2010,MATCH(Base_de_données[[#Headers],['# Pedidos]],'Datos Pedidos'!$A$1:$C$1,0),0)</f>
        <v>3</v>
      </c>
    </row>
    <row r="1014" spans="1:7" x14ac:dyDescent="0.3">
      <c r="A1014">
        <v>563069</v>
      </c>
      <c r="B1014" s="22">
        <v>42004</v>
      </c>
      <c r="C1014" t="s">
        <v>21</v>
      </c>
      <c r="D1014" t="s">
        <v>30</v>
      </c>
      <c r="E1014" t="s">
        <v>3</v>
      </c>
      <c r="F1014" s="23">
        <v>89944.4</v>
      </c>
      <c r="G1014">
        <f>VLOOKUP(Base_de_données[[#This Row],[Adjudicación]],'Datos Pedidos'!$A$1:$C$2010,MATCH(Base_de_données[[#Headers],['# Pedidos]],'Datos Pedidos'!$A$1:$C$1,0),0)</f>
        <v>16</v>
      </c>
    </row>
    <row r="1015" spans="1:7" x14ac:dyDescent="0.3">
      <c r="A1015">
        <v>564268</v>
      </c>
      <c r="B1015" s="22">
        <v>41670</v>
      </c>
      <c r="C1015" t="s">
        <v>21</v>
      </c>
      <c r="D1015" t="s">
        <v>28</v>
      </c>
      <c r="E1015" t="s">
        <v>8</v>
      </c>
      <c r="F1015" s="23">
        <v>31625.3</v>
      </c>
      <c r="G1015">
        <f>VLOOKUP(Base_de_données[[#This Row],[Adjudicación]],'Datos Pedidos'!$A$1:$C$2010,MATCH(Base_de_données[[#Headers],['# Pedidos]],'Datos Pedidos'!$A$1:$C$1,0),0)</f>
        <v>6</v>
      </c>
    </row>
    <row r="1016" spans="1:7" x14ac:dyDescent="0.3">
      <c r="A1016">
        <v>564313</v>
      </c>
      <c r="B1016" s="22">
        <v>42004</v>
      </c>
      <c r="C1016" t="s">
        <v>21</v>
      </c>
      <c r="D1016" t="s">
        <v>27</v>
      </c>
      <c r="E1016" t="s">
        <v>6</v>
      </c>
      <c r="F1016" s="23">
        <v>18274.3</v>
      </c>
      <c r="G1016">
        <f>VLOOKUP(Base_de_données[[#This Row],[Adjudicación]],'Datos Pedidos'!$A$1:$C$2010,MATCH(Base_de_données[[#Headers],['# Pedidos]],'Datos Pedidos'!$A$1:$C$1,0),0)</f>
        <v>26</v>
      </c>
    </row>
    <row r="1017" spans="1:7" x14ac:dyDescent="0.3">
      <c r="A1017">
        <v>564324</v>
      </c>
      <c r="B1017" s="22">
        <v>41912</v>
      </c>
      <c r="C1017" t="s">
        <v>22</v>
      </c>
      <c r="D1017" t="s">
        <v>28</v>
      </c>
      <c r="E1017" t="s">
        <v>35</v>
      </c>
      <c r="F1017" s="23">
        <v>84.3</v>
      </c>
      <c r="G1017">
        <f>VLOOKUP(Base_de_données[[#This Row],[Adjudicación]],'Datos Pedidos'!$A$1:$C$2010,MATCH(Base_de_données[[#Headers],['# Pedidos]],'Datos Pedidos'!$A$1:$C$1,0),0)</f>
        <v>18</v>
      </c>
    </row>
    <row r="1018" spans="1:7" x14ac:dyDescent="0.3">
      <c r="A1018">
        <v>564530</v>
      </c>
      <c r="B1018" s="22">
        <v>41698</v>
      </c>
      <c r="C1018" t="s">
        <v>21</v>
      </c>
      <c r="D1018" t="s">
        <v>28</v>
      </c>
      <c r="E1018" t="s">
        <v>10</v>
      </c>
      <c r="F1018" s="23">
        <v>74392.600000000006</v>
      </c>
      <c r="G1018">
        <f>VLOOKUP(Base_de_données[[#This Row],[Adjudicación]],'Datos Pedidos'!$A$1:$C$2010,MATCH(Base_de_données[[#Headers],['# Pedidos]],'Datos Pedidos'!$A$1:$C$1,0),0)</f>
        <v>20</v>
      </c>
    </row>
    <row r="1019" spans="1:7" x14ac:dyDescent="0.3">
      <c r="A1019">
        <v>564603</v>
      </c>
      <c r="B1019" s="22">
        <v>42004</v>
      </c>
      <c r="C1019" t="s">
        <v>39</v>
      </c>
      <c r="D1019" t="s">
        <v>27</v>
      </c>
      <c r="E1019" t="s">
        <v>7</v>
      </c>
      <c r="F1019" s="23">
        <v>9298010.5</v>
      </c>
      <c r="G1019">
        <f>VLOOKUP(Base_de_données[[#This Row],[Adjudicación]],'Datos Pedidos'!$A$1:$C$2010,MATCH(Base_de_données[[#Headers],['# Pedidos]],'Datos Pedidos'!$A$1:$C$1,0),0)</f>
        <v>1</v>
      </c>
    </row>
    <row r="1020" spans="1:7" x14ac:dyDescent="0.3">
      <c r="A1020">
        <v>566146</v>
      </c>
      <c r="B1020" s="22">
        <v>42004</v>
      </c>
      <c r="C1020" t="s">
        <v>39</v>
      </c>
      <c r="D1020" t="s">
        <v>32</v>
      </c>
      <c r="E1020" t="s">
        <v>17</v>
      </c>
      <c r="F1020" s="23">
        <v>3056217.7</v>
      </c>
      <c r="G1020">
        <f>VLOOKUP(Base_de_données[[#This Row],[Adjudicación]],'Datos Pedidos'!$A$1:$C$2010,MATCH(Base_de_données[[#Headers],['# Pedidos]],'Datos Pedidos'!$A$1:$C$1,0),0)</f>
        <v>3</v>
      </c>
    </row>
    <row r="1021" spans="1:7" x14ac:dyDescent="0.3">
      <c r="A1021">
        <v>566214</v>
      </c>
      <c r="B1021" s="22">
        <v>41809</v>
      </c>
      <c r="C1021" t="s">
        <v>39</v>
      </c>
      <c r="D1021" t="s">
        <v>27</v>
      </c>
      <c r="E1021" t="s">
        <v>1</v>
      </c>
      <c r="F1021" s="23">
        <v>7013697.7000000002</v>
      </c>
      <c r="G1021">
        <f>VLOOKUP(Base_de_données[[#This Row],[Adjudicación]],'Datos Pedidos'!$A$1:$C$2010,MATCH(Base_de_données[[#Headers],['# Pedidos]],'Datos Pedidos'!$A$1:$C$1,0),0)</f>
        <v>14</v>
      </c>
    </row>
    <row r="1022" spans="1:7" x14ac:dyDescent="0.3">
      <c r="A1022">
        <v>566260</v>
      </c>
      <c r="B1022" s="22">
        <v>42004</v>
      </c>
      <c r="C1022" t="s">
        <v>39</v>
      </c>
      <c r="D1022" t="s">
        <v>28</v>
      </c>
      <c r="E1022" t="s">
        <v>2</v>
      </c>
      <c r="F1022" s="23">
        <v>4556585.7</v>
      </c>
      <c r="G1022">
        <f>VLOOKUP(Base_de_données[[#This Row],[Adjudicación]],'Datos Pedidos'!$A$1:$C$2010,MATCH(Base_de_données[[#Headers],['# Pedidos]],'Datos Pedidos'!$A$1:$C$1,0),0)</f>
        <v>2</v>
      </c>
    </row>
    <row r="1023" spans="1:7" x14ac:dyDescent="0.3">
      <c r="A1023">
        <v>566445</v>
      </c>
      <c r="B1023" s="22">
        <v>42004</v>
      </c>
      <c r="C1023" t="s">
        <v>21</v>
      </c>
      <c r="D1023" t="s">
        <v>30</v>
      </c>
      <c r="E1023" t="s">
        <v>9</v>
      </c>
      <c r="F1023" s="23">
        <v>12292.5</v>
      </c>
      <c r="G1023">
        <f>VLOOKUP(Base_de_données[[#This Row],[Adjudicación]],'Datos Pedidos'!$A$1:$C$2010,MATCH(Base_de_données[[#Headers],['# Pedidos]],'Datos Pedidos'!$A$1:$C$1,0),0)</f>
        <v>20</v>
      </c>
    </row>
    <row r="1024" spans="1:7" x14ac:dyDescent="0.3">
      <c r="A1024">
        <v>567441</v>
      </c>
      <c r="B1024" s="22">
        <v>42004</v>
      </c>
      <c r="C1024" t="s">
        <v>39</v>
      </c>
      <c r="D1024" t="s">
        <v>24</v>
      </c>
      <c r="E1024" t="s">
        <v>35</v>
      </c>
      <c r="F1024" s="23">
        <v>1143877.8999999999</v>
      </c>
      <c r="G1024">
        <f>VLOOKUP(Base_de_données[[#This Row],[Adjudicación]],'Datos Pedidos'!$A$1:$C$2010,MATCH(Base_de_données[[#Headers],['# Pedidos]],'Datos Pedidos'!$A$1:$C$1,0),0)</f>
        <v>12</v>
      </c>
    </row>
    <row r="1025" spans="1:7" x14ac:dyDescent="0.3">
      <c r="A1025">
        <v>567442</v>
      </c>
      <c r="B1025" s="22">
        <v>42004</v>
      </c>
      <c r="C1025" t="s">
        <v>39</v>
      </c>
      <c r="D1025" t="s">
        <v>24</v>
      </c>
      <c r="E1025" t="s">
        <v>4</v>
      </c>
      <c r="F1025" s="23">
        <v>7532127.4000000004</v>
      </c>
      <c r="G1025">
        <f>VLOOKUP(Base_de_données[[#This Row],[Adjudicación]],'Datos Pedidos'!$A$1:$C$2010,MATCH(Base_de_données[[#Headers],['# Pedidos]],'Datos Pedidos'!$A$1:$C$1,0),0)</f>
        <v>1</v>
      </c>
    </row>
    <row r="1026" spans="1:7" x14ac:dyDescent="0.3">
      <c r="A1026">
        <v>567672</v>
      </c>
      <c r="B1026" s="22">
        <v>42004</v>
      </c>
      <c r="C1026" t="s">
        <v>21</v>
      </c>
      <c r="D1026" t="s">
        <v>28</v>
      </c>
      <c r="E1026" t="s">
        <v>16</v>
      </c>
      <c r="F1026" s="23">
        <v>62359.8</v>
      </c>
      <c r="G1026">
        <f>VLOOKUP(Base_de_données[[#This Row],[Adjudicación]],'Datos Pedidos'!$A$1:$C$2010,MATCH(Base_de_données[[#Headers],['# Pedidos]],'Datos Pedidos'!$A$1:$C$1,0),0)</f>
        <v>4</v>
      </c>
    </row>
    <row r="1027" spans="1:7" x14ac:dyDescent="0.3">
      <c r="A1027">
        <v>568059</v>
      </c>
      <c r="B1027" s="22">
        <v>42004</v>
      </c>
      <c r="C1027" t="s">
        <v>39</v>
      </c>
      <c r="D1027" t="s">
        <v>28</v>
      </c>
      <c r="E1027" t="s">
        <v>5</v>
      </c>
      <c r="F1027" s="23">
        <v>776234.9</v>
      </c>
      <c r="G1027">
        <f>VLOOKUP(Base_de_données[[#This Row],[Adjudicación]],'Datos Pedidos'!$A$1:$C$2010,MATCH(Base_de_données[[#Headers],['# Pedidos]],'Datos Pedidos'!$A$1:$C$1,0),0)</f>
        <v>2</v>
      </c>
    </row>
    <row r="1028" spans="1:7" x14ac:dyDescent="0.3">
      <c r="A1028">
        <v>568663</v>
      </c>
      <c r="B1028" s="22">
        <v>41790</v>
      </c>
      <c r="C1028" t="s">
        <v>39</v>
      </c>
      <c r="D1028" t="s">
        <v>31</v>
      </c>
      <c r="E1028" t="s">
        <v>10</v>
      </c>
      <c r="F1028" s="23">
        <v>256854.5</v>
      </c>
      <c r="G1028">
        <f>VLOOKUP(Base_de_données[[#This Row],[Adjudicación]],'Datos Pedidos'!$A$1:$C$2010,MATCH(Base_de_données[[#Headers],['# Pedidos]],'Datos Pedidos'!$A$1:$C$1,0),0)</f>
        <v>3</v>
      </c>
    </row>
    <row r="1029" spans="1:7" x14ac:dyDescent="0.3">
      <c r="A1029">
        <v>568983</v>
      </c>
      <c r="B1029" s="22">
        <v>41766</v>
      </c>
      <c r="C1029" t="s">
        <v>21</v>
      </c>
      <c r="D1029" t="s">
        <v>30</v>
      </c>
      <c r="E1029" t="s">
        <v>16</v>
      </c>
      <c r="F1029" s="23">
        <v>26428.6</v>
      </c>
      <c r="G1029">
        <f>VLOOKUP(Base_de_données[[#This Row],[Adjudicación]],'Datos Pedidos'!$A$1:$C$2010,MATCH(Base_de_données[[#Headers],['# Pedidos]],'Datos Pedidos'!$A$1:$C$1,0),0)</f>
        <v>6</v>
      </c>
    </row>
    <row r="1030" spans="1:7" x14ac:dyDescent="0.3">
      <c r="A1030">
        <v>569306</v>
      </c>
      <c r="B1030" s="22">
        <v>42004</v>
      </c>
      <c r="C1030" t="s">
        <v>39</v>
      </c>
      <c r="D1030" t="s">
        <v>30</v>
      </c>
      <c r="E1030" t="s">
        <v>9</v>
      </c>
      <c r="F1030" s="23">
        <v>4669358.0999999996</v>
      </c>
      <c r="G1030">
        <f>VLOOKUP(Base_de_données[[#This Row],[Adjudicación]],'Datos Pedidos'!$A$1:$C$2010,MATCH(Base_de_données[[#Headers],['# Pedidos]],'Datos Pedidos'!$A$1:$C$1,0),0)</f>
        <v>12</v>
      </c>
    </row>
    <row r="1031" spans="1:7" x14ac:dyDescent="0.3">
      <c r="A1031">
        <v>569671</v>
      </c>
      <c r="B1031" s="22">
        <v>41891</v>
      </c>
      <c r="C1031" t="s">
        <v>22</v>
      </c>
      <c r="D1031" t="s">
        <v>28</v>
      </c>
      <c r="E1031" t="s">
        <v>6</v>
      </c>
      <c r="F1031" s="23">
        <v>540.29999999999995</v>
      </c>
      <c r="G1031">
        <f>VLOOKUP(Base_de_données[[#This Row],[Adjudicación]],'Datos Pedidos'!$A$1:$C$2010,MATCH(Base_de_données[[#Headers],['# Pedidos]],'Datos Pedidos'!$A$1:$C$1,0),0)</f>
        <v>3</v>
      </c>
    </row>
    <row r="1032" spans="1:7" x14ac:dyDescent="0.3">
      <c r="A1032">
        <v>569802</v>
      </c>
      <c r="B1032" s="22">
        <v>42004</v>
      </c>
      <c r="C1032" t="s">
        <v>21</v>
      </c>
      <c r="D1032" t="s">
        <v>27</v>
      </c>
      <c r="E1032" t="s">
        <v>3</v>
      </c>
      <c r="F1032" s="23">
        <v>80352.399999999994</v>
      </c>
      <c r="G1032">
        <f>VLOOKUP(Base_de_données[[#This Row],[Adjudicación]],'Datos Pedidos'!$A$1:$C$2010,MATCH(Base_de_données[[#Headers],['# Pedidos]],'Datos Pedidos'!$A$1:$C$1,0),0)</f>
        <v>9</v>
      </c>
    </row>
    <row r="1033" spans="1:7" x14ac:dyDescent="0.3">
      <c r="A1033">
        <v>569929</v>
      </c>
      <c r="B1033" s="22">
        <v>42004</v>
      </c>
      <c r="C1033" t="s">
        <v>39</v>
      </c>
      <c r="D1033" t="s">
        <v>28</v>
      </c>
      <c r="E1033" t="s">
        <v>7</v>
      </c>
      <c r="F1033" s="23">
        <v>7282643.2999999998</v>
      </c>
      <c r="G1033">
        <f>VLOOKUP(Base_de_données[[#This Row],[Adjudicación]],'Datos Pedidos'!$A$1:$C$2010,MATCH(Base_de_données[[#Headers],['# Pedidos]],'Datos Pedidos'!$A$1:$C$1,0),0)</f>
        <v>3</v>
      </c>
    </row>
    <row r="1034" spans="1:7" x14ac:dyDescent="0.3">
      <c r="A1034">
        <v>570019</v>
      </c>
      <c r="B1034" s="22">
        <v>42004</v>
      </c>
      <c r="C1034" t="s">
        <v>39</v>
      </c>
      <c r="D1034" t="s">
        <v>28</v>
      </c>
      <c r="E1034" t="s">
        <v>38</v>
      </c>
      <c r="F1034" s="23">
        <v>3572721.7</v>
      </c>
      <c r="G1034">
        <f>VLOOKUP(Base_de_données[[#This Row],[Adjudicación]],'Datos Pedidos'!$A$1:$C$2010,MATCH(Base_de_données[[#Headers],['# Pedidos]],'Datos Pedidos'!$A$1:$C$1,0),0)</f>
        <v>6</v>
      </c>
    </row>
    <row r="1035" spans="1:7" x14ac:dyDescent="0.3">
      <c r="A1035">
        <v>570362</v>
      </c>
      <c r="B1035" s="22">
        <v>42004</v>
      </c>
      <c r="C1035" t="s">
        <v>39</v>
      </c>
      <c r="D1035" t="s">
        <v>28</v>
      </c>
      <c r="E1035" t="s">
        <v>4</v>
      </c>
      <c r="F1035" s="23">
        <v>1251855.88571429</v>
      </c>
      <c r="G1035">
        <f>VLOOKUP(Base_de_données[[#This Row],[Adjudicación]],'Datos Pedidos'!$A$1:$C$2010,MATCH(Base_de_données[[#Headers],['# Pedidos]],'Datos Pedidos'!$A$1:$C$1,0),0)</f>
        <v>36</v>
      </c>
    </row>
    <row r="1036" spans="1:7" x14ac:dyDescent="0.3">
      <c r="A1036">
        <v>571546</v>
      </c>
      <c r="B1036" s="22">
        <v>42004</v>
      </c>
      <c r="C1036" t="s">
        <v>21</v>
      </c>
      <c r="D1036" t="s">
        <v>26</v>
      </c>
      <c r="E1036" t="s">
        <v>17</v>
      </c>
      <c r="F1036" s="23">
        <v>39944.5</v>
      </c>
      <c r="G1036">
        <f>VLOOKUP(Base_de_données[[#This Row],[Adjudicación]],'Datos Pedidos'!$A$1:$C$2010,MATCH(Base_de_données[[#Headers],['# Pedidos]],'Datos Pedidos'!$A$1:$C$1,0),0)</f>
        <v>20</v>
      </c>
    </row>
    <row r="1037" spans="1:7" x14ac:dyDescent="0.3">
      <c r="A1037">
        <v>571843</v>
      </c>
      <c r="B1037" s="22">
        <v>42004</v>
      </c>
      <c r="C1037" t="s">
        <v>21</v>
      </c>
      <c r="D1037" t="s">
        <v>28</v>
      </c>
      <c r="E1037" t="s">
        <v>3</v>
      </c>
      <c r="F1037" s="23">
        <v>6751.1</v>
      </c>
      <c r="G1037">
        <f>VLOOKUP(Base_de_données[[#This Row],[Adjudicación]],'Datos Pedidos'!$A$1:$C$2010,MATCH(Base_de_données[[#Headers],['# Pedidos]],'Datos Pedidos'!$A$1:$C$1,0),0)</f>
        <v>4</v>
      </c>
    </row>
    <row r="1038" spans="1:7" x14ac:dyDescent="0.3">
      <c r="A1038">
        <v>572467</v>
      </c>
      <c r="B1038" s="22">
        <v>41789</v>
      </c>
      <c r="C1038" t="s">
        <v>21</v>
      </c>
      <c r="D1038" t="s">
        <v>24</v>
      </c>
      <c r="E1038" t="s">
        <v>36</v>
      </c>
      <c r="F1038" s="23">
        <v>16081.9</v>
      </c>
      <c r="G1038">
        <f>VLOOKUP(Base_de_données[[#This Row],[Adjudicación]],'Datos Pedidos'!$A$1:$C$2010,MATCH(Base_de_données[[#Headers],['# Pedidos]],'Datos Pedidos'!$A$1:$C$1,0),0)</f>
        <v>4</v>
      </c>
    </row>
    <row r="1039" spans="1:7" x14ac:dyDescent="0.3">
      <c r="A1039">
        <v>572929</v>
      </c>
      <c r="B1039" s="22">
        <v>41698</v>
      </c>
      <c r="C1039" t="s">
        <v>22</v>
      </c>
      <c r="D1039" t="s">
        <v>32</v>
      </c>
      <c r="E1039" t="s">
        <v>38</v>
      </c>
      <c r="F1039" s="23">
        <v>122.8</v>
      </c>
      <c r="G1039">
        <f>VLOOKUP(Base_de_données[[#This Row],[Adjudicación]],'Datos Pedidos'!$A$1:$C$2010,MATCH(Base_de_données[[#Headers],['# Pedidos]],'Datos Pedidos'!$A$1:$C$1,0),0)</f>
        <v>14</v>
      </c>
    </row>
    <row r="1040" spans="1:7" x14ac:dyDescent="0.3">
      <c r="A1040">
        <v>573663</v>
      </c>
      <c r="B1040" s="22">
        <v>41790</v>
      </c>
      <c r="C1040" t="s">
        <v>39</v>
      </c>
      <c r="D1040" t="s">
        <v>30</v>
      </c>
      <c r="E1040" t="s">
        <v>10</v>
      </c>
      <c r="F1040" s="23">
        <v>2850690.7</v>
      </c>
      <c r="G1040">
        <f>VLOOKUP(Base_de_données[[#This Row],[Adjudicación]],'Datos Pedidos'!$A$1:$C$2010,MATCH(Base_de_données[[#Headers],['# Pedidos]],'Datos Pedidos'!$A$1:$C$1,0),0)</f>
        <v>1</v>
      </c>
    </row>
    <row r="1041" spans="1:7" x14ac:dyDescent="0.3">
      <c r="A1041">
        <v>573921</v>
      </c>
      <c r="B1041" s="22">
        <v>41669</v>
      </c>
      <c r="C1041" t="s">
        <v>39</v>
      </c>
      <c r="D1041" t="s">
        <v>32</v>
      </c>
      <c r="E1041" t="s">
        <v>36</v>
      </c>
      <c r="F1041" s="23">
        <v>9299698.9000000004</v>
      </c>
      <c r="G1041">
        <f>VLOOKUP(Base_de_données[[#This Row],[Adjudicación]],'Datos Pedidos'!$A$1:$C$2010,MATCH(Base_de_données[[#Headers],['# Pedidos]],'Datos Pedidos'!$A$1:$C$1,0),0)</f>
        <v>3</v>
      </c>
    </row>
    <row r="1042" spans="1:7" x14ac:dyDescent="0.3">
      <c r="A1042">
        <v>574030</v>
      </c>
      <c r="B1042" s="22">
        <v>42004</v>
      </c>
      <c r="C1042" t="s">
        <v>21</v>
      </c>
      <c r="D1042" t="s">
        <v>28</v>
      </c>
      <c r="E1042" t="s">
        <v>36</v>
      </c>
      <c r="F1042" s="23">
        <v>37328.6</v>
      </c>
      <c r="G1042">
        <f>VLOOKUP(Base_de_données[[#This Row],[Adjudicación]],'Datos Pedidos'!$A$1:$C$2010,MATCH(Base_de_données[[#Headers],['# Pedidos]],'Datos Pedidos'!$A$1:$C$1,0),0)</f>
        <v>8</v>
      </c>
    </row>
    <row r="1043" spans="1:7" x14ac:dyDescent="0.3">
      <c r="A1043">
        <v>574308</v>
      </c>
      <c r="B1043" s="22">
        <v>41909</v>
      </c>
      <c r="C1043" t="s">
        <v>21</v>
      </c>
      <c r="D1043" t="s">
        <v>24</v>
      </c>
      <c r="E1043" t="s">
        <v>10</v>
      </c>
      <c r="F1043" s="23">
        <v>83136.899999999994</v>
      </c>
      <c r="G1043">
        <f>VLOOKUP(Base_de_données[[#This Row],[Adjudicación]],'Datos Pedidos'!$A$1:$C$2010,MATCH(Base_de_données[[#Headers],['# Pedidos]],'Datos Pedidos'!$A$1:$C$1,0),0)</f>
        <v>6</v>
      </c>
    </row>
    <row r="1044" spans="1:7" x14ac:dyDescent="0.3">
      <c r="A1044">
        <v>574409</v>
      </c>
      <c r="B1044" s="22">
        <v>42004</v>
      </c>
      <c r="C1044" t="s">
        <v>21</v>
      </c>
      <c r="D1044" t="s">
        <v>27</v>
      </c>
      <c r="E1044" t="s">
        <v>2</v>
      </c>
      <c r="F1044" s="23">
        <v>45426.3</v>
      </c>
      <c r="G1044">
        <f>VLOOKUP(Base_de_données[[#This Row],[Adjudicación]],'Datos Pedidos'!$A$1:$C$2010,MATCH(Base_de_données[[#Headers],['# Pedidos]],'Datos Pedidos'!$A$1:$C$1,0),0)</f>
        <v>5</v>
      </c>
    </row>
    <row r="1045" spans="1:7" x14ac:dyDescent="0.3">
      <c r="A1045">
        <v>575130</v>
      </c>
      <c r="B1045" s="22">
        <v>42004</v>
      </c>
      <c r="C1045" t="s">
        <v>21</v>
      </c>
      <c r="D1045" t="s">
        <v>29</v>
      </c>
      <c r="E1045" t="s">
        <v>17</v>
      </c>
      <c r="F1045" s="23">
        <v>94234</v>
      </c>
      <c r="G1045">
        <f>VLOOKUP(Base_de_données[[#This Row],[Adjudicación]],'Datos Pedidos'!$A$1:$C$2010,MATCH(Base_de_données[[#Headers],['# Pedidos]],'Datos Pedidos'!$A$1:$C$1,0),0)</f>
        <v>7</v>
      </c>
    </row>
    <row r="1046" spans="1:7" x14ac:dyDescent="0.3">
      <c r="A1046">
        <v>575458</v>
      </c>
      <c r="B1046" s="22">
        <v>41836</v>
      </c>
      <c r="C1046" t="s">
        <v>21</v>
      </c>
      <c r="D1046" t="s">
        <v>32</v>
      </c>
      <c r="E1046" t="s">
        <v>34</v>
      </c>
      <c r="F1046" s="23">
        <v>44763.199999999997</v>
      </c>
      <c r="G1046">
        <f>VLOOKUP(Base_de_données[[#This Row],[Adjudicación]],'Datos Pedidos'!$A$1:$C$2010,MATCH(Base_de_données[[#Headers],['# Pedidos]],'Datos Pedidos'!$A$1:$C$1,0),0)</f>
        <v>8</v>
      </c>
    </row>
    <row r="1047" spans="1:7" x14ac:dyDescent="0.3">
      <c r="A1047">
        <v>575955</v>
      </c>
      <c r="B1047" s="22">
        <v>42004</v>
      </c>
      <c r="C1047" t="s">
        <v>21</v>
      </c>
      <c r="D1047" t="s">
        <v>24</v>
      </c>
      <c r="E1047" t="s">
        <v>2</v>
      </c>
      <c r="F1047" s="23">
        <v>75431.199999999997</v>
      </c>
      <c r="G1047">
        <f>VLOOKUP(Base_de_données[[#This Row],[Adjudicación]],'Datos Pedidos'!$A$1:$C$2010,MATCH(Base_de_données[[#Headers],['# Pedidos]],'Datos Pedidos'!$A$1:$C$1,0),0)</f>
        <v>14</v>
      </c>
    </row>
    <row r="1048" spans="1:7" x14ac:dyDescent="0.3">
      <c r="A1048">
        <v>576280</v>
      </c>
      <c r="B1048" s="22">
        <v>42004</v>
      </c>
      <c r="C1048" t="s">
        <v>21</v>
      </c>
      <c r="D1048" t="s">
        <v>27</v>
      </c>
      <c r="E1048" t="s">
        <v>5</v>
      </c>
      <c r="F1048" s="23">
        <v>89060.6</v>
      </c>
      <c r="G1048">
        <f>VLOOKUP(Base_de_données[[#This Row],[Adjudicación]],'Datos Pedidos'!$A$1:$C$2010,MATCH(Base_de_données[[#Headers],['# Pedidos]],'Datos Pedidos'!$A$1:$C$1,0),0)</f>
        <v>8</v>
      </c>
    </row>
    <row r="1049" spans="1:7" x14ac:dyDescent="0.3">
      <c r="A1049">
        <v>576817</v>
      </c>
      <c r="B1049" s="22">
        <v>41810</v>
      </c>
      <c r="C1049" t="s">
        <v>21</v>
      </c>
      <c r="D1049" t="s">
        <v>24</v>
      </c>
      <c r="E1049" t="s">
        <v>36</v>
      </c>
      <c r="F1049" s="23">
        <v>52877.9</v>
      </c>
      <c r="G1049">
        <f>VLOOKUP(Base_de_données[[#This Row],[Adjudicación]],'Datos Pedidos'!$A$1:$C$2010,MATCH(Base_de_données[[#Headers],['# Pedidos]],'Datos Pedidos'!$A$1:$C$1,0),0)</f>
        <v>6</v>
      </c>
    </row>
    <row r="1050" spans="1:7" x14ac:dyDescent="0.3">
      <c r="A1050">
        <v>576965</v>
      </c>
      <c r="B1050" s="22">
        <v>42004</v>
      </c>
      <c r="C1050" t="s">
        <v>21</v>
      </c>
      <c r="D1050" t="s">
        <v>26</v>
      </c>
      <c r="E1050" t="s">
        <v>7</v>
      </c>
      <c r="F1050" s="23">
        <v>18012.5</v>
      </c>
      <c r="G1050">
        <f>VLOOKUP(Base_de_données[[#This Row],[Adjudicación]],'Datos Pedidos'!$A$1:$C$2010,MATCH(Base_de_données[[#Headers],['# Pedidos]],'Datos Pedidos'!$A$1:$C$1,0),0)</f>
        <v>5</v>
      </c>
    </row>
    <row r="1051" spans="1:7" x14ac:dyDescent="0.3">
      <c r="A1051">
        <v>577052</v>
      </c>
      <c r="B1051" s="22">
        <v>42004</v>
      </c>
      <c r="C1051" t="s">
        <v>22</v>
      </c>
      <c r="D1051" t="s">
        <v>29</v>
      </c>
      <c r="E1051" t="s">
        <v>6</v>
      </c>
      <c r="F1051" s="23">
        <v>364.9</v>
      </c>
      <c r="G1051">
        <f>VLOOKUP(Base_de_données[[#This Row],[Adjudicación]],'Datos Pedidos'!$A$1:$C$2010,MATCH(Base_de_données[[#Headers],['# Pedidos]],'Datos Pedidos'!$A$1:$C$1,0),0)</f>
        <v>8</v>
      </c>
    </row>
    <row r="1052" spans="1:7" x14ac:dyDescent="0.3">
      <c r="A1052">
        <v>577805</v>
      </c>
      <c r="B1052" s="22">
        <v>41702</v>
      </c>
      <c r="C1052" t="s">
        <v>39</v>
      </c>
      <c r="D1052" t="s">
        <v>28</v>
      </c>
      <c r="E1052" t="s">
        <v>14</v>
      </c>
      <c r="F1052" s="23">
        <v>5423295.5</v>
      </c>
      <c r="G1052">
        <f>VLOOKUP(Base_de_données[[#This Row],[Adjudicación]],'Datos Pedidos'!$A$1:$C$2010,MATCH(Base_de_données[[#Headers],['# Pedidos]],'Datos Pedidos'!$A$1:$C$1,0),0)</f>
        <v>2</v>
      </c>
    </row>
    <row r="1053" spans="1:7" x14ac:dyDescent="0.3">
      <c r="A1053">
        <v>578774</v>
      </c>
      <c r="B1053" s="22">
        <v>42004</v>
      </c>
      <c r="C1053" t="s">
        <v>39</v>
      </c>
      <c r="D1053" t="s">
        <v>25</v>
      </c>
      <c r="E1053" t="s">
        <v>10</v>
      </c>
      <c r="F1053" s="23">
        <v>5224628.4000000004</v>
      </c>
      <c r="G1053">
        <f>VLOOKUP(Base_de_données[[#This Row],[Adjudicación]],'Datos Pedidos'!$A$1:$C$2010,MATCH(Base_de_données[[#Headers],['# Pedidos]],'Datos Pedidos'!$A$1:$C$1,0),0)</f>
        <v>1</v>
      </c>
    </row>
    <row r="1054" spans="1:7" x14ac:dyDescent="0.3">
      <c r="A1054">
        <v>580027</v>
      </c>
      <c r="B1054" s="22">
        <v>41882</v>
      </c>
      <c r="C1054" t="s">
        <v>39</v>
      </c>
      <c r="D1054" t="s">
        <v>28</v>
      </c>
      <c r="E1054" t="s">
        <v>34</v>
      </c>
      <c r="F1054" s="23">
        <v>6474038</v>
      </c>
      <c r="G1054">
        <f>VLOOKUP(Base_de_données[[#This Row],[Adjudicación]],'Datos Pedidos'!$A$1:$C$2010,MATCH(Base_de_données[[#Headers],['# Pedidos]],'Datos Pedidos'!$A$1:$C$1,0),0)</f>
        <v>10</v>
      </c>
    </row>
    <row r="1055" spans="1:7" x14ac:dyDescent="0.3">
      <c r="A1055">
        <v>580219</v>
      </c>
      <c r="B1055" s="22">
        <v>41905</v>
      </c>
      <c r="C1055" t="s">
        <v>22</v>
      </c>
      <c r="D1055" t="s">
        <v>28</v>
      </c>
      <c r="E1055" t="s">
        <v>8</v>
      </c>
      <c r="F1055" s="23">
        <v>33.799999999999997</v>
      </c>
      <c r="G1055">
        <f>VLOOKUP(Base_de_données[[#This Row],[Adjudicación]],'Datos Pedidos'!$A$1:$C$2010,MATCH(Base_de_données[[#Headers],['# Pedidos]],'Datos Pedidos'!$A$1:$C$1,0),0)</f>
        <v>10</v>
      </c>
    </row>
    <row r="1056" spans="1:7" x14ac:dyDescent="0.3">
      <c r="A1056">
        <v>580671</v>
      </c>
      <c r="B1056" s="22">
        <v>42004</v>
      </c>
      <c r="C1056" t="s">
        <v>21</v>
      </c>
      <c r="D1056" t="s">
        <v>32</v>
      </c>
      <c r="E1056" t="s">
        <v>17</v>
      </c>
      <c r="F1056" s="23">
        <v>94590.6</v>
      </c>
      <c r="G1056">
        <f>VLOOKUP(Base_de_données[[#This Row],[Adjudicación]],'Datos Pedidos'!$A$1:$C$2010,MATCH(Base_de_données[[#Headers],['# Pedidos]],'Datos Pedidos'!$A$1:$C$1,0),0)</f>
        <v>10</v>
      </c>
    </row>
    <row r="1057" spans="1:7" x14ac:dyDescent="0.3">
      <c r="A1057">
        <v>580883</v>
      </c>
      <c r="B1057" s="22">
        <v>42004</v>
      </c>
      <c r="C1057" t="s">
        <v>21</v>
      </c>
      <c r="D1057" t="s">
        <v>32</v>
      </c>
      <c r="E1057" t="s">
        <v>38</v>
      </c>
      <c r="F1057" s="23">
        <v>66138.7</v>
      </c>
      <c r="G1057">
        <f>VLOOKUP(Base_de_données[[#This Row],[Adjudicación]],'Datos Pedidos'!$A$1:$C$2010,MATCH(Base_de_données[[#Headers],['# Pedidos]],'Datos Pedidos'!$A$1:$C$1,0),0)</f>
        <v>3</v>
      </c>
    </row>
    <row r="1058" spans="1:7" x14ac:dyDescent="0.3">
      <c r="A1058">
        <v>581030</v>
      </c>
      <c r="B1058" s="22">
        <v>42004</v>
      </c>
      <c r="C1058" t="s">
        <v>39</v>
      </c>
      <c r="D1058" t="s">
        <v>24</v>
      </c>
      <c r="E1058" t="s">
        <v>16</v>
      </c>
      <c r="F1058" s="23">
        <v>6963623.7999999998</v>
      </c>
      <c r="G1058">
        <f>VLOOKUP(Base_de_données[[#This Row],[Adjudicación]],'Datos Pedidos'!$A$1:$C$2010,MATCH(Base_de_données[[#Headers],['# Pedidos]],'Datos Pedidos'!$A$1:$C$1,0),0)</f>
        <v>2</v>
      </c>
    </row>
    <row r="1059" spans="1:7" x14ac:dyDescent="0.3">
      <c r="A1059">
        <v>581577</v>
      </c>
      <c r="B1059" s="22">
        <v>41729</v>
      </c>
      <c r="C1059" t="s">
        <v>21</v>
      </c>
      <c r="D1059" t="s">
        <v>26</v>
      </c>
      <c r="E1059" t="s">
        <v>12</v>
      </c>
      <c r="F1059" s="23">
        <v>45991.199999999997</v>
      </c>
      <c r="G1059">
        <f>VLOOKUP(Base_de_données[[#This Row],[Adjudicación]],'Datos Pedidos'!$A$1:$C$2010,MATCH(Base_de_données[[#Headers],['# Pedidos]],'Datos Pedidos'!$A$1:$C$1,0),0)</f>
        <v>5</v>
      </c>
    </row>
    <row r="1060" spans="1:7" x14ac:dyDescent="0.3">
      <c r="A1060">
        <v>582086</v>
      </c>
      <c r="B1060" s="22">
        <v>42004</v>
      </c>
      <c r="C1060" t="s">
        <v>21</v>
      </c>
      <c r="D1060" t="s">
        <v>27</v>
      </c>
      <c r="E1060" t="s">
        <v>8</v>
      </c>
      <c r="F1060" s="23">
        <v>13084.1</v>
      </c>
      <c r="G1060">
        <f>VLOOKUP(Base_de_données[[#This Row],[Adjudicación]],'Datos Pedidos'!$A$1:$C$2010,MATCH(Base_de_données[[#Headers],['# Pedidos]],'Datos Pedidos'!$A$1:$C$1,0),0)</f>
        <v>7</v>
      </c>
    </row>
    <row r="1061" spans="1:7" x14ac:dyDescent="0.3">
      <c r="A1061">
        <v>582289</v>
      </c>
      <c r="B1061" s="22">
        <v>42004</v>
      </c>
      <c r="C1061" t="s">
        <v>39</v>
      </c>
      <c r="D1061" t="s">
        <v>26</v>
      </c>
      <c r="E1061" t="s">
        <v>7</v>
      </c>
      <c r="F1061" s="23">
        <v>603098.4</v>
      </c>
      <c r="G1061">
        <f>VLOOKUP(Base_de_données[[#This Row],[Adjudicación]],'Datos Pedidos'!$A$1:$C$2010,MATCH(Base_de_données[[#Headers],['# Pedidos]],'Datos Pedidos'!$A$1:$C$1,0),0)</f>
        <v>12</v>
      </c>
    </row>
    <row r="1062" spans="1:7" x14ac:dyDescent="0.3">
      <c r="A1062">
        <v>582552</v>
      </c>
      <c r="B1062" s="22">
        <v>41700</v>
      </c>
      <c r="C1062" t="s">
        <v>21</v>
      </c>
      <c r="D1062" t="s">
        <v>32</v>
      </c>
      <c r="E1062" t="s">
        <v>38</v>
      </c>
      <c r="F1062" s="23">
        <v>5271.7</v>
      </c>
      <c r="G1062">
        <f>VLOOKUP(Base_de_données[[#This Row],[Adjudicación]],'Datos Pedidos'!$A$1:$C$2010,MATCH(Base_de_données[[#Headers],['# Pedidos]],'Datos Pedidos'!$A$1:$C$1,0),0)</f>
        <v>10</v>
      </c>
    </row>
    <row r="1063" spans="1:7" x14ac:dyDescent="0.3">
      <c r="A1063">
        <v>582717</v>
      </c>
      <c r="B1063" s="22">
        <v>42004</v>
      </c>
      <c r="C1063" t="s">
        <v>21</v>
      </c>
      <c r="D1063" t="s">
        <v>25</v>
      </c>
      <c r="E1063" t="s">
        <v>4</v>
      </c>
      <c r="F1063" s="23">
        <v>72133</v>
      </c>
      <c r="G1063">
        <f>VLOOKUP(Base_de_données[[#This Row],[Adjudicación]],'Datos Pedidos'!$A$1:$C$2010,MATCH(Base_de_données[[#Headers],['# Pedidos]],'Datos Pedidos'!$A$1:$C$1,0),0)</f>
        <v>6</v>
      </c>
    </row>
    <row r="1064" spans="1:7" x14ac:dyDescent="0.3">
      <c r="A1064">
        <v>582841</v>
      </c>
      <c r="B1064" s="22">
        <v>42004</v>
      </c>
      <c r="C1064" t="s">
        <v>21</v>
      </c>
      <c r="D1064" t="s">
        <v>29</v>
      </c>
      <c r="E1064" t="s">
        <v>16</v>
      </c>
      <c r="F1064" s="23">
        <v>34045.699999999997</v>
      </c>
      <c r="G1064">
        <f>VLOOKUP(Base_de_données[[#This Row],[Adjudicación]],'Datos Pedidos'!$A$1:$C$2010,MATCH(Base_de_données[[#Headers],['# Pedidos]],'Datos Pedidos'!$A$1:$C$1,0),0)</f>
        <v>6</v>
      </c>
    </row>
    <row r="1065" spans="1:7" x14ac:dyDescent="0.3">
      <c r="A1065">
        <v>583339</v>
      </c>
      <c r="B1065" s="22">
        <v>41729</v>
      </c>
      <c r="C1065" t="s">
        <v>21</v>
      </c>
      <c r="D1065" t="s">
        <v>29</v>
      </c>
      <c r="E1065" t="s">
        <v>17</v>
      </c>
      <c r="F1065" s="23">
        <v>73565.600000000006</v>
      </c>
      <c r="G1065">
        <f>VLOOKUP(Base_de_données[[#This Row],[Adjudicación]],'Datos Pedidos'!$A$1:$C$2010,MATCH(Base_de_données[[#Headers],['# Pedidos]],'Datos Pedidos'!$A$1:$C$1,0),0)</f>
        <v>7</v>
      </c>
    </row>
    <row r="1066" spans="1:7" x14ac:dyDescent="0.3">
      <c r="A1066">
        <v>583650</v>
      </c>
      <c r="B1066" s="22">
        <v>42004</v>
      </c>
      <c r="C1066" t="s">
        <v>39</v>
      </c>
      <c r="D1066" t="s">
        <v>26</v>
      </c>
      <c r="E1066" t="s">
        <v>9</v>
      </c>
      <c r="F1066" s="23">
        <v>2648289.1</v>
      </c>
      <c r="G1066">
        <f>VLOOKUP(Base_de_données[[#This Row],[Adjudicación]],'Datos Pedidos'!$A$1:$C$2010,MATCH(Base_de_données[[#Headers],['# Pedidos]],'Datos Pedidos'!$A$1:$C$1,0),0)</f>
        <v>3</v>
      </c>
    </row>
    <row r="1067" spans="1:7" x14ac:dyDescent="0.3">
      <c r="A1067">
        <v>583850</v>
      </c>
      <c r="B1067" s="22">
        <v>42004</v>
      </c>
      <c r="C1067" t="s">
        <v>21</v>
      </c>
      <c r="D1067" t="s">
        <v>32</v>
      </c>
      <c r="E1067" t="s">
        <v>36</v>
      </c>
      <c r="F1067" s="23">
        <v>90727.1</v>
      </c>
      <c r="G1067">
        <f>VLOOKUP(Base_de_données[[#This Row],[Adjudicación]],'Datos Pedidos'!$A$1:$C$2010,MATCH(Base_de_données[[#Headers],['# Pedidos]],'Datos Pedidos'!$A$1:$C$1,0),0)</f>
        <v>4</v>
      </c>
    </row>
    <row r="1068" spans="1:7" x14ac:dyDescent="0.3">
      <c r="A1068">
        <v>584223</v>
      </c>
      <c r="B1068" s="22">
        <v>42004</v>
      </c>
      <c r="C1068" t="s">
        <v>22</v>
      </c>
      <c r="D1068" t="s">
        <v>24</v>
      </c>
      <c r="E1068" t="s">
        <v>8</v>
      </c>
      <c r="F1068" s="23">
        <v>170.9</v>
      </c>
      <c r="G1068">
        <f>VLOOKUP(Base_de_données[[#This Row],[Adjudicación]],'Datos Pedidos'!$A$1:$C$2010,MATCH(Base_de_données[[#Headers],['# Pedidos]],'Datos Pedidos'!$A$1:$C$1,0),0)</f>
        <v>14</v>
      </c>
    </row>
    <row r="1069" spans="1:7" x14ac:dyDescent="0.3">
      <c r="A1069">
        <v>584779</v>
      </c>
      <c r="B1069" s="22">
        <v>42004</v>
      </c>
      <c r="C1069" t="s">
        <v>39</v>
      </c>
      <c r="D1069" t="s">
        <v>28</v>
      </c>
      <c r="E1069" t="s">
        <v>12</v>
      </c>
      <c r="F1069" s="23">
        <v>8583385.9000000004</v>
      </c>
      <c r="G1069">
        <f>VLOOKUP(Base_de_données[[#This Row],[Adjudicación]],'Datos Pedidos'!$A$1:$C$2010,MATCH(Base_de_données[[#Headers],['# Pedidos]],'Datos Pedidos'!$A$1:$C$1,0),0)</f>
        <v>20</v>
      </c>
    </row>
    <row r="1070" spans="1:7" x14ac:dyDescent="0.3">
      <c r="A1070">
        <v>585749</v>
      </c>
      <c r="B1070" s="22">
        <v>42004</v>
      </c>
      <c r="C1070" t="s">
        <v>39</v>
      </c>
      <c r="D1070" t="s">
        <v>28</v>
      </c>
      <c r="E1070" t="s">
        <v>17</v>
      </c>
      <c r="F1070" s="23">
        <v>4876185.7</v>
      </c>
      <c r="G1070">
        <f>VLOOKUP(Base_de_données[[#This Row],[Adjudicación]],'Datos Pedidos'!$A$1:$C$2010,MATCH(Base_de_données[[#Headers],['# Pedidos]],'Datos Pedidos'!$A$1:$C$1,0),0)</f>
        <v>12</v>
      </c>
    </row>
    <row r="1071" spans="1:7" x14ac:dyDescent="0.3">
      <c r="A1071">
        <v>586447</v>
      </c>
      <c r="B1071" s="22">
        <v>42004</v>
      </c>
      <c r="C1071" t="s">
        <v>39</v>
      </c>
      <c r="D1071" t="s">
        <v>25</v>
      </c>
      <c r="E1071" t="s">
        <v>5</v>
      </c>
      <c r="F1071" s="23">
        <v>203981</v>
      </c>
      <c r="G1071">
        <f>VLOOKUP(Base_de_données[[#This Row],[Adjudicación]],'Datos Pedidos'!$A$1:$C$2010,MATCH(Base_de_données[[#Headers],['# Pedidos]],'Datos Pedidos'!$A$1:$C$1,0),0)</f>
        <v>3</v>
      </c>
    </row>
    <row r="1072" spans="1:7" x14ac:dyDescent="0.3">
      <c r="A1072">
        <v>586948</v>
      </c>
      <c r="B1072" s="22">
        <v>42004</v>
      </c>
      <c r="C1072" t="s">
        <v>39</v>
      </c>
      <c r="D1072" t="s">
        <v>28</v>
      </c>
      <c r="E1072" t="s">
        <v>5</v>
      </c>
      <c r="F1072" s="23">
        <v>2096208.2</v>
      </c>
      <c r="G1072">
        <f>VLOOKUP(Base_de_données[[#This Row],[Adjudicación]],'Datos Pedidos'!$A$1:$C$2010,MATCH(Base_de_données[[#Headers],['# Pedidos]],'Datos Pedidos'!$A$1:$C$1,0),0)</f>
        <v>2</v>
      </c>
    </row>
    <row r="1073" spans="1:7" x14ac:dyDescent="0.3">
      <c r="A1073">
        <v>586959</v>
      </c>
      <c r="B1073" s="22">
        <v>42004</v>
      </c>
      <c r="C1073" t="s">
        <v>22</v>
      </c>
      <c r="D1073" t="s">
        <v>25</v>
      </c>
      <c r="E1073" t="s">
        <v>14</v>
      </c>
      <c r="F1073" s="23">
        <v>441.8</v>
      </c>
      <c r="G1073">
        <f>VLOOKUP(Base_de_données[[#This Row],[Adjudicación]],'Datos Pedidos'!$A$1:$C$2010,MATCH(Base_de_données[[#Headers],['# Pedidos]],'Datos Pedidos'!$A$1:$C$1,0),0)</f>
        <v>19</v>
      </c>
    </row>
    <row r="1074" spans="1:7" x14ac:dyDescent="0.3">
      <c r="A1074">
        <v>587240</v>
      </c>
      <c r="B1074" s="22">
        <v>41703</v>
      </c>
      <c r="C1074" t="s">
        <v>39</v>
      </c>
      <c r="D1074" t="s">
        <v>28</v>
      </c>
      <c r="E1074" t="s">
        <v>38</v>
      </c>
      <c r="F1074" s="23">
        <v>4427784.2</v>
      </c>
      <c r="G1074">
        <f>VLOOKUP(Base_de_données[[#This Row],[Adjudicación]],'Datos Pedidos'!$A$1:$C$2010,MATCH(Base_de_données[[#Headers],['# Pedidos]],'Datos Pedidos'!$A$1:$C$1,0),0)</f>
        <v>2</v>
      </c>
    </row>
    <row r="1075" spans="1:7" x14ac:dyDescent="0.3">
      <c r="A1075">
        <v>587370</v>
      </c>
      <c r="B1075" s="22">
        <v>42004</v>
      </c>
      <c r="C1075" t="s">
        <v>22</v>
      </c>
      <c r="D1075" t="s">
        <v>29</v>
      </c>
      <c r="E1075" t="s">
        <v>2</v>
      </c>
      <c r="F1075" s="23">
        <v>631.79999999999995</v>
      </c>
      <c r="G1075">
        <f>VLOOKUP(Base_de_données[[#This Row],[Adjudicación]],'Datos Pedidos'!$A$1:$C$2010,MATCH(Base_de_données[[#Headers],['# Pedidos]],'Datos Pedidos'!$A$1:$C$1,0),0)</f>
        <v>10</v>
      </c>
    </row>
    <row r="1076" spans="1:7" x14ac:dyDescent="0.3">
      <c r="A1076">
        <v>587741</v>
      </c>
      <c r="B1076" s="22">
        <v>41851</v>
      </c>
      <c r="C1076" t="s">
        <v>39</v>
      </c>
      <c r="D1076" t="s">
        <v>24</v>
      </c>
      <c r="E1076" t="s">
        <v>3</v>
      </c>
      <c r="F1076" s="23">
        <v>2895381.6</v>
      </c>
      <c r="G1076">
        <f>VLOOKUP(Base_de_données[[#This Row],[Adjudicación]],'Datos Pedidos'!$A$1:$C$2010,MATCH(Base_de_données[[#Headers],['# Pedidos]],'Datos Pedidos'!$A$1:$C$1,0),0)</f>
        <v>3</v>
      </c>
    </row>
    <row r="1077" spans="1:7" x14ac:dyDescent="0.3">
      <c r="A1077">
        <v>588054</v>
      </c>
      <c r="B1077" s="22">
        <v>42004</v>
      </c>
      <c r="C1077" t="s">
        <v>39</v>
      </c>
      <c r="D1077" t="s">
        <v>27</v>
      </c>
      <c r="E1077" t="s">
        <v>35</v>
      </c>
      <c r="F1077" s="23">
        <v>3484945.1</v>
      </c>
      <c r="G1077">
        <f>VLOOKUP(Base_de_données[[#This Row],[Adjudicación]],'Datos Pedidos'!$A$1:$C$2010,MATCH(Base_de_données[[#Headers],['# Pedidos]],'Datos Pedidos'!$A$1:$C$1,0),0)</f>
        <v>2</v>
      </c>
    </row>
    <row r="1078" spans="1:7" x14ac:dyDescent="0.3">
      <c r="A1078">
        <v>588171</v>
      </c>
      <c r="B1078" s="22">
        <v>42004</v>
      </c>
      <c r="C1078" t="s">
        <v>21</v>
      </c>
      <c r="D1078" t="s">
        <v>27</v>
      </c>
      <c r="E1078" t="s">
        <v>17</v>
      </c>
      <c r="F1078" s="23">
        <v>35356</v>
      </c>
      <c r="G1078">
        <f>VLOOKUP(Base_de_données[[#This Row],[Adjudicación]],'Datos Pedidos'!$A$1:$C$2010,MATCH(Base_de_données[[#Headers],['# Pedidos]],'Datos Pedidos'!$A$1:$C$1,0),0)</f>
        <v>10</v>
      </c>
    </row>
    <row r="1079" spans="1:7" x14ac:dyDescent="0.3">
      <c r="A1079">
        <v>588176</v>
      </c>
      <c r="B1079" s="22">
        <v>41698</v>
      </c>
      <c r="C1079" t="s">
        <v>21</v>
      </c>
      <c r="D1079" t="s">
        <v>25</v>
      </c>
      <c r="E1079" t="s">
        <v>37</v>
      </c>
      <c r="F1079" s="23">
        <v>34704</v>
      </c>
      <c r="G1079">
        <f>VLOOKUP(Base_de_données[[#This Row],[Adjudicación]],'Datos Pedidos'!$A$1:$C$2010,MATCH(Base_de_données[[#Headers],['# Pedidos]],'Datos Pedidos'!$A$1:$C$1,0),0)</f>
        <v>8</v>
      </c>
    </row>
    <row r="1080" spans="1:7" x14ac:dyDescent="0.3">
      <c r="A1080">
        <v>588279</v>
      </c>
      <c r="B1080" s="22">
        <v>42004</v>
      </c>
      <c r="C1080" t="s">
        <v>22</v>
      </c>
      <c r="D1080" t="s">
        <v>26</v>
      </c>
      <c r="E1080" t="s">
        <v>36</v>
      </c>
      <c r="F1080" s="23">
        <v>766.5</v>
      </c>
      <c r="G1080">
        <f>VLOOKUP(Base_de_données[[#This Row],[Adjudicación]],'Datos Pedidos'!$A$1:$C$2010,MATCH(Base_de_données[[#Headers],['# Pedidos]],'Datos Pedidos'!$A$1:$C$1,0),0)</f>
        <v>8</v>
      </c>
    </row>
    <row r="1081" spans="1:7" x14ac:dyDescent="0.3">
      <c r="A1081">
        <v>588385</v>
      </c>
      <c r="B1081" s="22">
        <v>42004</v>
      </c>
      <c r="C1081" t="s">
        <v>39</v>
      </c>
      <c r="D1081" t="s">
        <v>32</v>
      </c>
      <c r="E1081" t="s">
        <v>9</v>
      </c>
      <c r="F1081" s="23">
        <v>4829290.9000000004</v>
      </c>
      <c r="G1081">
        <f>VLOOKUP(Base_de_données[[#This Row],[Adjudicación]],'Datos Pedidos'!$A$1:$C$2010,MATCH(Base_de_données[[#Headers],['# Pedidos]],'Datos Pedidos'!$A$1:$C$1,0),0)</f>
        <v>1</v>
      </c>
    </row>
    <row r="1082" spans="1:7" x14ac:dyDescent="0.3">
      <c r="A1082">
        <v>589013</v>
      </c>
      <c r="B1082" s="22">
        <v>42004</v>
      </c>
      <c r="C1082" t="s">
        <v>39</v>
      </c>
      <c r="D1082" t="s">
        <v>32</v>
      </c>
      <c r="E1082" t="s">
        <v>17</v>
      </c>
      <c r="F1082" s="23">
        <v>4270096.4000000004</v>
      </c>
      <c r="G1082">
        <f>VLOOKUP(Base_de_données[[#This Row],[Adjudicación]],'Datos Pedidos'!$A$1:$C$2010,MATCH(Base_de_données[[#Headers],['# Pedidos]],'Datos Pedidos'!$A$1:$C$1,0),0)</f>
        <v>3</v>
      </c>
    </row>
    <row r="1083" spans="1:7" x14ac:dyDescent="0.3">
      <c r="A1083">
        <v>589633</v>
      </c>
      <c r="B1083" s="22">
        <v>41669</v>
      </c>
      <c r="C1083" t="s">
        <v>39</v>
      </c>
      <c r="D1083" t="s">
        <v>26</v>
      </c>
      <c r="E1083" t="s">
        <v>38</v>
      </c>
      <c r="F1083" s="23">
        <v>9866828.8000000007</v>
      </c>
      <c r="G1083">
        <f>VLOOKUP(Base_de_données[[#This Row],[Adjudicación]],'Datos Pedidos'!$A$1:$C$2010,MATCH(Base_de_données[[#Headers],['# Pedidos]],'Datos Pedidos'!$A$1:$C$1,0),0)</f>
        <v>2</v>
      </c>
    </row>
    <row r="1084" spans="1:7" x14ac:dyDescent="0.3">
      <c r="A1084">
        <v>590683</v>
      </c>
      <c r="B1084" s="22">
        <v>42004</v>
      </c>
      <c r="C1084" t="s">
        <v>39</v>
      </c>
      <c r="D1084" t="s">
        <v>27</v>
      </c>
      <c r="E1084" t="s">
        <v>1</v>
      </c>
      <c r="F1084" s="23">
        <v>964937.1</v>
      </c>
      <c r="G1084">
        <f>VLOOKUP(Base_de_données[[#This Row],[Adjudicación]],'Datos Pedidos'!$A$1:$C$2010,MATCH(Base_de_données[[#Headers],['# Pedidos]],'Datos Pedidos'!$A$1:$C$1,0),0)</f>
        <v>8</v>
      </c>
    </row>
    <row r="1085" spans="1:7" x14ac:dyDescent="0.3">
      <c r="A1085">
        <v>591116</v>
      </c>
      <c r="B1085" s="22">
        <v>42004</v>
      </c>
      <c r="C1085" t="s">
        <v>39</v>
      </c>
      <c r="D1085" t="s">
        <v>27</v>
      </c>
      <c r="E1085" t="s">
        <v>0</v>
      </c>
      <c r="F1085" s="23">
        <v>640439.80000000005</v>
      </c>
      <c r="G1085">
        <f>VLOOKUP(Base_de_données[[#This Row],[Adjudicación]],'Datos Pedidos'!$A$1:$C$2010,MATCH(Base_de_données[[#Headers],['# Pedidos]],'Datos Pedidos'!$A$1:$C$1,0),0)</f>
        <v>8</v>
      </c>
    </row>
    <row r="1086" spans="1:7" x14ac:dyDescent="0.3">
      <c r="A1086">
        <v>591661</v>
      </c>
      <c r="B1086" s="22">
        <v>42004</v>
      </c>
      <c r="C1086" t="s">
        <v>39</v>
      </c>
      <c r="D1086" t="s">
        <v>26</v>
      </c>
      <c r="E1086" t="s">
        <v>34</v>
      </c>
      <c r="F1086" s="23">
        <v>7483362</v>
      </c>
      <c r="G1086">
        <f>VLOOKUP(Base_de_données[[#This Row],[Adjudicación]],'Datos Pedidos'!$A$1:$C$2010,MATCH(Base_de_données[[#Headers],['# Pedidos]],'Datos Pedidos'!$A$1:$C$1,0),0)</f>
        <v>1</v>
      </c>
    </row>
    <row r="1087" spans="1:7" x14ac:dyDescent="0.3">
      <c r="A1087">
        <v>591731</v>
      </c>
      <c r="B1087" s="22">
        <v>42004</v>
      </c>
      <c r="C1087" t="s">
        <v>21</v>
      </c>
      <c r="D1087" t="s">
        <v>24</v>
      </c>
      <c r="E1087" t="s">
        <v>34</v>
      </c>
      <c r="F1087" s="23">
        <v>18589.900000000001</v>
      </c>
      <c r="G1087">
        <f>VLOOKUP(Base_de_données[[#This Row],[Adjudicación]],'Datos Pedidos'!$A$1:$C$2010,MATCH(Base_de_données[[#Headers],['# Pedidos]],'Datos Pedidos'!$A$1:$C$1,0),0)</f>
        <v>10</v>
      </c>
    </row>
    <row r="1088" spans="1:7" x14ac:dyDescent="0.3">
      <c r="A1088">
        <v>591764</v>
      </c>
      <c r="B1088" s="22">
        <v>41820</v>
      </c>
      <c r="C1088" t="s">
        <v>21</v>
      </c>
      <c r="D1088" t="s">
        <v>26</v>
      </c>
      <c r="E1088" t="s">
        <v>4</v>
      </c>
      <c r="F1088" s="23">
        <v>87766.9</v>
      </c>
      <c r="G1088">
        <f>VLOOKUP(Base_de_données[[#This Row],[Adjudicación]],'Datos Pedidos'!$A$1:$C$2010,MATCH(Base_de_données[[#Headers],['# Pedidos]],'Datos Pedidos'!$A$1:$C$1,0),0)</f>
        <v>14</v>
      </c>
    </row>
    <row r="1089" spans="1:7" x14ac:dyDescent="0.3">
      <c r="A1089">
        <v>592215</v>
      </c>
      <c r="B1089" s="22">
        <v>41820</v>
      </c>
      <c r="C1089" t="s">
        <v>22</v>
      </c>
      <c r="D1089" t="s">
        <v>29</v>
      </c>
      <c r="E1089" t="s">
        <v>11</v>
      </c>
      <c r="F1089" s="23">
        <v>756.1</v>
      </c>
      <c r="G1089">
        <f>VLOOKUP(Base_de_données[[#This Row],[Adjudicación]],'Datos Pedidos'!$A$1:$C$2010,MATCH(Base_de_données[[#Headers],['# Pedidos]],'Datos Pedidos'!$A$1:$C$1,0),0)</f>
        <v>18</v>
      </c>
    </row>
    <row r="1090" spans="1:7" x14ac:dyDescent="0.3">
      <c r="A1090">
        <v>592421</v>
      </c>
      <c r="B1090" s="22">
        <v>41728</v>
      </c>
      <c r="C1090" t="s">
        <v>21</v>
      </c>
      <c r="D1090" t="s">
        <v>26</v>
      </c>
      <c r="E1090" t="s">
        <v>8</v>
      </c>
      <c r="F1090" s="23">
        <v>2594645.4500000002</v>
      </c>
      <c r="G1090">
        <f>VLOOKUP(Base_de_données[[#This Row],[Adjudicación]],'Datos Pedidos'!$A$1:$C$2010,MATCH(Base_de_données[[#Headers],['# Pedidos]],'Datos Pedidos'!$A$1:$C$1,0),0)</f>
        <v>16</v>
      </c>
    </row>
    <row r="1091" spans="1:7" x14ac:dyDescent="0.3">
      <c r="A1091">
        <v>592432</v>
      </c>
      <c r="B1091" s="22">
        <v>42004</v>
      </c>
      <c r="C1091" t="s">
        <v>22</v>
      </c>
      <c r="D1091" t="s">
        <v>24</v>
      </c>
      <c r="E1091" t="s">
        <v>2</v>
      </c>
      <c r="F1091" s="23">
        <v>545</v>
      </c>
      <c r="G1091">
        <f>VLOOKUP(Base_de_données[[#This Row],[Adjudicación]],'Datos Pedidos'!$A$1:$C$2010,MATCH(Base_de_données[[#Headers],['# Pedidos]],'Datos Pedidos'!$A$1:$C$1,0),0)</f>
        <v>20</v>
      </c>
    </row>
    <row r="1092" spans="1:7" x14ac:dyDescent="0.3">
      <c r="A1092">
        <v>592643</v>
      </c>
      <c r="B1092" s="22">
        <v>42004</v>
      </c>
      <c r="C1092" t="s">
        <v>39</v>
      </c>
      <c r="D1092" t="s">
        <v>26</v>
      </c>
      <c r="E1092" t="s">
        <v>4</v>
      </c>
      <c r="F1092" s="23">
        <v>7726381.9000000004</v>
      </c>
      <c r="G1092">
        <f>VLOOKUP(Base_de_données[[#This Row],[Adjudicación]],'Datos Pedidos'!$A$1:$C$2010,MATCH(Base_de_données[[#Headers],['# Pedidos]],'Datos Pedidos'!$A$1:$C$1,0),0)</f>
        <v>2</v>
      </c>
    </row>
    <row r="1093" spans="1:7" x14ac:dyDescent="0.3">
      <c r="A1093">
        <v>592685</v>
      </c>
      <c r="B1093" s="22">
        <v>41790</v>
      </c>
      <c r="C1093" t="s">
        <v>39</v>
      </c>
      <c r="D1093" t="s">
        <v>29</v>
      </c>
      <c r="E1093" t="s">
        <v>10</v>
      </c>
      <c r="F1093" s="23">
        <v>2405921.9</v>
      </c>
      <c r="G1093">
        <f>VLOOKUP(Base_de_données[[#This Row],[Adjudicación]],'Datos Pedidos'!$A$1:$C$2010,MATCH(Base_de_données[[#Headers],['# Pedidos]],'Datos Pedidos'!$A$1:$C$1,0),0)</f>
        <v>1</v>
      </c>
    </row>
    <row r="1094" spans="1:7" x14ac:dyDescent="0.3">
      <c r="A1094">
        <v>593483</v>
      </c>
      <c r="B1094" s="22">
        <v>42004</v>
      </c>
      <c r="C1094" t="s">
        <v>22</v>
      </c>
      <c r="D1094" t="s">
        <v>24</v>
      </c>
      <c r="E1094" t="s">
        <v>16</v>
      </c>
      <c r="F1094" s="23">
        <v>2825512.5</v>
      </c>
      <c r="G1094">
        <f>VLOOKUP(Base_de_données[[#This Row],[Adjudicación]],'Datos Pedidos'!$A$1:$C$2010,MATCH(Base_de_données[[#Headers],['# Pedidos]],'Datos Pedidos'!$A$1:$C$1,0),0)</f>
        <v>12</v>
      </c>
    </row>
    <row r="1095" spans="1:7" x14ac:dyDescent="0.3">
      <c r="A1095">
        <v>594450</v>
      </c>
      <c r="B1095" s="22">
        <v>42004</v>
      </c>
      <c r="C1095" t="s">
        <v>21</v>
      </c>
      <c r="D1095" t="s">
        <v>26</v>
      </c>
      <c r="E1095" t="s">
        <v>4</v>
      </c>
      <c r="F1095" s="23">
        <v>46357.8</v>
      </c>
      <c r="G1095">
        <f>VLOOKUP(Base_de_données[[#This Row],[Adjudicación]],'Datos Pedidos'!$A$1:$C$2010,MATCH(Base_de_données[[#Headers],['# Pedidos]],'Datos Pedidos'!$A$1:$C$1,0),0)</f>
        <v>8</v>
      </c>
    </row>
    <row r="1096" spans="1:7" x14ac:dyDescent="0.3">
      <c r="A1096">
        <v>594882</v>
      </c>
      <c r="B1096" s="22">
        <v>41790</v>
      </c>
      <c r="C1096" t="s">
        <v>21</v>
      </c>
      <c r="D1096" t="s">
        <v>31</v>
      </c>
      <c r="E1096" t="s">
        <v>0</v>
      </c>
      <c r="F1096" s="23">
        <v>49531</v>
      </c>
      <c r="G1096">
        <f>VLOOKUP(Base_de_données[[#This Row],[Adjudicación]],'Datos Pedidos'!$A$1:$C$2010,MATCH(Base_de_données[[#Headers],['# Pedidos]],'Datos Pedidos'!$A$1:$C$1,0),0)</f>
        <v>6</v>
      </c>
    </row>
    <row r="1097" spans="1:7" x14ac:dyDescent="0.3">
      <c r="A1097">
        <v>594965</v>
      </c>
      <c r="B1097" s="22">
        <v>42002</v>
      </c>
      <c r="C1097" t="s">
        <v>21</v>
      </c>
      <c r="D1097" t="s">
        <v>28</v>
      </c>
      <c r="E1097" t="s">
        <v>12</v>
      </c>
      <c r="F1097" s="23">
        <v>40966.800000000003</v>
      </c>
      <c r="G1097">
        <f>VLOOKUP(Base_de_données[[#This Row],[Adjudicación]],'Datos Pedidos'!$A$1:$C$2010,MATCH(Base_de_données[[#Headers],['# Pedidos]],'Datos Pedidos'!$A$1:$C$1,0),0)</f>
        <v>3</v>
      </c>
    </row>
    <row r="1098" spans="1:7" x14ac:dyDescent="0.3">
      <c r="A1098">
        <v>595030</v>
      </c>
      <c r="B1098" s="22">
        <v>42004</v>
      </c>
      <c r="C1098" t="s">
        <v>39</v>
      </c>
      <c r="D1098" t="s">
        <v>28</v>
      </c>
      <c r="E1098" t="s">
        <v>38</v>
      </c>
      <c r="F1098" s="23">
        <v>8214123.7000000002</v>
      </c>
      <c r="G1098">
        <f>VLOOKUP(Base_de_données[[#This Row],[Adjudicación]],'Datos Pedidos'!$A$1:$C$2010,MATCH(Base_de_données[[#Headers],['# Pedidos]],'Datos Pedidos'!$A$1:$C$1,0),0)</f>
        <v>8</v>
      </c>
    </row>
    <row r="1099" spans="1:7" x14ac:dyDescent="0.3">
      <c r="A1099">
        <v>595088</v>
      </c>
      <c r="B1099" s="22">
        <v>42004</v>
      </c>
      <c r="C1099" t="s">
        <v>39</v>
      </c>
      <c r="D1099" t="s">
        <v>32</v>
      </c>
      <c r="E1099" t="s">
        <v>15</v>
      </c>
      <c r="F1099" s="23">
        <v>7084327.7999999998</v>
      </c>
      <c r="G1099">
        <f>VLOOKUP(Base_de_données[[#This Row],[Adjudicación]],'Datos Pedidos'!$A$1:$C$2010,MATCH(Base_de_données[[#Headers],['# Pedidos]],'Datos Pedidos'!$A$1:$C$1,0),0)</f>
        <v>2</v>
      </c>
    </row>
    <row r="1100" spans="1:7" x14ac:dyDescent="0.3">
      <c r="A1100">
        <v>595156</v>
      </c>
      <c r="B1100" s="22">
        <v>42004</v>
      </c>
      <c r="C1100" t="s">
        <v>22</v>
      </c>
      <c r="D1100" t="s">
        <v>29</v>
      </c>
      <c r="E1100" t="s">
        <v>16</v>
      </c>
      <c r="F1100" s="23">
        <v>495.6</v>
      </c>
      <c r="G1100">
        <f>VLOOKUP(Base_de_données[[#This Row],[Adjudicación]],'Datos Pedidos'!$A$1:$C$2010,MATCH(Base_de_données[[#Headers],['# Pedidos]],'Datos Pedidos'!$A$1:$C$1,0),0)</f>
        <v>17</v>
      </c>
    </row>
    <row r="1101" spans="1:7" x14ac:dyDescent="0.3">
      <c r="A1101">
        <v>595496</v>
      </c>
      <c r="B1101" s="22">
        <v>41783</v>
      </c>
      <c r="C1101" t="s">
        <v>21</v>
      </c>
      <c r="D1101" t="s">
        <v>26</v>
      </c>
      <c r="E1101" t="s">
        <v>38</v>
      </c>
      <c r="F1101" s="23">
        <v>19526</v>
      </c>
      <c r="G1101">
        <f>VLOOKUP(Base_de_données[[#This Row],[Adjudicación]],'Datos Pedidos'!$A$1:$C$2010,MATCH(Base_de_données[[#Headers],['# Pedidos]],'Datos Pedidos'!$A$1:$C$1,0),0)</f>
        <v>12</v>
      </c>
    </row>
    <row r="1102" spans="1:7" x14ac:dyDescent="0.3">
      <c r="A1102">
        <v>595739</v>
      </c>
      <c r="B1102" s="22">
        <v>41933</v>
      </c>
      <c r="C1102" t="s">
        <v>21</v>
      </c>
      <c r="D1102" t="s">
        <v>24</v>
      </c>
      <c r="E1102" t="s">
        <v>3</v>
      </c>
      <c r="F1102" s="23">
        <v>34456.9</v>
      </c>
      <c r="G1102">
        <f>VLOOKUP(Base_de_données[[#This Row],[Adjudicación]],'Datos Pedidos'!$A$1:$C$2010,MATCH(Base_de_données[[#Headers],['# Pedidos]],'Datos Pedidos'!$A$1:$C$1,0),0)</f>
        <v>4</v>
      </c>
    </row>
    <row r="1103" spans="1:7" x14ac:dyDescent="0.3">
      <c r="A1103">
        <v>595751</v>
      </c>
      <c r="B1103" s="22">
        <v>42004</v>
      </c>
      <c r="C1103" t="s">
        <v>39</v>
      </c>
      <c r="D1103" t="s">
        <v>27</v>
      </c>
      <c r="E1103" t="s">
        <v>17</v>
      </c>
      <c r="F1103" s="23">
        <v>7949459.4000000004</v>
      </c>
      <c r="G1103">
        <f>VLOOKUP(Base_de_données[[#This Row],[Adjudicación]],'Datos Pedidos'!$A$1:$C$2010,MATCH(Base_de_données[[#Headers],['# Pedidos]],'Datos Pedidos'!$A$1:$C$1,0),0)</f>
        <v>14</v>
      </c>
    </row>
    <row r="1104" spans="1:7" x14ac:dyDescent="0.3">
      <c r="A1104">
        <v>597036</v>
      </c>
      <c r="B1104" s="22">
        <v>41759</v>
      </c>
      <c r="C1104" t="s">
        <v>39</v>
      </c>
      <c r="D1104" t="s">
        <v>29</v>
      </c>
      <c r="E1104" t="s">
        <v>5</v>
      </c>
      <c r="F1104" s="23">
        <v>5135901</v>
      </c>
      <c r="G1104">
        <f>VLOOKUP(Base_de_données[[#This Row],[Adjudicación]],'Datos Pedidos'!$A$1:$C$2010,MATCH(Base_de_données[[#Headers],['# Pedidos]],'Datos Pedidos'!$A$1:$C$1,0),0)</f>
        <v>3</v>
      </c>
    </row>
    <row r="1105" spans="1:7" x14ac:dyDescent="0.3">
      <c r="A1105">
        <v>597139</v>
      </c>
      <c r="B1105" s="22">
        <v>42004</v>
      </c>
      <c r="C1105" t="s">
        <v>39</v>
      </c>
      <c r="D1105" t="s">
        <v>31</v>
      </c>
      <c r="E1105" t="s">
        <v>5</v>
      </c>
      <c r="F1105" s="23">
        <v>8476537.5</v>
      </c>
      <c r="G1105">
        <f>VLOOKUP(Base_de_données[[#This Row],[Adjudicación]],'Datos Pedidos'!$A$1:$C$2010,MATCH(Base_de_données[[#Headers],['# Pedidos]],'Datos Pedidos'!$A$1:$C$1,0),0)</f>
        <v>24</v>
      </c>
    </row>
    <row r="1106" spans="1:7" x14ac:dyDescent="0.3">
      <c r="A1106">
        <v>597358</v>
      </c>
      <c r="B1106" s="22">
        <v>42004</v>
      </c>
      <c r="C1106" t="s">
        <v>22</v>
      </c>
      <c r="D1106" t="s">
        <v>24</v>
      </c>
      <c r="E1106" t="s">
        <v>4</v>
      </c>
      <c r="F1106" s="23">
        <v>298</v>
      </c>
      <c r="G1106">
        <f>VLOOKUP(Base_de_données[[#This Row],[Adjudicación]],'Datos Pedidos'!$A$1:$C$2010,MATCH(Base_de_données[[#Headers],['# Pedidos]],'Datos Pedidos'!$A$1:$C$1,0),0)</f>
        <v>18</v>
      </c>
    </row>
    <row r="1107" spans="1:7" x14ac:dyDescent="0.3">
      <c r="A1107">
        <v>598606</v>
      </c>
      <c r="B1107" s="22">
        <v>41729</v>
      </c>
      <c r="C1107" t="s">
        <v>21</v>
      </c>
      <c r="D1107" t="s">
        <v>25</v>
      </c>
      <c r="E1107" t="s">
        <v>37</v>
      </c>
      <c r="F1107" s="23">
        <v>88612.2</v>
      </c>
      <c r="G1107">
        <f>VLOOKUP(Base_de_données[[#This Row],[Adjudicación]],'Datos Pedidos'!$A$1:$C$2010,MATCH(Base_de_données[[#Headers],['# Pedidos]],'Datos Pedidos'!$A$1:$C$1,0),0)</f>
        <v>3</v>
      </c>
    </row>
    <row r="1108" spans="1:7" x14ac:dyDescent="0.3">
      <c r="A1108">
        <v>598616</v>
      </c>
      <c r="B1108" s="22">
        <v>41724</v>
      </c>
      <c r="C1108" t="s">
        <v>39</v>
      </c>
      <c r="D1108" t="s">
        <v>26</v>
      </c>
      <c r="E1108" t="s">
        <v>37</v>
      </c>
      <c r="F1108" s="23">
        <v>5799846</v>
      </c>
      <c r="G1108">
        <f>VLOOKUP(Base_de_données[[#This Row],[Adjudicación]],'Datos Pedidos'!$A$1:$C$2010,MATCH(Base_de_données[[#Headers],['# Pedidos]],'Datos Pedidos'!$A$1:$C$1,0),0)</f>
        <v>2</v>
      </c>
    </row>
    <row r="1109" spans="1:7" x14ac:dyDescent="0.3">
      <c r="A1109">
        <v>599668</v>
      </c>
      <c r="B1109" s="22">
        <v>42004</v>
      </c>
      <c r="C1109" t="s">
        <v>39</v>
      </c>
      <c r="D1109" t="s">
        <v>24</v>
      </c>
      <c r="E1109" t="s">
        <v>38</v>
      </c>
      <c r="F1109" s="23">
        <v>15799.72</v>
      </c>
      <c r="G1109">
        <f>VLOOKUP(Base_de_données[[#This Row],[Adjudicación]],'Datos Pedidos'!$A$1:$C$2010,MATCH(Base_de_données[[#Headers],['# Pedidos]],'Datos Pedidos'!$A$1:$C$1,0),0)</f>
        <v>36</v>
      </c>
    </row>
    <row r="1110" spans="1:7" x14ac:dyDescent="0.3">
      <c r="A1110">
        <v>600436</v>
      </c>
      <c r="B1110" s="22">
        <v>42004</v>
      </c>
      <c r="C1110" t="s">
        <v>21</v>
      </c>
      <c r="D1110" t="s">
        <v>25</v>
      </c>
      <c r="E1110" t="s">
        <v>0</v>
      </c>
      <c r="F1110" s="23">
        <v>28650.7</v>
      </c>
      <c r="G1110">
        <f>VLOOKUP(Base_de_données[[#This Row],[Adjudicación]],'Datos Pedidos'!$A$1:$C$2010,MATCH(Base_de_données[[#Headers],['# Pedidos]],'Datos Pedidos'!$A$1:$C$1,0),0)</f>
        <v>8</v>
      </c>
    </row>
    <row r="1111" spans="1:7" x14ac:dyDescent="0.3">
      <c r="A1111">
        <v>600706</v>
      </c>
      <c r="B1111" s="22">
        <v>42004</v>
      </c>
      <c r="C1111" t="s">
        <v>21</v>
      </c>
      <c r="D1111" t="s">
        <v>28</v>
      </c>
      <c r="E1111" t="s">
        <v>10</v>
      </c>
      <c r="F1111" s="23">
        <v>54594.1</v>
      </c>
      <c r="G1111">
        <f>VLOOKUP(Base_de_données[[#This Row],[Adjudicación]],'Datos Pedidos'!$A$1:$C$2010,MATCH(Base_de_données[[#Headers],['# Pedidos]],'Datos Pedidos'!$A$1:$C$1,0),0)</f>
        <v>4</v>
      </c>
    </row>
    <row r="1112" spans="1:7" x14ac:dyDescent="0.3">
      <c r="A1112">
        <v>600715</v>
      </c>
      <c r="B1112" s="22">
        <v>41882</v>
      </c>
      <c r="C1112" t="s">
        <v>21</v>
      </c>
      <c r="D1112" t="s">
        <v>28</v>
      </c>
      <c r="E1112" t="s">
        <v>1</v>
      </c>
      <c r="F1112" s="23">
        <v>24988</v>
      </c>
      <c r="G1112">
        <f>VLOOKUP(Base_de_données[[#This Row],[Adjudicación]],'Datos Pedidos'!$A$1:$C$2010,MATCH(Base_de_données[[#Headers],['# Pedidos]],'Datos Pedidos'!$A$1:$C$1,0),0)</f>
        <v>20</v>
      </c>
    </row>
    <row r="1113" spans="1:7" x14ac:dyDescent="0.3">
      <c r="A1113">
        <v>600957</v>
      </c>
      <c r="B1113" s="22">
        <v>42004</v>
      </c>
      <c r="C1113" t="s">
        <v>39</v>
      </c>
      <c r="D1113" t="s">
        <v>31</v>
      </c>
      <c r="E1113" t="s">
        <v>16</v>
      </c>
      <c r="F1113" s="23">
        <v>9471410.1999999993</v>
      </c>
      <c r="G1113">
        <f>VLOOKUP(Base_de_données[[#This Row],[Adjudicación]],'Datos Pedidos'!$A$1:$C$2010,MATCH(Base_de_données[[#Headers],['# Pedidos]],'Datos Pedidos'!$A$1:$C$1,0),0)</f>
        <v>2</v>
      </c>
    </row>
    <row r="1114" spans="1:7" x14ac:dyDescent="0.3">
      <c r="A1114">
        <v>601082</v>
      </c>
      <c r="B1114" s="22">
        <v>41851</v>
      </c>
      <c r="C1114" t="s">
        <v>39</v>
      </c>
      <c r="D1114" t="s">
        <v>27</v>
      </c>
      <c r="E1114" t="s">
        <v>11</v>
      </c>
      <c r="F1114" s="23">
        <v>7723509.4000000004</v>
      </c>
      <c r="G1114">
        <f>VLOOKUP(Base_de_données[[#This Row],[Adjudicación]],'Datos Pedidos'!$A$1:$C$2010,MATCH(Base_de_données[[#Headers],['# Pedidos]],'Datos Pedidos'!$A$1:$C$1,0),0)</f>
        <v>2</v>
      </c>
    </row>
    <row r="1115" spans="1:7" x14ac:dyDescent="0.3">
      <c r="A1115">
        <v>601593</v>
      </c>
      <c r="B1115" s="22">
        <v>41729</v>
      </c>
      <c r="C1115" t="s">
        <v>21</v>
      </c>
      <c r="D1115" t="s">
        <v>24</v>
      </c>
      <c r="E1115" t="s">
        <v>7</v>
      </c>
      <c r="F1115" s="23">
        <v>49028.3</v>
      </c>
      <c r="G1115">
        <f>VLOOKUP(Base_de_données[[#This Row],[Adjudicación]],'Datos Pedidos'!$A$1:$C$2010,MATCH(Base_de_données[[#Headers],['# Pedidos]],'Datos Pedidos'!$A$1:$C$1,0),0)</f>
        <v>18</v>
      </c>
    </row>
    <row r="1116" spans="1:7" x14ac:dyDescent="0.3">
      <c r="A1116">
        <v>601631</v>
      </c>
      <c r="B1116" s="22">
        <v>42004</v>
      </c>
      <c r="C1116" t="s">
        <v>21</v>
      </c>
      <c r="D1116" t="s">
        <v>25</v>
      </c>
      <c r="E1116" t="s">
        <v>7</v>
      </c>
      <c r="F1116" s="23">
        <v>26069</v>
      </c>
      <c r="G1116">
        <f>VLOOKUP(Base_de_données[[#This Row],[Adjudicación]],'Datos Pedidos'!$A$1:$C$2010,MATCH(Base_de_données[[#Headers],['# Pedidos]],'Datos Pedidos'!$A$1:$C$1,0),0)</f>
        <v>7</v>
      </c>
    </row>
    <row r="1117" spans="1:7" x14ac:dyDescent="0.3">
      <c r="A1117">
        <v>601839</v>
      </c>
      <c r="B1117" s="22">
        <v>42004</v>
      </c>
      <c r="C1117" t="s">
        <v>21</v>
      </c>
      <c r="D1117" t="s">
        <v>27</v>
      </c>
      <c r="E1117" t="s">
        <v>9</v>
      </c>
      <c r="F1117" s="23">
        <v>72457.399999999994</v>
      </c>
      <c r="G1117">
        <f>VLOOKUP(Base_de_données[[#This Row],[Adjudicación]],'Datos Pedidos'!$A$1:$C$2010,MATCH(Base_de_données[[#Headers],['# Pedidos]],'Datos Pedidos'!$A$1:$C$1,0),0)</f>
        <v>18</v>
      </c>
    </row>
    <row r="1118" spans="1:7" x14ac:dyDescent="0.3">
      <c r="A1118">
        <v>602035</v>
      </c>
      <c r="B1118" s="22">
        <v>42004</v>
      </c>
      <c r="C1118" t="s">
        <v>39</v>
      </c>
      <c r="D1118" t="s">
        <v>27</v>
      </c>
      <c r="E1118" t="s">
        <v>37</v>
      </c>
      <c r="F1118" s="23">
        <v>5448373.2999999998</v>
      </c>
      <c r="G1118">
        <f>VLOOKUP(Base_de_données[[#This Row],[Adjudicación]],'Datos Pedidos'!$A$1:$C$2010,MATCH(Base_de_données[[#Headers],['# Pedidos]],'Datos Pedidos'!$A$1:$C$1,0),0)</f>
        <v>3</v>
      </c>
    </row>
    <row r="1119" spans="1:7" x14ac:dyDescent="0.3">
      <c r="A1119">
        <v>602104</v>
      </c>
      <c r="B1119" s="22">
        <v>42004</v>
      </c>
      <c r="C1119" t="s">
        <v>39</v>
      </c>
      <c r="D1119" t="s">
        <v>29</v>
      </c>
      <c r="E1119" t="s">
        <v>34</v>
      </c>
      <c r="F1119" s="23">
        <v>5340367.5</v>
      </c>
      <c r="G1119">
        <f>VLOOKUP(Base_de_données[[#This Row],[Adjudicación]],'Datos Pedidos'!$A$1:$C$2010,MATCH(Base_de_données[[#Headers],['# Pedidos]],'Datos Pedidos'!$A$1:$C$1,0),0)</f>
        <v>2</v>
      </c>
    </row>
    <row r="1120" spans="1:7" x14ac:dyDescent="0.3">
      <c r="A1120">
        <v>602445</v>
      </c>
      <c r="B1120" s="22">
        <v>42004</v>
      </c>
      <c r="C1120" t="s">
        <v>21</v>
      </c>
      <c r="D1120" t="s">
        <v>32</v>
      </c>
      <c r="E1120" t="s">
        <v>11</v>
      </c>
      <c r="F1120" s="23">
        <v>93901.2</v>
      </c>
      <c r="G1120">
        <f>VLOOKUP(Base_de_données[[#This Row],[Adjudicación]],'Datos Pedidos'!$A$1:$C$2010,MATCH(Base_de_données[[#Headers],['# Pedidos]],'Datos Pedidos'!$A$1:$C$1,0),0)</f>
        <v>10</v>
      </c>
    </row>
    <row r="1121" spans="1:7" x14ac:dyDescent="0.3">
      <c r="A1121">
        <v>603290</v>
      </c>
      <c r="B1121" s="22">
        <v>42004</v>
      </c>
      <c r="C1121" t="s">
        <v>39</v>
      </c>
      <c r="D1121" t="s">
        <v>26</v>
      </c>
      <c r="E1121" t="s">
        <v>38</v>
      </c>
      <c r="F1121" s="23">
        <v>3189261.2</v>
      </c>
      <c r="G1121">
        <f>VLOOKUP(Base_de_données[[#This Row],[Adjudicación]],'Datos Pedidos'!$A$1:$C$2010,MATCH(Base_de_données[[#Headers],['# Pedidos]],'Datos Pedidos'!$A$1:$C$1,0),0)</f>
        <v>3</v>
      </c>
    </row>
    <row r="1122" spans="1:7" x14ac:dyDescent="0.3">
      <c r="A1122">
        <v>603609</v>
      </c>
      <c r="B1122" s="22">
        <v>42004</v>
      </c>
      <c r="C1122" t="s">
        <v>21</v>
      </c>
      <c r="D1122" t="s">
        <v>27</v>
      </c>
      <c r="E1122" t="s">
        <v>8</v>
      </c>
      <c r="F1122" s="23">
        <v>6881.5</v>
      </c>
      <c r="G1122">
        <f>VLOOKUP(Base_de_données[[#This Row],[Adjudicación]],'Datos Pedidos'!$A$1:$C$2010,MATCH(Base_de_données[[#Headers],['# Pedidos]],'Datos Pedidos'!$A$1:$C$1,0),0)</f>
        <v>8</v>
      </c>
    </row>
    <row r="1123" spans="1:7" x14ac:dyDescent="0.3">
      <c r="A1123">
        <v>603841</v>
      </c>
      <c r="B1123" s="22">
        <v>41985</v>
      </c>
      <c r="C1123" t="s">
        <v>21</v>
      </c>
      <c r="D1123" t="s">
        <v>26</v>
      </c>
      <c r="E1123" t="s">
        <v>12</v>
      </c>
      <c r="F1123" s="23">
        <v>83337.2</v>
      </c>
      <c r="G1123">
        <f>VLOOKUP(Base_de_données[[#This Row],[Adjudicación]],'Datos Pedidos'!$A$1:$C$2010,MATCH(Base_de_données[[#Headers],['# Pedidos]],'Datos Pedidos'!$A$1:$C$1,0),0)</f>
        <v>9</v>
      </c>
    </row>
    <row r="1124" spans="1:7" x14ac:dyDescent="0.3">
      <c r="A1124">
        <v>604142</v>
      </c>
      <c r="B1124" s="22">
        <v>42004</v>
      </c>
      <c r="C1124" t="s">
        <v>21</v>
      </c>
      <c r="D1124" t="s">
        <v>32</v>
      </c>
      <c r="E1124" t="s">
        <v>11</v>
      </c>
      <c r="F1124" s="23">
        <v>17660.900000000001</v>
      </c>
      <c r="G1124">
        <f>VLOOKUP(Base_de_données[[#This Row],[Adjudicación]],'Datos Pedidos'!$A$1:$C$2010,MATCH(Base_de_données[[#Headers],['# Pedidos]],'Datos Pedidos'!$A$1:$C$1,0),0)</f>
        <v>5</v>
      </c>
    </row>
    <row r="1125" spans="1:7" x14ac:dyDescent="0.3">
      <c r="A1125">
        <v>604379</v>
      </c>
      <c r="B1125" s="22">
        <v>41728</v>
      </c>
      <c r="C1125" t="s">
        <v>22</v>
      </c>
      <c r="D1125" t="s">
        <v>26</v>
      </c>
      <c r="E1125" t="s">
        <v>3</v>
      </c>
      <c r="F1125" s="23">
        <v>137.5</v>
      </c>
      <c r="G1125">
        <f>VLOOKUP(Base_de_données[[#This Row],[Adjudicación]],'Datos Pedidos'!$A$1:$C$2010,MATCH(Base_de_données[[#Headers],['# Pedidos]],'Datos Pedidos'!$A$1:$C$1,0),0)</f>
        <v>15</v>
      </c>
    </row>
    <row r="1126" spans="1:7" x14ac:dyDescent="0.3">
      <c r="A1126">
        <v>605150</v>
      </c>
      <c r="B1126" s="22">
        <v>42004</v>
      </c>
      <c r="C1126" t="s">
        <v>21</v>
      </c>
      <c r="D1126" t="s">
        <v>26</v>
      </c>
      <c r="E1126" t="s">
        <v>16</v>
      </c>
      <c r="F1126" s="23">
        <v>29431</v>
      </c>
      <c r="G1126">
        <f>VLOOKUP(Base_de_données[[#This Row],[Adjudicación]],'Datos Pedidos'!$A$1:$C$2010,MATCH(Base_de_données[[#Headers],['# Pedidos]],'Datos Pedidos'!$A$1:$C$1,0),0)</f>
        <v>6</v>
      </c>
    </row>
    <row r="1127" spans="1:7" x14ac:dyDescent="0.3">
      <c r="A1127">
        <v>605281</v>
      </c>
      <c r="B1127" s="22">
        <v>42004</v>
      </c>
      <c r="C1127" t="s">
        <v>39</v>
      </c>
      <c r="D1127" t="s">
        <v>26</v>
      </c>
      <c r="E1127" t="s">
        <v>9</v>
      </c>
      <c r="F1127" s="23">
        <v>282927.09999999998</v>
      </c>
      <c r="G1127">
        <f>VLOOKUP(Base_de_données[[#This Row],[Adjudicación]],'Datos Pedidos'!$A$1:$C$2010,MATCH(Base_de_données[[#Headers],['# Pedidos]],'Datos Pedidos'!$A$1:$C$1,0),0)</f>
        <v>1</v>
      </c>
    </row>
    <row r="1128" spans="1:7" x14ac:dyDescent="0.3">
      <c r="A1128">
        <v>605435</v>
      </c>
      <c r="B1128" s="22">
        <v>42004</v>
      </c>
      <c r="C1128" t="s">
        <v>22</v>
      </c>
      <c r="D1128" t="s">
        <v>24</v>
      </c>
      <c r="E1128" t="s">
        <v>11</v>
      </c>
      <c r="F1128" s="23">
        <v>894.2</v>
      </c>
      <c r="G1128">
        <f>VLOOKUP(Base_de_données[[#This Row],[Adjudicación]],'Datos Pedidos'!$A$1:$C$2010,MATCH(Base_de_données[[#Headers],['# Pedidos]],'Datos Pedidos'!$A$1:$C$1,0),0)</f>
        <v>10</v>
      </c>
    </row>
    <row r="1129" spans="1:7" x14ac:dyDescent="0.3">
      <c r="A1129">
        <v>605744</v>
      </c>
      <c r="B1129" s="22">
        <v>41670</v>
      </c>
      <c r="C1129" t="s">
        <v>22</v>
      </c>
      <c r="D1129" t="s">
        <v>29</v>
      </c>
      <c r="E1129" t="s">
        <v>0</v>
      </c>
      <c r="F1129" s="23">
        <v>916.2</v>
      </c>
      <c r="G1129">
        <f>VLOOKUP(Base_de_données[[#This Row],[Adjudicación]],'Datos Pedidos'!$A$1:$C$2010,MATCH(Base_de_données[[#Headers],['# Pedidos]],'Datos Pedidos'!$A$1:$C$1,0),0)</f>
        <v>11</v>
      </c>
    </row>
    <row r="1130" spans="1:7" x14ac:dyDescent="0.3">
      <c r="A1130">
        <v>607166</v>
      </c>
      <c r="B1130" s="22">
        <v>41942</v>
      </c>
      <c r="C1130" t="s">
        <v>39</v>
      </c>
      <c r="D1130" t="s">
        <v>32</v>
      </c>
      <c r="E1130" t="s">
        <v>15</v>
      </c>
      <c r="F1130" s="23">
        <v>1322983.2</v>
      </c>
      <c r="G1130">
        <f>VLOOKUP(Base_de_données[[#This Row],[Adjudicación]],'Datos Pedidos'!$A$1:$C$2010,MATCH(Base_de_données[[#Headers],['# Pedidos]],'Datos Pedidos'!$A$1:$C$1,0),0)</f>
        <v>2</v>
      </c>
    </row>
    <row r="1131" spans="1:7" x14ac:dyDescent="0.3">
      <c r="A1131">
        <v>607243</v>
      </c>
      <c r="B1131" s="22">
        <v>42004</v>
      </c>
      <c r="C1131" t="s">
        <v>21</v>
      </c>
      <c r="D1131" t="s">
        <v>28</v>
      </c>
      <c r="E1131" t="s">
        <v>13</v>
      </c>
      <c r="F1131" s="23">
        <v>31712.400000000001</v>
      </c>
      <c r="G1131">
        <f>VLOOKUP(Base_de_données[[#This Row],[Adjudicación]],'Datos Pedidos'!$A$1:$C$2010,MATCH(Base_de_données[[#Headers],['# Pedidos]],'Datos Pedidos'!$A$1:$C$1,0),0)</f>
        <v>8</v>
      </c>
    </row>
    <row r="1132" spans="1:7" x14ac:dyDescent="0.3">
      <c r="A1132">
        <v>608698</v>
      </c>
      <c r="B1132" s="22">
        <v>42004</v>
      </c>
      <c r="C1132" t="s">
        <v>39</v>
      </c>
      <c r="D1132" t="s">
        <v>29</v>
      </c>
      <c r="E1132" t="s">
        <v>15</v>
      </c>
      <c r="F1132" s="23">
        <v>4919818</v>
      </c>
      <c r="G1132">
        <f>VLOOKUP(Base_de_données[[#This Row],[Adjudicación]],'Datos Pedidos'!$A$1:$C$2010,MATCH(Base_de_données[[#Headers],['# Pedidos]],'Datos Pedidos'!$A$1:$C$1,0),0)</f>
        <v>3</v>
      </c>
    </row>
    <row r="1133" spans="1:7" x14ac:dyDescent="0.3">
      <c r="A1133">
        <v>608886</v>
      </c>
      <c r="B1133" s="22">
        <v>42004</v>
      </c>
      <c r="C1133" t="s">
        <v>39</v>
      </c>
      <c r="D1133" t="s">
        <v>27</v>
      </c>
      <c r="E1133" t="s">
        <v>14</v>
      </c>
      <c r="F1133" s="23">
        <v>8827213.0999999996</v>
      </c>
      <c r="G1133">
        <f>VLOOKUP(Base_de_données[[#This Row],[Adjudicación]],'Datos Pedidos'!$A$1:$C$2010,MATCH(Base_de_données[[#Headers],['# Pedidos]],'Datos Pedidos'!$A$1:$C$1,0),0)</f>
        <v>1</v>
      </c>
    </row>
    <row r="1134" spans="1:7" x14ac:dyDescent="0.3">
      <c r="A1134">
        <v>609455</v>
      </c>
      <c r="B1134" s="22">
        <v>41851</v>
      </c>
      <c r="C1134" t="s">
        <v>39</v>
      </c>
      <c r="D1134" t="s">
        <v>26</v>
      </c>
      <c r="E1134" t="s">
        <v>1</v>
      </c>
      <c r="F1134" s="23">
        <v>753316</v>
      </c>
      <c r="G1134">
        <f>VLOOKUP(Base_de_données[[#This Row],[Adjudicación]],'Datos Pedidos'!$A$1:$C$2010,MATCH(Base_de_données[[#Headers],['# Pedidos]],'Datos Pedidos'!$A$1:$C$1,0),0)</f>
        <v>2</v>
      </c>
    </row>
    <row r="1135" spans="1:7" x14ac:dyDescent="0.3">
      <c r="A1135">
        <v>609594</v>
      </c>
      <c r="B1135" s="22">
        <v>41903</v>
      </c>
      <c r="C1135" t="s">
        <v>39</v>
      </c>
      <c r="D1135" t="s">
        <v>27</v>
      </c>
      <c r="E1135" t="s">
        <v>17</v>
      </c>
      <c r="F1135" s="23">
        <v>4329579</v>
      </c>
      <c r="G1135">
        <f>VLOOKUP(Base_de_données[[#This Row],[Adjudicación]],'Datos Pedidos'!$A$1:$C$2010,MATCH(Base_de_données[[#Headers],['# Pedidos]],'Datos Pedidos'!$A$1:$C$1,0),0)</f>
        <v>6</v>
      </c>
    </row>
    <row r="1136" spans="1:7" x14ac:dyDescent="0.3">
      <c r="A1136">
        <v>609772</v>
      </c>
      <c r="B1136" s="22">
        <v>42004</v>
      </c>
      <c r="C1136" t="s">
        <v>39</v>
      </c>
      <c r="D1136" t="s">
        <v>26</v>
      </c>
      <c r="E1136" t="s">
        <v>6</v>
      </c>
      <c r="F1136" s="23">
        <v>6524656.2999999998</v>
      </c>
      <c r="G1136">
        <f>VLOOKUP(Base_de_données[[#This Row],[Adjudicación]],'Datos Pedidos'!$A$1:$C$2010,MATCH(Base_de_données[[#Headers],['# Pedidos]],'Datos Pedidos'!$A$1:$C$1,0),0)</f>
        <v>2</v>
      </c>
    </row>
    <row r="1137" spans="1:7" x14ac:dyDescent="0.3">
      <c r="A1137">
        <v>610706</v>
      </c>
      <c r="B1137" s="22">
        <v>41851</v>
      </c>
      <c r="C1137" t="s">
        <v>39</v>
      </c>
      <c r="D1137" t="s">
        <v>32</v>
      </c>
      <c r="E1137" t="s">
        <v>9</v>
      </c>
      <c r="F1137" s="23">
        <v>5382142.5</v>
      </c>
      <c r="G1137">
        <f>VLOOKUP(Base_de_données[[#This Row],[Adjudicación]],'Datos Pedidos'!$A$1:$C$2010,MATCH(Base_de_données[[#Headers],['# Pedidos]],'Datos Pedidos'!$A$1:$C$1,0),0)</f>
        <v>1</v>
      </c>
    </row>
    <row r="1138" spans="1:7" x14ac:dyDescent="0.3">
      <c r="A1138">
        <v>611166</v>
      </c>
      <c r="B1138" s="22">
        <v>41698</v>
      </c>
      <c r="C1138" t="s">
        <v>21</v>
      </c>
      <c r="D1138" t="s">
        <v>28</v>
      </c>
      <c r="E1138" t="s">
        <v>17</v>
      </c>
      <c r="F1138" s="23">
        <v>98891.6</v>
      </c>
      <c r="G1138">
        <f>VLOOKUP(Base_de_données[[#This Row],[Adjudicación]],'Datos Pedidos'!$A$1:$C$2010,MATCH(Base_de_données[[#Headers],['# Pedidos]],'Datos Pedidos'!$A$1:$C$1,0),0)</f>
        <v>10</v>
      </c>
    </row>
    <row r="1139" spans="1:7" x14ac:dyDescent="0.3">
      <c r="A1139">
        <v>611432</v>
      </c>
      <c r="B1139" s="22">
        <v>42004</v>
      </c>
      <c r="C1139" t="s">
        <v>39</v>
      </c>
      <c r="D1139" t="s">
        <v>30</v>
      </c>
      <c r="E1139" t="s">
        <v>16</v>
      </c>
      <c r="F1139" s="23">
        <v>6419390.5</v>
      </c>
      <c r="G1139">
        <f>VLOOKUP(Base_de_données[[#This Row],[Adjudicación]],'Datos Pedidos'!$A$1:$C$2010,MATCH(Base_de_données[[#Headers],['# Pedidos]],'Datos Pedidos'!$A$1:$C$1,0),0)</f>
        <v>6</v>
      </c>
    </row>
    <row r="1140" spans="1:7" x14ac:dyDescent="0.3">
      <c r="A1140">
        <v>611850</v>
      </c>
      <c r="B1140" s="22">
        <v>41670</v>
      </c>
      <c r="C1140" t="s">
        <v>21</v>
      </c>
      <c r="D1140" t="s">
        <v>30</v>
      </c>
      <c r="E1140" t="s">
        <v>7</v>
      </c>
      <c r="F1140" s="23">
        <v>9853.4</v>
      </c>
      <c r="G1140">
        <f>VLOOKUP(Base_de_données[[#This Row],[Adjudicación]],'Datos Pedidos'!$A$1:$C$2010,MATCH(Base_de_données[[#Headers],['# Pedidos]],'Datos Pedidos'!$A$1:$C$1,0),0)</f>
        <v>20</v>
      </c>
    </row>
    <row r="1141" spans="1:7" x14ac:dyDescent="0.3">
      <c r="A1141">
        <v>612010</v>
      </c>
      <c r="B1141" s="22">
        <v>42004</v>
      </c>
      <c r="C1141" t="s">
        <v>39</v>
      </c>
      <c r="D1141" t="s">
        <v>27</v>
      </c>
      <c r="E1141" t="s">
        <v>38</v>
      </c>
      <c r="F1141" s="23">
        <v>3459440.8</v>
      </c>
      <c r="G1141">
        <f>VLOOKUP(Base_de_données[[#This Row],[Adjudicación]],'Datos Pedidos'!$A$1:$C$2010,MATCH(Base_de_données[[#Headers],['# Pedidos]],'Datos Pedidos'!$A$1:$C$1,0),0)</f>
        <v>10</v>
      </c>
    </row>
    <row r="1142" spans="1:7" x14ac:dyDescent="0.3">
      <c r="A1142">
        <v>613119</v>
      </c>
      <c r="B1142" s="22">
        <v>42004</v>
      </c>
      <c r="C1142" t="s">
        <v>21</v>
      </c>
      <c r="D1142" t="s">
        <v>28</v>
      </c>
      <c r="E1142" t="s">
        <v>15</v>
      </c>
      <c r="F1142" s="23">
        <v>467064.65714285697</v>
      </c>
      <c r="G1142">
        <f>VLOOKUP(Base_de_données[[#This Row],[Adjudicación]],'Datos Pedidos'!$A$1:$C$2010,MATCH(Base_de_données[[#Headers],['# Pedidos]],'Datos Pedidos'!$A$1:$C$1,0),0)</f>
        <v>14</v>
      </c>
    </row>
    <row r="1143" spans="1:7" x14ac:dyDescent="0.3">
      <c r="A1143">
        <v>613191</v>
      </c>
      <c r="B1143" s="22">
        <v>42004</v>
      </c>
      <c r="C1143" t="s">
        <v>39</v>
      </c>
      <c r="D1143" t="s">
        <v>28</v>
      </c>
      <c r="E1143" t="s">
        <v>0</v>
      </c>
      <c r="F1143" s="23">
        <v>5974361.9000000004</v>
      </c>
      <c r="G1143">
        <f>VLOOKUP(Base_de_données[[#This Row],[Adjudicación]],'Datos Pedidos'!$A$1:$C$2010,MATCH(Base_de_données[[#Headers],['# Pedidos]],'Datos Pedidos'!$A$1:$C$1,0),0)</f>
        <v>3</v>
      </c>
    </row>
    <row r="1144" spans="1:7" x14ac:dyDescent="0.3">
      <c r="A1144">
        <v>613299</v>
      </c>
      <c r="B1144" s="22">
        <v>42004</v>
      </c>
      <c r="C1144" t="s">
        <v>39</v>
      </c>
      <c r="D1144" t="s">
        <v>27</v>
      </c>
      <c r="E1144" t="s">
        <v>38</v>
      </c>
      <c r="F1144" s="23">
        <v>3124562.4</v>
      </c>
      <c r="G1144">
        <f>VLOOKUP(Base_de_données[[#This Row],[Adjudicación]],'Datos Pedidos'!$A$1:$C$2010,MATCH(Base_de_données[[#Headers],['# Pedidos]],'Datos Pedidos'!$A$1:$C$1,0),0)</f>
        <v>2</v>
      </c>
    </row>
    <row r="1145" spans="1:7" x14ac:dyDescent="0.3">
      <c r="A1145">
        <v>613311</v>
      </c>
      <c r="B1145" s="22">
        <v>41851</v>
      </c>
      <c r="C1145" t="s">
        <v>21</v>
      </c>
      <c r="D1145" t="s">
        <v>26</v>
      </c>
      <c r="E1145" t="s">
        <v>7</v>
      </c>
      <c r="F1145" s="23">
        <v>22808.2</v>
      </c>
      <c r="G1145">
        <f>VLOOKUP(Base_de_données[[#This Row],[Adjudicación]],'Datos Pedidos'!$A$1:$C$2010,MATCH(Base_de_données[[#Headers],['# Pedidos]],'Datos Pedidos'!$A$1:$C$1,0),0)</f>
        <v>7</v>
      </c>
    </row>
    <row r="1146" spans="1:7" x14ac:dyDescent="0.3">
      <c r="A1146">
        <v>613697</v>
      </c>
      <c r="B1146" s="22">
        <v>42004</v>
      </c>
      <c r="C1146" t="s">
        <v>21</v>
      </c>
      <c r="D1146" t="s">
        <v>26</v>
      </c>
      <c r="E1146" t="s">
        <v>4</v>
      </c>
      <c r="F1146" s="23">
        <v>11018.674999999999</v>
      </c>
      <c r="G1146">
        <f>VLOOKUP(Base_de_données[[#This Row],[Adjudicación]],'Datos Pedidos'!$A$1:$C$2010,MATCH(Base_de_données[[#Headers],['# Pedidos]],'Datos Pedidos'!$A$1:$C$1,0),0)</f>
        <v>40</v>
      </c>
    </row>
    <row r="1147" spans="1:7" x14ac:dyDescent="0.3">
      <c r="A1147">
        <v>614234</v>
      </c>
      <c r="B1147" s="22">
        <v>42004</v>
      </c>
      <c r="C1147" t="s">
        <v>39</v>
      </c>
      <c r="D1147" t="s">
        <v>26</v>
      </c>
      <c r="E1147" t="s">
        <v>1</v>
      </c>
      <c r="F1147" s="23">
        <v>8294.15</v>
      </c>
      <c r="G1147">
        <f>VLOOKUP(Base_de_données[[#This Row],[Adjudicación]],'Datos Pedidos'!$A$1:$C$2010,MATCH(Base_de_données[[#Headers],['# Pedidos]],'Datos Pedidos'!$A$1:$C$1,0),0)</f>
        <v>16</v>
      </c>
    </row>
    <row r="1148" spans="1:7" x14ac:dyDescent="0.3">
      <c r="A1148">
        <v>614758</v>
      </c>
      <c r="B1148" s="22">
        <v>42004</v>
      </c>
      <c r="C1148" t="s">
        <v>21</v>
      </c>
      <c r="D1148" t="s">
        <v>32</v>
      </c>
      <c r="E1148" t="s">
        <v>35</v>
      </c>
      <c r="F1148" s="23">
        <v>72052.600000000006</v>
      </c>
      <c r="G1148">
        <f>VLOOKUP(Base_de_données[[#This Row],[Adjudicación]],'Datos Pedidos'!$A$1:$C$2010,MATCH(Base_de_données[[#Headers],['# Pedidos]],'Datos Pedidos'!$A$1:$C$1,0),0)</f>
        <v>5</v>
      </c>
    </row>
    <row r="1149" spans="1:7" x14ac:dyDescent="0.3">
      <c r="A1149">
        <v>615070</v>
      </c>
      <c r="B1149" s="22">
        <v>42004</v>
      </c>
      <c r="C1149" t="s">
        <v>21</v>
      </c>
      <c r="D1149" t="s">
        <v>28</v>
      </c>
      <c r="E1149" t="s">
        <v>17</v>
      </c>
      <c r="F1149" s="23">
        <v>63408.1</v>
      </c>
      <c r="G1149">
        <f>VLOOKUP(Base_de_données[[#This Row],[Adjudicación]],'Datos Pedidos'!$A$1:$C$2010,MATCH(Base_de_données[[#Headers],['# Pedidos]],'Datos Pedidos'!$A$1:$C$1,0),0)</f>
        <v>10</v>
      </c>
    </row>
    <row r="1150" spans="1:7" x14ac:dyDescent="0.3">
      <c r="A1150">
        <v>615098</v>
      </c>
      <c r="B1150" s="22">
        <v>42004</v>
      </c>
      <c r="C1150" t="s">
        <v>39</v>
      </c>
      <c r="D1150" t="s">
        <v>26</v>
      </c>
      <c r="E1150" t="s">
        <v>35</v>
      </c>
      <c r="F1150" s="23">
        <v>5240597.2</v>
      </c>
      <c r="G1150">
        <f>VLOOKUP(Base_de_données[[#This Row],[Adjudicación]],'Datos Pedidos'!$A$1:$C$2010,MATCH(Base_de_données[[#Headers],['# Pedidos]],'Datos Pedidos'!$A$1:$C$1,0),0)</f>
        <v>12</v>
      </c>
    </row>
    <row r="1151" spans="1:7" x14ac:dyDescent="0.3">
      <c r="A1151">
        <v>616363</v>
      </c>
      <c r="B1151" s="22">
        <v>42004</v>
      </c>
      <c r="C1151" t="s">
        <v>39</v>
      </c>
      <c r="D1151" t="s">
        <v>25</v>
      </c>
      <c r="E1151" t="s">
        <v>3</v>
      </c>
      <c r="F1151" s="23">
        <v>7588122.2000000002</v>
      </c>
      <c r="G1151">
        <f>VLOOKUP(Base_de_données[[#This Row],[Adjudicación]],'Datos Pedidos'!$A$1:$C$2010,MATCH(Base_de_données[[#Headers],['# Pedidos]],'Datos Pedidos'!$A$1:$C$1,0),0)</f>
        <v>1</v>
      </c>
    </row>
    <row r="1152" spans="1:7" x14ac:dyDescent="0.3">
      <c r="A1152">
        <v>616622</v>
      </c>
      <c r="B1152" s="22">
        <v>41759</v>
      </c>
      <c r="C1152" t="s">
        <v>21</v>
      </c>
      <c r="D1152" t="s">
        <v>24</v>
      </c>
      <c r="E1152" t="s">
        <v>6</v>
      </c>
      <c r="F1152" s="23">
        <v>12.15</v>
      </c>
      <c r="G1152">
        <f>VLOOKUP(Base_de_données[[#This Row],[Adjudicación]],'Datos Pedidos'!$A$1:$C$2010,MATCH(Base_de_données[[#Headers],['# Pedidos]],'Datos Pedidos'!$A$1:$C$1,0),0)</f>
        <v>16</v>
      </c>
    </row>
    <row r="1153" spans="1:7" x14ac:dyDescent="0.3">
      <c r="A1153">
        <v>617023</v>
      </c>
      <c r="B1153" s="22">
        <v>42004</v>
      </c>
      <c r="C1153" t="s">
        <v>21</v>
      </c>
      <c r="D1153" t="s">
        <v>27</v>
      </c>
      <c r="E1153" t="s">
        <v>38</v>
      </c>
      <c r="F1153" s="23">
        <v>62818.5</v>
      </c>
      <c r="G1153">
        <f>VLOOKUP(Base_de_données[[#This Row],[Adjudicación]],'Datos Pedidos'!$A$1:$C$2010,MATCH(Base_de_données[[#Headers],['# Pedidos]],'Datos Pedidos'!$A$1:$C$1,0),0)</f>
        <v>4</v>
      </c>
    </row>
    <row r="1154" spans="1:7" x14ac:dyDescent="0.3">
      <c r="A1154">
        <v>617196</v>
      </c>
      <c r="B1154" s="22">
        <v>42004</v>
      </c>
      <c r="C1154" t="s">
        <v>21</v>
      </c>
      <c r="D1154" t="s">
        <v>29</v>
      </c>
      <c r="E1154" t="s">
        <v>12</v>
      </c>
      <c r="F1154" s="23">
        <v>29742.400000000001</v>
      </c>
      <c r="G1154">
        <f>VLOOKUP(Base_de_données[[#This Row],[Adjudicación]],'Datos Pedidos'!$A$1:$C$2010,MATCH(Base_de_données[[#Headers],['# Pedidos]],'Datos Pedidos'!$A$1:$C$1,0),0)</f>
        <v>9</v>
      </c>
    </row>
    <row r="1155" spans="1:7" x14ac:dyDescent="0.3">
      <c r="A1155">
        <v>617608</v>
      </c>
      <c r="B1155" s="22">
        <v>42003</v>
      </c>
      <c r="C1155" t="s">
        <v>21</v>
      </c>
      <c r="D1155" t="s">
        <v>31</v>
      </c>
      <c r="E1155" t="s">
        <v>0</v>
      </c>
      <c r="F1155" s="23">
        <v>86018.1</v>
      </c>
      <c r="G1155">
        <f>VLOOKUP(Base_de_données[[#This Row],[Adjudicación]],'Datos Pedidos'!$A$1:$C$2010,MATCH(Base_de_données[[#Headers],['# Pedidos]],'Datos Pedidos'!$A$1:$C$1,0),0)</f>
        <v>10</v>
      </c>
    </row>
    <row r="1156" spans="1:7" x14ac:dyDescent="0.3">
      <c r="A1156">
        <v>618535</v>
      </c>
      <c r="B1156" s="22">
        <v>41789</v>
      </c>
      <c r="C1156" t="s">
        <v>21</v>
      </c>
      <c r="D1156" t="s">
        <v>28</v>
      </c>
      <c r="E1156" t="s">
        <v>7</v>
      </c>
      <c r="F1156" s="23">
        <v>89566.1</v>
      </c>
      <c r="G1156">
        <f>VLOOKUP(Base_de_données[[#This Row],[Adjudicación]],'Datos Pedidos'!$A$1:$C$2010,MATCH(Base_de_données[[#Headers],['# Pedidos]],'Datos Pedidos'!$A$1:$C$1,0),0)</f>
        <v>4</v>
      </c>
    </row>
    <row r="1157" spans="1:7" x14ac:dyDescent="0.3">
      <c r="A1157">
        <v>618857</v>
      </c>
      <c r="B1157" s="22">
        <v>42004</v>
      </c>
      <c r="C1157" t="s">
        <v>39</v>
      </c>
      <c r="D1157" t="s">
        <v>27</v>
      </c>
      <c r="E1157" t="s">
        <v>36</v>
      </c>
      <c r="F1157" s="23">
        <v>4640066.9000000004</v>
      </c>
      <c r="G1157">
        <f>VLOOKUP(Base_de_données[[#This Row],[Adjudicación]],'Datos Pedidos'!$A$1:$C$2010,MATCH(Base_de_données[[#Headers],['# Pedidos]],'Datos Pedidos'!$A$1:$C$1,0),0)</f>
        <v>18</v>
      </c>
    </row>
    <row r="1158" spans="1:7" x14ac:dyDescent="0.3">
      <c r="A1158">
        <v>619016</v>
      </c>
      <c r="B1158" s="22">
        <v>42004</v>
      </c>
      <c r="C1158" t="s">
        <v>39</v>
      </c>
      <c r="D1158" t="s">
        <v>28</v>
      </c>
      <c r="E1158" t="s">
        <v>13</v>
      </c>
      <c r="F1158" s="23">
        <v>8030476</v>
      </c>
      <c r="G1158">
        <f>VLOOKUP(Base_de_données[[#This Row],[Adjudicación]],'Datos Pedidos'!$A$1:$C$2010,MATCH(Base_de_données[[#Headers],['# Pedidos]],'Datos Pedidos'!$A$1:$C$1,0),0)</f>
        <v>3</v>
      </c>
    </row>
    <row r="1159" spans="1:7" x14ac:dyDescent="0.3">
      <c r="A1159">
        <v>619118</v>
      </c>
      <c r="B1159" s="22">
        <v>42004</v>
      </c>
      <c r="C1159" t="s">
        <v>39</v>
      </c>
      <c r="D1159" t="s">
        <v>28</v>
      </c>
      <c r="E1159" t="s">
        <v>34</v>
      </c>
      <c r="F1159" s="23">
        <v>6241234.9000000004</v>
      </c>
      <c r="G1159">
        <f>VLOOKUP(Base_de_données[[#This Row],[Adjudicación]],'Datos Pedidos'!$A$1:$C$2010,MATCH(Base_de_données[[#Headers],['# Pedidos]],'Datos Pedidos'!$A$1:$C$1,0),0)</f>
        <v>14</v>
      </c>
    </row>
    <row r="1160" spans="1:7" x14ac:dyDescent="0.3">
      <c r="A1160">
        <v>619338</v>
      </c>
      <c r="B1160" s="22">
        <v>41759</v>
      </c>
      <c r="C1160" t="s">
        <v>39</v>
      </c>
      <c r="D1160" t="s">
        <v>29</v>
      </c>
      <c r="E1160" t="s">
        <v>13</v>
      </c>
      <c r="F1160" s="23">
        <v>6744396.0999999996</v>
      </c>
      <c r="G1160">
        <f>VLOOKUP(Base_de_données[[#This Row],[Adjudicación]],'Datos Pedidos'!$A$1:$C$2010,MATCH(Base_de_données[[#Headers],['# Pedidos]],'Datos Pedidos'!$A$1:$C$1,0),0)</f>
        <v>9</v>
      </c>
    </row>
    <row r="1161" spans="1:7" x14ac:dyDescent="0.3">
      <c r="A1161">
        <v>619951</v>
      </c>
      <c r="B1161" s="22">
        <v>42004</v>
      </c>
      <c r="C1161" t="s">
        <v>39</v>
      </c>
      <c r="D1161" t="s">
        <v>27</v>
      </c>
      <c r="E1161" t="s">
        <v>3</v>
      </c>
      <c r="F1161" s="23">
        <v>3270.2</v>
      </c>
      <c r="G1161">
        <f>VLOOKUP(Base_de_données[[#This Row],[Adjudicación]],'Datos Pedidos'!$A$1:$C$2010,MATCH(Base_de_données[[#Headers],['# Pedidos]],'Datos Pedidos'!$A$1:$C$1,0),0)</f>
        <v>12</v>
      </c>
    </row>
    <row r="1162" spans="1:7" x14ac:dyDescent="0.3">
      <c r="A1162">
        <v>620502</v>
      </c>
      <c r="B1162" s="22">
        <v>42004</v>
      </c>
      <c r="C1162" t="s">
        <v>21</v>
      </c>
      <c r="D1162" t="s">
        <v>29</v>
      </c>
      <c r="E1162" t="s">
        <v>13</v>
      </c>
      <c r="F1162" s="23">
        <v>97989.3</v>
      </c>
      <c r="G1162">
        <f>VLOOKUP(Base_de_données[[#This Row],[Adjudicación]],'Datos Pedidos'!$A$1:$C$2010,MATCH(Base_de_données[[#Headers],['# Pedidos]],'Datos Pedidos'!$A$1:$C$1,0),0)</f>
        <v>2</v>
      </c>
    </row>
    <row r="1163" spans="1:7" x14ac:dyDescent="0.3">
      <c r="A1163">
        <v>621452</v>
      </c>
      <c r="B1163" s="22">
        <v>42004</v>
      </c>
      <c r="C1163" t="s">
        <v>21</v>
      </c>
      <c r="D1163" t="s">
        <v>31</v>
      </c>
      <c r="E1163" t="s">
        <v>1</v>
      </c>
      <c r="F1163" s="23">
        <v>59099.6</v>
      </c>
      <c r="G1163">
        <f>VLOOKUP(Base_de_données[[#This Row],[Adjudicación]],'Datos Pedidos'!$A$1:$C$2010,MATCH(Base_de_données[[#Headers],['# Pedidos]],'Datos Pedidos'!$A$1:$C$1,0),0)</f>
        <v>20</v>
      </c>
    </row>
    <row r="1164" spans="1:7" x14ac:dyDescent="0.3">
      <c r="A1164">
        <v>621632</v>
      </c>
      <c r="B1164" s="22">
        <v>41759</v>
      </c>
      <c r="C1164" t="s">
        <v>21</v>
      </c>
      <c r="D1164" t="s">
        <v>28</v>
      </c>
      <c r="E1164" t="s">
        <v>12</v>
      </c>
      <c r="F1164" s="23">
        <v>63702.400000000001</v>
      </c>
      <c r="G1164">
        <f>VLOOKUP(Base_de_données[[#This Row],[Adjudicación]],'Datos Pedidos'!$A$1:$C$2010,MATCH(Base_de_données[[#Headers],['# Pedidos]],'Datos Pedidos'!$A$1:$C$1,0),0)</f>
        <v>5</v>
      </c>
    </row>
    <row r="1165" spans="1:7" x14ac:dyDescent="0.3">
      <c r="A1165">
        <v>622263</v>
      </c>
      <c r="B1165" s="22">
        <v>41698</v>
      </c>
      <c r="C1165" t="s">
        <v>39</v>
      </c>
      <c r="D1165" t="s">
        <v>27</v>
      </c>
      <c r="E1165" t="s">
        <v>13</v>
      </c>
      <c r="F1165" s="23">
        <v>6756656.2999999998</v>
      </c>
      <c r="G1165">
        <f>VLOOKUP(Base_de_données[[#This Row],[Adjudicación]],'Datos Pedidos'!$A$1:$C$2010,MATCH(Base_de_données[[#Headers],['# Pedidos]],'Datos Pedidos'!$A$1:$C$1,0),0)</f>
        <v>2</v>
      </c>
    </row>
    <row r="1166" spans="1:7" x14ac:dyDescent="0.3">
      <c r="A1166">
        <v>622875</v>
      </c>
      <c r="B1166" s="22">
        <v>42004</v>
      </c>
      <c r="C1166" t="s">
        <v>39</v>
      </c>
      <c r="D1166" t="s">
        <v>32</v>
      </c>
      <c r="E1166" t="s">
        <v>5</v>
      </c>
      <c r="F1166" s="23">
        <v>1262305.3999999999</v>
      </c>
      <c r="G1166">
        <f>VLOOKUP(Base_de_données[[#This Row],[Adjudicación]],'Datos Pedidos'!$A$1:$C$2010,MATCH(Base_de_données[[#Headers],['# Pedidos]],'Datos Pedidos'!$A$1:$C$1,0),0)</f>
        <v>1</v>
      </c>
    </row>
    <row r="1167" spans="1:7" x14ac:dyDescent="0.3">
      <c r="A1167">
        <v>623525</v>
      </c>
      <c r="B1167" s="22">
        <v>41851</v>
      </c>
      <c r="C1167" t="s">
        <v>39</v>
      </c>
      <c r="D1167" t="s">
        <v>28</v>
      </c>
      <c r="E1167" t="s">
        <v>0</v>
      </c>
      <c r="F1167" s="23">
        <v>5653116.9000000004</v>
      </c>
      <c r="G1167">
        <f>VLOOKUP(Base_de_données[[#This Row],[Adjudicación]],'Datos Pedidos'!$A$1:$C$2010,MATCH(Base_de_données[[#Headers],['# Pedidos]],'Datos Pedidos'!$A$1:$C$1,0),0)</f>
        <v>6</v>
      </c>
    </row>
    <row r="1168" spans="1:7" x14ac:dyDescent="0.3">
      <c r="A1168">
        <v>623582</v>
      </c>
      <c r="B1168" s="22">
        <v>42004</v>
      </c>
      <c r="C1168" t="s">
        <v>21</v>
      </c>
      <c r="D1168" t="s">
        <v>25</v>
      </c>
      <c r="E1168" t="s">
        <v>10</v>
      </c>
      <c r="F1168" s="23">
        <v>9240.7999999999993</v>
      </c>
      <c r="G1168">
        <f>VLOOKUP(Base_de_données[[#This Row],[Adjudicación]],'Datos Pedidos'!$A$1:$C$2010,MATCH(Base_de_données[[#Headers],['# Pedidos]],'Datos Pedidos'!$A$1:$C$1,0),0)</f>
        <v>3</v>
      </c>
    </row>
    <row r="1169" spans="1:7" x14ac:dyDescent="0.3">
      <c r="A1169">
        <v>625108</v>
      </c>
      <c r="B1169" s="22">
        <v>42004</v>
      </c>
      <c r="C1169" t="s">
        <v>21</v>
      </c>
      <c r="D1169" t="s">
        <v>29</v>
      </c>
      <c r="E1169" t="s">
        <v>11</v>
      </c>
      <c r="F1169" s="23">
        <v>97630.1</v>
      </c>
      <c r="G1169">
        <f>VLOOKUP(Base_de_données[[#This Row],[Adjudicación]],'Datos Pedidos'!$A$1:$C$2010,MATCH(Base_de_données[[#Headers],['# Pedidos]],'Datos Pedidos'!$A$1:$C$1,0),0)</f>
        <v>8</v>
      </c>
    </row>
    <row r="1170" spans="1:7" x14ac:dyDescent="0.3">
      <c r="A1170">
        <v>625728</v>
      </c>
      <c r="B1170" s="22">
        <v>42004</v>
      </c>
      <c r="C1170" t="s">
        <v>39</v>
      </c>
      <c r="D1170" t="s">
        <v>26</v>
      </c>
      <c r="E1170" t="s">
        <v>4</v>
      </c>
      <c r="F1170" s="23">
        <v>282387.20000000001</v>
      </c>
      <c r="G1170">
        <f>VLOOKUP(Base_de_données[[#This Row],[Adjudicación]],'Datos Pedidos'!$A$1:$C$2010,MATCH(Base_de_données[[#Headers],['# Pedidos]],'Datos Pedidos'!$A$1:$C$1,0),0)</f>
        <v>2</v>
      </c>
    </row>
    <row r="1171" spans="1:7" x14ac:dyDescent="0.3">
      <c r="A1171">
        <v>625842</v>
      </c>
      <c r="B1171" s="22">
        <v>42004</v>
      </c>
      <c r="C1171" t="s">
        <v>22</v>
      </c>
      <c r="D1171" t="s">
        <v>24</v>
      </c>
      <c r="E1171" t="s">
        <v>14</v>
      </c>
      <c r="F1171" s="23">
        <v>332.9</v>
      </c>
      <c r="G1171">
        <f>VLOOKUP(Base_de_données[[#This Row],[Adjudicación]],'Datos Pedidos'!$A$1:$C$2010,MATCH(Base_de_données[[#Headers],['# Pedidos]],'Datos Pedidos'!$A$1:$C$1,0),0)</f>
        <v>14</v>
      </c>
    </row>
    <row r="1172" spans="1:7" x14ac:dyDescent="0.3">
      <c r="A1172">
        <v>625850</v>
      </c>
      <c r="B1172" s="22">
        <v>42004</v>
      </c>
      <c r="C1172" t="s">
        <v>39</v>
      </c>
      <c r="D1172" t="s">
        <v>24</v>
      </c>
      <c r="E1172" t="s">
        <v>1</v>
      </c>
      <c r="F1172" s="23">
        <v>2751073.4</v>
      </c>
      <c r="G1172">
        <f>VLOOKUP(Base_de_données[[#This Row],[Adjudicación]],'Datos Pedidos'!$A$1:$C$2010,MATCH(Base_de_données[[#Headers],['# Pedidos]],'Datos Pedidos'!$A$1:$C$1,0),0)</f>
        <v>14</v>
      </c>
    </row>
    <row r="1173" spans="1:7" x14ac:dyDescent="0.3">
      <c r="A1173">
        <v>626944</v>
      </c>
      <c r="B1173" s="22">
        <v>42004</v>
      </c>
      <c r="C1173" t="s">
        <v>39</v>
      </c>
      <c r="D1173" t="s">
        <v>31</v>
      </c>
      <c r="E1173" t="s">
        <v>14</v>
      </c>
      <c r="F1173" s="23">
        <v>9920216.6999999993</v>
      </c>
      <c r="G1173">
        <f>VLOOKUP(Base_de_données[[#This Row],[Adjudicación]],'Datos Pedidos'!$A$1:$C$2010,MATCH(Base_de_données[[#Headers],['# Pedidos]],'Datos Pedidos'!$A$1:$C$1,0),0)</f>
        <v>3</v>
      </c>
    </row>
    <row r="1174" spans="1:7" x14ac:dyDescent="0.3">
      <c r="A1174">
        <v>627111</v>
      </c>
      <c r="B1174" s="22">
        <v>42004</v>
      </c>
      <c r="C1174" t="s">
        <v>39</v>
      </c>
      <c r="D1174" t="s">
        <v>24</v>
      </c>
      <c r="E1174" t="s">
        <v>6</v>
      </c>
      <c r="F1174" s="23">
        <v>5757925.0999999996</v>
      </c>
      <c r="G1174">
        <f>VLOOKUP(Base_de_données[[#This Row],[Adjudicación]],'Datos Pedidos'!$A$1:$C$2010,MATCH(Base_de_données[[#Headers],['# Pedidos]],'Datos Pedidos'!$A$1:$C$1,0),0)</f>
        <v>12</v>
      </c>
    </row>
    <row r="1175" spans="1:7" x14ac:dyDescent="0.3">
      <c r="A1175">
        <v>627411</v>
      </c>
      <c r="B1175" s="22">
        <v>42004</v>
      </c>
      <c r="C1175" t="s">
        <v>39</v>
      </c>
      <c r="D1175" t="s">
        <v>30</v>
      </c>
      <c r="E1175" t="s">
        <v>37</v>
      </c>
      <c r="F1175" s="23">
        <v>7047081.5</v>
      </c>
      <c r="G1175">
        <f>VLOOKUP(Base_de_données[[#This Row],[Adjudicación]],'Datos Pedidos'!$A$1:$C$2010,MATCH(Base_de_données[[#Headers],['# Pedidos]],'Datos Pedidos'!$A$1:$C$1,0),0)</f>
        <v>1</v>
      </c>
    </row>
    <row r="1176" spans="1:7" x14ac:dyDescent="0.3">
      <c r="A1176">
        <v>627512</v>
      </c>
      <c r="B1176" s="22">
        <v>42004</v>
      </c>
      <c r="C1176" t="s">
        <v>39</v>
      </c>
      <c r="D1176" t="s">
        <v>25</v>
      </c>
      <c r="E1176" t="s">
        <v>2</v>
      </c>
      <c r="F1176" s="23">
        <v>8259703.7000000002</v>
      </c>
      <c r="G1176">
        <f>VLOOKUP(Base_de_données[[#This Row],[Adjudicación]],'Datos Pedidos'!$A$1:$C$2010,MATCH(Base_de_données[[#Headers],['# Pedidos]],'Datos Pedidos'!$A$1:$C$1,0),0)</f>
        <v>3</v>
      </c>
    </row>
    <row r="1177" spans="1:7" x14ac:dyDescent="0.3">
      <c r="A1177">
        <v>627692</v>
      </c>
      <c r="B1177" s="22">
        <v>42004</v>
      </c>
      <c r="C1177" t="s">
        <v>21</v>
      </c>
      <c r="D1177" t="s">
        <v>24</v>
      </c>
      <c r="E1177" t="s">
        <v>37</v>
      </c>
      <c r="F1177" s="23">
        <v>10749.4</v>
      </c>
      <c r="G1177">
        <f>VLOOKUP(Base_de_données[[#This Row],[Adjudicación]],'Datos Pedidos'!$A$1:$C$2010,MATCH(Base_de_données[[#Headers],['# Pedidos]],'Datos Pedidos'!$A$1:$C$1,0),0)</f>
        <v>8</v>
      </c>
    </row>
    <row r="1178" spans="1:7" x14ac:dyDescent="0.3">
      <c r="A1178">
        <v>628090</v>
      </c>
      <c r="B1178" s="22">
        <v>42004</v>
      </c>
      <c r="C1178" t="s">
        <v>21</v>
      </c>
      <c r="D1178" t="s">
        <v>30</v>
      </c>
      <c r="E1178" t="s">
        <v>9</v>
      </c>
      <c r="F1178" s="23">
        <v>17487.099999999999</v>
      </c>
      <c r="G1178">
        <f>VLOOKUP(Base_de_données[[#This Row],[Adjudicación]],'Datos Pedidos'!$A$1:$C$2010,MATCH(Base_de_données[[#Headers],['# Pedidos]],'Datos Pedidos'!$A$1:$C$1,0),0)</f>
        <v>18</v>
      </c>
    </row>
    <row r="1179" spans="1:7" x14ac:dyDescent="0.3">
      <c r="A1179">
        <v>628556</v>
      </c>
      <c r="B1179" s="22">
        <v>42004</v>
      </c>
      <c r="C1179" t="s">
        <v>22</v>
      </c>
      <c r="D1179" t="s">
        <v>24</v>
      </c>
      <c r="E1179" t="s">
        <v>6</v>
      </c>
      <c r="F1179" s="23">
        <v>838.4</v>
      </c>
      <c r="G1179">
        <f>VLOOKUP(Base_de_données[[#This Row],[Adjudicación]],'Datos Pedidos'!$A$1:$C$2010,MATCH(Base_de_données[[#Headers],['# Pedidos]],'Datos Pedidos'!$A$1:$C$1,0),0)</f>
        <v>20</v>
      </c>
    </row>
    <row r="1180" spans="1:7" x14ac:dyDescent="0.3">
      <c r="A1180">
        <v>628882</v>
      </c>
      <c r="B1180" s="22">
        <v>42004</v>
      </c>
      <c r="C1180" t="s">
        <v>21</v>
      </c>
      <c r="D1180" t="s">
        <v>27</v>
      </c>
      <c r="E1180" t="s">
        <v>17</v>
      </c>
      <c r="F1180" s="23">
        <v>74517.3</v>
      </c>
      <c r="G1180">
        <f>VLOOKUP(Base_de_données[[#This Row],[Adjudicación]],'Datos Pedidos'!$A$1:$C$2010,MATCH(Base_de_données[[#Headers],['# Pedidos]],'Datos Pedidos'!$A$1:$C$1,0),0)</f>
        <v>6</v>
      </c>
    </row>
    <row r="1181" spans="1:7" x14ac:dyDescent="0.3">
      <c r="A1181">
        <v>630637</v>
      </c>
      <c r="B1181" s="22">
        <v>42004</v>
      </c>
      <c r="C1181" t="s">
        <v>21</v>
      </c>
      <c r="D1181" t="s">
        <v>27</v>
      </c>
      <c r="E1181" t="s">
        <v>34</v>
      </c>
      <c r="F1181" s="23">
        <v>76153.5</v>
      </c>
      <c r="G1181">
        <f>VLOOKUP(Base_de_données[[#This Row],[Adjudicación]],'Datos Pedidos'!$A$1:$C$2010,MATCH(Base_de_données[[#Headers],['# Pedidos]],'Datos Pedidos'!$A$1:$C$1,0),0)</f>
        <v>7</v>
      </c>
    </row>
    <row r="1182" spans="1:7" x14ac:dyDescent="0.3">
      <c r="A1182">
        <v>630801</v>
      </c>
      <c r="B1182" s="22">
        <v>42004</v>
      </c>
      <c r="C1182" t="s">
        <v>21</v>
      </c>
      <c r="D1182" t="s">
        <v>32</v>
      </c>
      <c r="E1182" t="s">
        <v>3</v>
      </c>
      <c r="F1182" s="23">
        <v>67680.399999999994</v>
      </c>
      <c r="G1182">
        <f>VLOOKUP(Base_de_données[[#This Row],[Adjudicación]],'Datos Pedidos'!$A$1:$C$2010,MATCH(Base_de_données[[#Headers],['# Pedidos]],'Datos Pedidos'!$A$1:$C$1,0),0)</f>
        <v>1</v>
      </c>
    </row>
    <row r="1183" spans="1:7" x14ac:dyDescent="0.3">
      <c r="A1183">
        <v>631039</v>
      </c>
      <c r="B1183" s="22">
        <v>41943</v>
      </c>
      <c r="C1183" t="s">
        <v>21</v>
      </c>
      <c r="D1183" t="s">
        <v>24</v>
      </c>
      <c r="E1183" t="s">
        <v>11</v>
      </c>
      <c r="F1183" s="23">
        <v>73010.399999999994</v>
      </c>
      <c r="G1183">
        <f>VLOOKUP(Base_de_données[[#This Row],[Adjudicación]],'Datos Pedidos'!$A$1:$C$2010,MATCH(Base_de_données[[#Headers],['# Pedidos]],'Datos Pedidos'!$A$1:$C$1,0),0)</f>
        <v>2</v>
      </c>
    </row>
    <row r="1184" spans="1:7" x14ac:dyDescent="0.3">
      <c r="A1184">
        <v>631977</v>
      </c>
      <c r="B1184" s="22">
        <v>42003</v>
      </c>
      <c r="C1184" t="s">
        <v>21</v>
      </c>
      <c r="D1184" t="s">
        <v>25</v>
      </c>
      <c r="E1184" t="s">
        <v>7</v>
      </c>
      <c r="F1184" s="23">
        <v>22680.3</v>
      </c>
      <c r="G1184">
        <f>VLOOKUP(Base_de_données[[#This Row],[Adjudicación]],'Datos Pedidos'!$A$1:$C$2010,MATCH(Base_de_données[[#Headers],['# Pedidos]],'Datos Pedidos'!$A$1:$C$1,0),0)</f>
        <v>7</v>
      </c>
    </row>
    <row r="1185" spans="1:7" x14ac:dyDescent="0.3">
      <c r="A1185">
        <v>632642</v>
      </c>
      <c r="B1185" s="22">
        <v>42004</v>
      </c>
      <c r="C1185" t="s">
        <v>39</v>
      </c>
      <c r="D1185" t="s">
        <v>28</v>
      </c>
      <c r="E1185" t="s">
        <v>38</v>
      </c>
      <c r="F1185" s="23">
        <v>2309513.9</v>
      </c>
      <c r="G1185">
        <f>VLOOKUP(Base_de_données[[#This Row],[Adjudicación]],'Datos Pedidos'!$A$1:$C$2010,MATCH(Base_de_données[[#Headers],['# Pedidos]],'Datos Pedidos'!$A$1:$C$1,0),0)</f>
        <v>24</v>
      </c>
    </row>
    <row r="1186" spans="1:7" x14ac:dyDescent="0.3">
      <c r="A1186">
        <v>633608</v>
      </c>
      <c r="B1186" s="22">
        <v>42004</v>
      </c>
      <c r="C1186" t="s">
        <v>21</v>
      </c>
      <c r="D1186" t="s">
        <v>27</v>
      </c>
      <c r="E1186" t="s">
        <v>9</v>
      </c>
      <c r="F1186" s="23">
        <v>786506.5</v>
      </c>
      <c r="G1186">
        <f>VLOOKUP(Base_de_données[[#This Row],[Adjudicación]],'Datos Pedidos'!$A$1:$C$2010,MATCH(Base_de_données[[#Headers],['# Pedidos]],'Datos Pedidos'!$A$1:$C$1,0),0)</f>
        <v>6</v>
      </c>
    </row>
    <row r="1187" spans="1:7" x14ac:dyDescent="0.3">
      <c r="A1187">
        <v>634508</v>
      </c>
      <c r="B1187" s="22">
        <v>41670</v>
      </c>
      <c r="C1187" t="s">
        <v>21</v>
      </c>
      <c r="D1187" t="s">
        <v>24</v>
      </c>
      <c r="E1187" t="s">
        <v>34</v>
      </c>
      <c r="F1187" s="23">
        <v>95031.9</v>
      </c>
      <c r="G1187">
        <f>VLOOKUP(Base_de_données[[#This Row],[Adjudicación]],'Datos Pedidos'!$A$1:$C$2010,MATCH(Base_de_données[[#Headers],['# Pedidos]],'Datos Pedidos'!$A$1:$C$1,0),0)</f>
        <v>14</v>
      </c>
    </row>
    <row r="1188" spans="1:7" x14ac:dyDescent="0.3">
      <c r="A1188">
        <v>635062</v>
      </c>
      <c r="B1188" s="22">
        <v>42004</v>
      </c>
      <c r="C1188" t="s">
        <v>39</v>
      </c>
      <c r="D1188" t="s">
        <v>32</v>
      </c>
      <c r="E1188" t="s">
        <v>14</v>
      </c>
      <c r="F1188" s="23">
        <v>3668124.7</v>
      </c>
      <c r="G1188">
        <f>VLOOKUP(Base_de_données[[#This Row],[Adjudicación]],'Datos Pedidos'!$A$1:$C$2010,MATCH(Base_de_données[[#Headers],['# Pedidos]],'Datos Pedidos'!$A$1:$C$1,0),0)</f>
        <v>1</v>
      </c>
    </row>
    <row r="1189" spans="1:7" x14ac:dyDescent="0.3">
      <c r="A1189">
        <v>635197</v>
      </c>
      <c r="B1189" s="22">
        <v>42004</v>
      </c>
      <c r="C1189" t="s">
        <v>21</v>
      </c>
      <c r="D1189" t="s">
        <v>26</v>
      </c>
      <c r="E1189" t="s">
        <v>8</v>
      </c>
      <c r="F1189" s="23">
        <v>93259.4</v>
      </c>
      <c r="G1189">
        <f>VLOOKUP(Base_de_données[[#This Row],[Adjudicación]],'Datos Pedidos'!$A$1:$C$2010,MATCH(Base_de_données[[#Headers],['# Pedidos]],'Datos Pedidos'!$A$1:$C$1,0),0)</f>
        <v>6</v>
      </c>
    </row>
    <row r="1190" spans="1:7" x14ac:dyDescent="0.3">
      <c r="A1190">
        <v>635903</v>
      </c>
      <c r="B1190" s="22">
        <v>42004</v>
      </c>
      <c r="C1190" t="s">
        <v>39</v>
      </c>
      <c r="D1190" t="s">
        <v>24</v>
      </c>
      <c r="E1190" t="s">
        <v>35</v>
      </c>
      <c r="F1190" s="23">
        <v>9371643.9000000004</v>
      </c>
      <c r="G1190">
        <f>VLOOKUP(Base_de_données[[#This Row],[Adjudicación]],'Datos Pedidos'!$A$1:$C$2010,MATCH(Base_de_données[[#Headers],['# Pedidos]],'Datos Pedidos'!$A$1:$C$1,0),0)</f>
        <v>8</v>
      </c>
    </row>
    <row r="1191" spans="1:7" x14ac:dyDescent="0.3">
      <c r="A1191">
        <v>636347</v>
      </c>
      <c r="B1191" s="22">
        <v>42004</v>
      </c>
      <c r="C1191" t="s">
        <v>39</v>
      </c>
      <c r="D1191" t="s">
        <v>26</v>
      </c>
      <c r="E1191" t="s">
        <v>3</v>
      </c>
      <c r="F1191" s="23">
        <v>9030930.5</v>
      </c>
      <c r="G1191">
        <f>VLOOKUP(Base_de_données[[#This Row],[Adjudicación]],'Datos Pedidos'!$A$1:$C$2010,MATCH(Base_de_données[[#Headers],['# Pedidos]],'Datos Pedidos'!$A$1:$C$1,0),0)</f>
        <v>8</v>
      </c>
    </row>
    <row r="1192" spans="1:7" x14ac:dyDescent="0.3">
      <c r="A1192">
        <v>636455</v>
      </c>
      <c r="B1192" s="22">
        <v>41820</v>
      </c>
      <c r="C1192" t="s">
        <v>39</v>
      </c>
      <c r="D1192" t="s">
        <v>27</v>
      </c>
      <c r="E1192" t="s">
        <v>15</v>
      </c>
      <c r="F1192" s="23">
        <v>5927679.4000000004</v>
      </c>
      <c r="G1192">
        <f>VLOOKUP(Base_de_données[[#This Row],[Adjudicación]],'Datos Pedidos'!$A$1:$C$2010,MATCH(Base_de_données[[#Headers],['# Pedidos]],'Datos Pedidos'!$A$1:$C$1,0),0)</f>
        <v>3</v>
      </c>
    </row>
    <row r="1193" spans="1:7" x14ac:dyDescent="0.3">
      <c r="A1193">
        <v>637779</v>
      </c>
      <c r="B1193" s="22">
        <v>42004</v>
      </c>
      <c r="C1193" t="s">
        <v>39</v>
      </c>
      <c r="D1193" t="s">
        <v>29</v>
      </c>
      <c r="E1193" t="s">
        <v>35</v>
      </c>
      <c r="F1193" s="23">
        <v>2731270.1</v>
      </c>
      <c r="G1193">
        <f>VLOOKUP(Base_de_données[[#This Row],[Adjudicación]],'Datos Pedidos'!$A$1:$C$2010,MATCH(Base_de_données[[#Headers],['# Pedidos]],'Datos Pedidos'!$A$1:$C$1,0),0)</f>
        <v>1</v>
      </c>
    </row>
    <row r="1194" spans="1:7" x14ac:dyDescent="0.3">
      <c r="A1194">
        <v>637888</v>
      </c>
      <c r="B1194" s="22">
        <v>42004</v>
      </c>
      <c r="C1194" t="s">
        <v>21</v>
      </c>
      <c r="D1194" t="s">
        <v>29</v>
      </c>
      <c r="E1194" t="s">
        <v>15</v>
      </c>
      <c r="F1194" s="23">
        <v>16394.099999999999</v>
      </c>
      <c r="G1194">
        <f>VLOOKUP(Base_de_données[[#This Row],[Adjudicación]],'Datos Pedidos'!$A$1:$C$2010,MATCH(Base_de_données[[#Headers],['# Pedidos]],'Datos Pedidos'!$A$1:$C$1,0),0)</f>
        <v>8</v>
      </c>
    </row>
    <row r="1195" spans="1:7" x14ac:dyDescent="0.3">
      <c r="A1195">
        <v>638974</v>
      </c>
      <c r="B1195" s="22">
        <v>41967</v>
      </c>
      <c r="C1195" t="s">
        <v>21</v>
      </c>
      <c r="D1195" t="s">
        <v>27</v>
      </c>
      <c r="E1195" t="s">
        <v>15</v>
      </c>
      <c r="F1195" s="23">
        <v>6248.8166666666702</v>
      </c>
      <c r="G1195">
        <f>VLOOKUP(Base_de_données[[#This Row],[Adjudicación]],'Datos Pedidos'!$A$1:$C$2010,MATCH(Base_de_données[[#Headers],['# Pedidos]],'Datos Pedidos'!$A$1:$C$1,0),0)</f>
        <v>24</v>
      </c>
    </row>
    <row r="1196" spans="1:7" x14ac:dyDescent="0.3">
      <c r="A1196">
        <v>639032</v>
      </c>
      <c r="B1196" s="22">
        <v>41729</v>
      </c>
      <c r="C1196" t="s">
        <v>21</v>
      </c>
      <c r="D1196" t="s">
        <v>29</v>
      </c>
      <c r="E1196" t="s">
        <v>38</v>
      </c>
      <c r="F1196" s="23">
        <v>7415.1</v>
      </c>
      <c r="G1196">
        <f>VLOOKUP(Base_de_données[[#This Row],[Adjudicación]],'Datos Pedidos'!$A$1:$C$2010,MATCH(Base_de_données[[#Headers],['# Pedidos]],'Datos Pedidos'!$A$1:$C$1,0),0)</f>
        <v>18</v>
      </c>
    </row>
    <row r="1197" spans="1:7" x14ac:dyDescent="0.3">
      <c r="A1197">
        <v>639157</v>
      </c>
      <c r="B1197" s="22">
        <v>41665</v>
      </c>
      <c r="C1197" t="s">
        <v>22</v>
      </c>
      <c r="D1197" t="s">
        <v>28</v>
      </c>
      <c r="E1197" t="s">
        <v>34</v>
      </c>
      <c r="F1197" s="23">
        <v>722.8</v>
      </c>
      <c r="G1197">
        <f>VLOOKUP(Base_de_données[[#This Row],[Adjudicación]],'Datos Pedidos'!$A$1:$C$2010,MATCH(Base_de_données[[#Headers],['# Pedidos]],'Datos Pedidos'!$A$1:$C$1,0),0)</f>
        <v>34</v>
      </c>
    </row>
    <row r="1198" spans="1:7" x14ac:dyDescent="0.3">
      <c r="A1198">
        <v>639486</v>
      </c>
      <c r="B1198" s="22">
        <v>41850</v>
      </c>
      <c r="C1198" t="s">
        <v>22</v>
      </c>
      <c r="D1198" t="s">
        <v>26</v>
      </c>
      <c r="E1198" t="s">
        <v>16</v>
      </c>
      <c r="F1198" s="23">
        <v>5684.5</v>
      </c>
      <c r="G1198">
        <f>VLOOKUP(Base_de_données[[#This Row],[Adjudicación]],'Datos Pedidos'!$A$1:$C$2010,MATCH(Base_de_données[[#Headers],['# Pedidos]],'Datos Pedidos'!$A$1:$C$1,0),0)</f>
        <v>28</v>
      </c>
    </row>
    <row r="1199" spans="1:7" x14ac:dyDescent="0.3">
      <c r="A1199">
        <v>639803</v>
      </c>
      <c r="B1199" s="22">
        <v>42004</v>
      </c>
      <c r="C1199" t="s">
        <v>39</v>
      </c>
      <c r="D1199" t="s">
        <v>27</v>
      </c>
      <c r="E1199" t="s">
        <v>3</v>
      </c>
      <c r="F1199" s="23">
        <v>4691890.3</v>
      </c>
      <c r="G1199">
        <f>VLOOKUP(Base_de_données[[#This Row],[Adjudicación]],'Datos Pedidos'!$A$1:$C$2010,MATCH(Base_de_données[[#Headers],['# Pedidos]],'Datos Pedidos'!$A$1:$C$1,0),0)</f>
        <v>2</v>
      </c>
    </row>
    <row r="1200" spans="1:7" x14ac:dyDescent="0.3">
      <c r="A1200">
        <v>640251</v>
      </c>
      <c r="B1200" s="22">
        <v>41698</v>
      </c>
      <c r="C1200" t="s">
        <v>21</v>
      </c>
      <c r="D1200" t="s">
        <v>30</v>
      </c>
      <c r="E1200" t="s">
        <v>16</v>
      </c>
      <c r="F1200" s="23">
        <v>43771.7</v>
      </c>
      <c r="G1200">
        <f>VLOOKUP(Base_de_données[[#This Row],[Adjudicación]],'Datos Pedidos'!$A$1:$C$2010,MATCH(Base_de_données[[#Headers],['# Pedidos]],'Datos Pedidos'!$A$1:$C$1,0),0)</f>
        <v>8</v>
      </c>
    </row>
    <row r="1201" spans="1:7" x14ac:dyDescent="0.3">
      <c r="A1201">
        <v>640255</v>
      </c>
      <c r="B1201" s="22">
        <v>41912</v>
      </c>
      <c r="C1201" t="s">
        <v>39</v>
      </c>
      <c r="D1201" t="s">
        <v>27</v>
      </c>
      <c r="E1201" t="s">
        <v>13</v>
      </c>
      <c r="F1201" s="23">
        <v>159553.4</v>
      </c>
      <c r="G1201">
        <f>VLOOKUP(Base_de_données[[#This Row],[Adjudicación]],'Datos Pedidos'!$A$1:$C$2010,MATCH(Base_de_données[[#Headers],['# Pedidos]],'Datos Pedidos'!$A$1:$C$1,0),0)</f>
        <v>6</v>
      </c>
    </row>
    <row r="1202" spans="1:7" x14ac:dyDescent="0.3">
      <c r="A1202">
        <v>640751</v>
      </c>
      <c r="B1202" s="22">
        <v>41866</v>
      </c>
      <c r="C1202" t="s">
        <v>22</v>
      </c>
      <c r="D1202" t="s">
        <v>24</v>
      </c>
      <c r="E1202" t="s">
        <v>3</v>
      </c>
      <c r="F1202" s="23">
        <v>932.4</v>
      </c>
      <c r="G1202">
        <f>VLOOKUP(Base_de_données[[#This Row],[Adjudicación]],'Datos Pedidos'!$A$1:$C$2010,MATCH(Base_de_données[[#Headers],['# Pedidos]],'Datos Pedidos'!$A$1:$C$1,0),0)</f>
        <v>8</v>
      </c>
    </row>
    <row r="1203" spans="1:7" x14ac:dyDescent="0.3">
      <c r="A1203">
        <v>640812</v>
      </c>
      <c r="B1203" s="22">
        <v>41973</v>
      </c>
      <c r="C1203" t="s">
        <v>21</v>
      </c>
      <c r="D1203" t="s">
        <v>24</v>
      </c>
      <c r="E1203" t="s">
        <v>1</v>
      </c>
      <c r="F1203" s="23">
        <v>1591.1</v>
      </c>
      <c r="G1203">
        <f>VLOOKUP(Base_de_données[[#This Row],[Adjudicación]],'Datos Pedidos'!$A$1:$C$2010,MATCH(Base_de_données[[#Headers],['# Pedidos]],'Datos Pedidos'!$A$1:$C$1,0),0)</f>
        <v>36</v>
      </c>
    </row>
    <row r="1204" spans="1:7" x14ac:dyDescent="0.3">
      <c r="A1204">
        <v>641185</v>
      </c>
      <c r="B1204" s="22">
        <v>42004</v>
      </c>
      <c r="C1204" t="s">
        <v>39</v>
      </c>
      <c r="D1204" t="s">
        <v>31</v>
      </c>
      <c r="E1204" t="s">
        <v>5</v>
      </c>
      <c r="F1204" s="23">
        <v>6966011.7000000002</v>
      </c>
      <c r="G1204">
        <f>VLOOKUP(Base_de_données[[#This Row],[Adjudicación]],'Datos Pedidos'!$A$1:$C$2010,MATCH(Base_de_données[[#Headers],['# Pedidos]],'Datos Pedidos'!$A$1:$C$1,0),0)</f>
        <v>6</v>
      </c>
    </row>
    <row r="1205" spans="1:7" x14ac:dyDescent="0.3">
      <c r="A1205">
        <v>641280</v>
      </c>
      <c r="B1205" s="22">
        <v>42001</v>
      </c>
      <c r="C1205" t="s">
        <v>21</v>
      </c>
      <c r="D1205" t="s">
        <v>28</v>
      </c>
      <c r="E1205" t="s">
        <v>16</v>
      </c>
      <c r="F1205" s="23">
        <v>825159.66</v>
      </c>
      <c r="G1205">
        <f>VLOOKUP(Base_de_données[[#This Row],[Adjudicación]],'Datos Pedidos'!$A$1:$C$2010,MATCH(Base_de_données[[#Headers],['# Pedidos]],'Datos Pedidos'!$A$1:$C$1,0),0)</f>
        <v>4</v>
      </c>
    </row>
    <row r="1206" spans="1:7" x14ac:dyDescent="0.3">
      <c r="A1206">
        <v>641849</v>
      </c>
      <c r="B1206" s="22">
        <v>41980</v>
      </c>
      <c r="C1206" t="s">
        <v>21</v>
      </c>
      <c r="D1206" t="s">
        <v>28</v>
      </c>
      <c r="E1206" t="s">
        <v>37</v>
      </c>
      <c r="F1206" s="23">
        <v>97094.2</v>
      </c>
      <c r="G1206">
        <f>VLOOKUP(Base_de_données[[#This Row],[Adjudicación]],'Datos Pedidos'!$A$1:$C$2010,MATCH(Base_de_données[[#Headers],['# Pedidos]],'Datos Pedidos'!$A$1:$C$1,0),0)</f>
        <v>8</v>
      </c>
    </row>
    <row r="1207" spans="1:7" x14ac:dyDescent="0.3">
      <c r="A1207">
        <v>642961</v>
      </c>
      <c r="B1207" s="22">
        <v>42004</v>
      </c>
      <c r="C1207" t="s">
        <v>39</v>
      </c>
      <c r="D1207" t="s">
        <v>27</v>
      </c>
      <c r="E1207" t="s">
        <v>1</v>
      </c>
      <c r="F1207" s="23">
        <v>3628093.5</v>
      </c>
      <c r="G1207">
        <f>VLOOKUP(Base_de_données[[#This Row],[Adjudicación]],'Datos Pedidos'!$A$1:$C$2010,MATCH(Base_de_données[[#Headers],['# Pedidos]],'Datos Pedidos'!$A$1:$C$1,0),0)</f>
        <v>4</v>
      </c>
    </row>
    <row r="1208" spans="1:7" x14ac:dyDescent="0.3">
      <c r="A1208">
        <v>643108</v>
      </c>
      <c r="B1208" s="22">
        <v>41729</v>
      </c>
      <c r="C1208" t="s">
        <v>21</v>
      </c>
      <c r="D1208" t="s">
        <v>29</v>
      </c>
      <c r="E1208" t="s">
        <v>17</v>
      </c>
      <c r="F1208" s="23">
        <v>35911</v>
      </c>
      <c r="G1208">
        <f>VLOOKUP(Base_de_données[[#This Row],[Adjudicación]],'Datos Pedidos'!$A$1:$C$2010,MATCH(Base_de_données[[#Headers],['# Pedidos]],'Datos Pedidos'!$A$1:$C$1,0),0)</f>
        <v>4</v>
      </c>
    </row>
    <row r="1209" spans="1:7" x14ac:dyDescent="0.3">
      <c r="A1209">
        <v>643291</v>
      </c>
      <c r="B1209" s="22">
        <v>41973</v>
      </c>
      <c r="C1209" t="s">
        <v>22</v>
      </c>
      <c r="D1209" t="s">
        <v>27</v>
      </c>
      <c r="E1209" t="s">
        <v>7</v>
      </c>
      <c r="F1209" s="23">
        <v>309.39999999999998</v>
      </c>
      <c r="G1209">
        <f>VLOOKUP(Base_de_données[[#This Row],[Adjudicación]],'Datos Pedidos'!$A$1:$C$2010,MATCH(Base_de_données[[#Headers],['# Pedidos]],'Datos Pedidos'!$A$1:$C$1,0),0)</f>
        <v>20</v>
      </c>
    </row>
    <row r="1210" spans="1:7" x14ac:dyDescent="0.3">
      <c r="A1210">
        <v>643452</v>
      </c>
      <c r="B1210" s="22">
        <v>42004</v>
      </c>
      <c r="C1210" t="s">
        <v>21</v>
      </c>
      <c r="D1210" t="s">
        <v>27</v>
      </c>
      <c r="E1210" t="s">
        <v>12</v>
      </c>
      <c r="F1210" s="23">
        <v>46294.9</v>
      </c>
      <c r="G1210">
        <f>VLOOKUP(Base_de_données[[#This Row],[Adjudicación]],'Datos Pedidos'!$A$1:$C$2010,MATCH(Base_de_données[[#Headers],['# Pedidos]],'Datos Pedidos'!$A$1:$C$1,0),0)</f>
        <v>6</v>
      </c>
    </row>
    <row r="1211" spans="1:7" x14ac:dyDescent="0.3">
      <c r="A1211">
        <v>644025</v>
      </c>
      <c r="B1211" s="22">
        <v>42004</v>
      </c>
      <c r="C1211" t="s">
        <v>39</v>
      </c>
      <c r="D1211" t="s">
        <v>32</v>
      </c>
      <c r="E1211" t="s">
        <v>10</v>
      </c>
      <c r="F1211" s="23">
        <v>2923912.7</v>
      </c>
      <c r="G1211">
        <f>VLOOKUP(Base_de_données[[#This Row],[Adjudicación]],'Datos Pedidos'!$A$1:$C$2010,MATCH(Base_de_données[[#Headers],['# Pedidos]],'Datos Pedidos'!$A$1:$C$1,0),0)</f>
        <v>2</v>
      </c>
    </row>
    <row r="1212" spans="1:7" x14ac:dyDescent="0.3">
      <c r="A1212">
        <v>644081</v>
      </c>
      <c r="B1212" s="22">
        <v>42004</v>
      </c>
      <c r="C1212" t="s">
        <v>39</v>
      </c>
      <c r="D1212" t="s">
        <v>24</v>
      </c>
      <c r="E1212" t="s">
        <v>4</v>
      </c>
      <c r="F1212" s="23">
        <v>1307066.3999999999</v>
      </c>
      <c r="G1212">
        <f>VLOOKUP(Base_de_données[[#This Row],[Adjudicación]],'Datos Pedidos'!$A$1:$C$2010,MATCH(Base_de_données[[#Headers],['# Pedidos]],'Datos Pedidos'!$A$1:$C$1,0),0)</f>
        <v>6</v>
      </c>
    </row>
    <row r="1213" spans="1:7" x14ac:dyDescent="0.3">
      <c r="A1213">
        <v>644331</v>
      </c>
      <c r="B1213" s="22">
        <v>41835</v>
      </c>
      <c r="C1213" t="s">
        <v>39</v>
      </c>
      <c r="D1213" t="s">
        <v>24</v>
      </c>
      <c r="E1213" t="s">
        <v>17</v>
      </c>
      <c r="F1213" s="23">
        <v>5361713.3</v>
      </c>
      <c r="G1213">
        <f>VLOOKUP(Base_de_données[[#This Row],[Adjudicación]],'Datos Pedidos'!$A$1:$C$2010,MATCH(Base_de_données[[#Headers],['# Pedidos]],'Datos Pedidos'!$A$1:$C$1,0),0)</f>
        <v>2</v>
      </c>
    </row>
    <row r="1214" spans="1:7" x14ac:dyDescent="0.3">
      <c r="A1214">
        <v>645079</v>
      </c>
      <c r="B1214" s="22">
        <v>42004</v>
      </c>
      <c r="C1214" t="s">
        <v>21</v>
      </c>
      <c r="D1214" t="s">
        <v>26</v>
      </c>
      <c r="E1214" t="s">
        <v>5</v>
      </c>
      <c r="F1214" s="23">
        <v>63016.800000000003</v>
      </c>
      <c r="G1214">
        <f>VLOOKUP(Base_de_données[[#This Row],[Adjudicación]],'Datos Pedidos'!$A$1:$C$2010,MATCH(Base_de_données[[#Headers],['# Pedidos]],'Datos Pedidos'!$A$1:$C$1,0),0)</f>
        <v>18</v>
      </c>
    </row>
    <row r="1215" spans="1:7" x14ac:dyDescent="0.3">
      <c r="A1215">
        <v>645322</v>
      </c>
      <c r="B1215" s="22">
        <v>42004</v>
      </c>
      <c r="C1215" t="s">
        <v>39</v>
      </c>
      <c r="D1215" t="s">
        <v>32</v>
      </c>
      <c r="E1215" t="s">
        <v>34</v>
      </c>
      <c r="F1215" s="23">
        <v>7071622.5999999996</v>
      </c>
      <c r="G1215">
        <f>VLOOKUP(Base_de_données[[#This Row],[Adjudicación]],'Datos Pedidos'!$A$1:$C$2010,MATCH(Base_de_données[[#Headers],['# Pedidos]],'Datos Pedidos'!$A$1:$C$1,0),0)</f>
        <v>1</v>
      </c>
    </row>
    <row r="1216" spans="1:7" x14ac:dyDescent="0.3">
      <c r="A1216">
        <v>645328</v>
      </c>
      <c r="B1216" s="22">
        <v>42004</v>
      </c>
      <c r="C1216" t="s">
        <v>21</v>
      </c>
      <c r="D1216" t="s">
        <v>31</v>
      </c>
      <c r="E1216" t="s">
        <v>7</v>
      </c>
      <c r="F1216" s="23">
        <v>5888.1</v>
      </c>
      <c r="G1216">
        <f>VLOOKUP(Base_de_données[[#This Row],[Adjudicación]],'Datos Pedidos'!$A$1:$C$2010,MATCH(Base_de_données[[#Headers],['# Pedidos]],'Datos Pedidos'!$A$1:$C$1,0),0)</f>
        <v>2</v>
      </c>
    </row>
    <row r="1217" spans="1:7" x14ac:dyDescent="0.3">
      <c r="A1217">
        <v>645642</v>
      </c>
      <c r="B1217" s="22">
        <v>41746</v>
      </c>
      <c r="C1217" t="s">
        <v>39</v>
      </c>
      <c r="D1217" t="s">
        <v>29</v>
      </c>
      <c r="E1217" t="s">
        <v>16</v>
      </c>
      <c r="F1217" s="23">
        <v>9012460.5</v>
      </c>
      <c r="G1217">
        <f>VLOOKUP(Base_de_données[[#This Row],[Adjudicación]],'Datos Pedidos'!$A$1:$C$2010,MATCH(Base_de_données[[#Headers],['# Pedidos]],'Datos Pedidos'!$A$1:$C$1,0),0)</f>
        <v>2</v>
      </c>
    </row>
    <row r="1218" spans="1:7" x14ac:dyDescent="0.3">
      <c r="A1218">
        <v>646559</v>
      </c>
      <c r="B1218" s="22">
        <v>41729</v>
      </c>
      <c r="C1218" t="s">
        <v>39</v>
      </c>
      <c r="D1218" t="s">
        <v>30</v>
      </c>
      <c r="E1218" t="s">
        <v>37</v>
      </c>
      <c r="F1218" s="23">
        <v>4228786.9000000004</v>
      </c>
      <c r="G1218">
        <f>VLOOKUP(Base_de_données[[#This Row],[Adjudicación]],'Datos Pedidos'!$A$1:$C$2010,MATCH(Base_de_données[[#Headers],['# Pedidos]],'Datos Pedidos'!$A$1:$C$1,0),0)</f>
        <v>2</v>
      </c>
    </row>
    <row r="1219" spans="1:7" x14ac:dyDescent="0.3">
      <c r="A1219">
        <v>647237</v>
      </c>
      <c r="B1219" s="22">
        <v>41943</v>
      </c>
      <c r="C1219" t="s">
        <v>21</v>
      </c>
      <c r="D1219" t="s">
        <v>26</v>
      </c>
      <c r="E1219" t="s">
        <v>4</v>
      </c>
      <c r="F1219" s="23">
        <v>18146.3</v>
      </c>
      <c r="G1219">
        <f>VLOOKUP(Base_de_données[[#This Row],[Adjudicación]],'Datos Pedidos'!$A$1:$C$2010,MATCH(Base_de_données[[#Headers],['# Pedidos]],'Datos Pedidos'!$A$1:$C$1,0),0)</f>
        <v>3</v>
      </c>
    </row>
    <row r="1220" spans="1:7" x14ac:dyDescent="0.3">
      <c r="A1220">
        <v>647266</v>
      </c>
      <c r="B1220" s="22">
        <v>42004</v>
      </c>
      <c r="C1220" t="s">
        <v>39</v>
      </c>
      <c r="D1220" t="s">
        <v>24</v>
      </c>
      <c r="E1220" t="s">
        <v>2</v>
      </c>
      <c r="F1220" s="23">
        <v>74254.899999999994</v>
      </c>
      <c r="G1220">
        <f>VLOOKUP(Base_de_données[[#This Row],[Adjudicación]],'Datos Pedidos'!$A$1:$C$2010,MATCH(Base_de_données[[#Headers],['# Pedidos]],'Datos Pedidos'!$A$1:$C$1,0),0)</f>
        <v>28</v>
      </c>
    </row>
    <row r="1221" spans="1:7" x14ac:dyDescent="0.3">
      <c r="A1221">
        <v>647284</v>
      </c>
      <c r="B1221" s="22">
        <v>41759</v>
      </c>
      <c r="C1221" t="s">
        <v>39</v>
      </c>
      <c r="D1221" t="s">
        <v>29</v>
      </c>
      <c r="E1221" t="s">
        <v>3</v>
      </c>
      <c r="F1221" s="23">
        <v>1993324.4</v>
      </c>
      <c r="G1221">
        <f>VLOOKUP(Base_de_données[[#This Row],[Adjudicación]],'Datos Pedidos'!$A$1:$C$2010,MATCH(Base_de_données[[#Headers],['# Pedidos]],'Datos Pedidos'!$A$1:$C$1,0),0)</f>
        <v>3</v>
      </c>
    </row>
    <row r="1222" spans="1:7" x14ac:dyDescent="0.3">
      <c r="A1222">
        <v>647327</v>
      </c>
      <c r="B1222" s="22">
        <v>41882</v>
      </c>
      <c r="C1222" t="s">
        <v>21</v>
      </c>
      <c r="D1222" t="s">
        <v>24</v>
      </c>
      <c r="E1222" t="s">
        <v>6</v>
      </c>
      <c r="F1222" s="23">
        <v>55804.7</v>
      </c>
      <c r="G1222">
        <f>VLOOKUP(Base_de_données[[#This Row],[Adjudicación]],'Datos Pedidos'!$A$1:$C$2010,MATCH(Base_de_données[[#Headers],['# Pedidos]],'Datos Pedidos'!$A$1:$C$1,0),0)</f>
        <v>6</v>
      </c>
    </row>
    <row r="1223" spans="1:7" x14ac:dyDescent="0.3">
      <c r="A1223">
        <v>647673</v>
      </c>
      <c r="B1223" s="22">
        <v>42004</v>
      </c>
      <c r="C1223" t="s">
        <v>21</v>
      </c>
      <c r="D1223" t="s">
        <v>29</v>
      </c>
      <c r="E1223" t="s">
        <v>16</v>
      </c>
      <c r="F1223" s="23">
        <v>63049.599999999999</v>
      </c>
      <c r="G1223">
        <f>VLOOKUP(Base_de_données[[#This Row],[Adjudicación]],'Datos Pedidos'!$A$1:$C$2010,MATCH(Base_de_données[[#Headers],['# Pedidos]],'Datos Pedidos'!$A$1:$C$1,0),0)</f>
        <v>5</v>
      </c>
    </row>
    <row r="1224" spans="1:7" x14ac:dyDescent="0.3">
      <c r="A1224">
        <v>649328</v>
      </c>
      <c r="B1224" s="22">
        <v>42004</v>
      </c>
      <c r="C1224" t="s">
        <v>39</v>
      </c>
      <c r="D1224" t="s">
        <v>32</v>
      </c>
      <c r="E1224" t="s">
        <v>13</v>
      </c>
      <c r="F1224" s="23">
        <v>1271936.7</v>
      </c>
      <c r="G1224">
        <f>VLOOKUP(Base_de_données[[#This Row],[Adjudicación]],'Datos Pedidos'!$A$1:$C$2010,MATCH(Base_de_données[[#Headers],['# Pedidos]],'Datos Pedidos'!$A$1:$C$1,0),0)</f>
        <v>1</v>
      </c>
    </row>
    <row r="1225" spans="1:7" x14ac:dyDescent="0.3">
      <c r="A1225">
        <v>649371</v>
      </c>
      <c r="B1225" s="22">
        <v>42004</v>
      </c>
      <c r="C1225" t="s">
        <v>21</v>
      </c>
      <c r="D1225" t="s">
        <v>31</v>
      </c>
      <c r="E1225" t="s">
        <v>4</v>
      </c>
      <c r="F1225" s="23">
        <v>11630.0333333333</v>
      </c>
      <c r="G1225">
        <f>VLOOKUP(Base_de_données[[#This Row],[Adjudicación]],'Datos Pedidos'!$A$1:$C$2010,MATCH(Base_de_données[[#Headers],['# Pedidos]],'Datos Pedidos'!$A$1:$C$1,0),0)</f>
        <v>28</v>
      </c>
    </row>
    <row r="1226" spans="1:7" x14ac:dyDescent="0.3">
      <c r="A1226">
        <v>650128</v>
      </c>
      <c r="B1226" s="22">
        <v>42004</v>
      </c>
      <c r="C1226" t="s">
        <v>21</v>
      </c>
      <c r="D1226" t="s">
        <v>26</v>
      </c>
      <c r="E1226" t="s">
        <v>16</v>
      </c>
      <c r="F1226" s="23">
        <v>34959.4</v>
      </c>
      <c r="G1226">
        <f>VLOOKUP(Base_de_données[[#This Row],[Adjudicación]],'Datos Pedidos'!$A$1:$C$2010,MATCH(Base_de_données[[#Headers],['# Pedidos]],'Datos Pedidos'!$A$1:$C$1,0),0)</f>
        <v>8</v>
      </c>
    </row>
    <row r="1227" spans="1:7" x14ac:dyDescent="0.3">
      <c r="A1227">
        <v>650193</v>
      </c>
      <c r="B1227" s="22">
        <v>42004</v>
      </c>
      <c r="C1227" t="s">
        <v>21</v>
      </c>
      <c r="D1227" t="s">
        <v>30</v>
      </c>
      <c r="E1227" t="s">
        <v>13</v>
      </c>
      <c r="F1227" s="23">
        <v>41043.699999999997</v>
      </c>
      <c r="G1227">
        <f>VLOOKUP(Base_de_données[[#This Row],[Adjudicación]],'Datos Pedidos'!$A$1:$C$2010,MATCH(Base_de_données[[#Headers],['# Pedidos]],'Datos Pedidos'!$A$1:$C$1,0),0)</f>
        <v>10</v>
      </c>
    </row>
    <row r="1228" spans="1:7" x14ac:dyDescent="0.3">
      <c r="A1228">
        <v>650506</v>
      </c>
      <c r="B1228" s="22">
        <v>41669</v>
      </c>
      <c r="C1228" t="s">
        <v>39</v>
      </c>
      <c r="D1228" t="s">
        <v>26</v>
      </c>
      <c r="E1228" t="s">
        <v>7</v>
      </c>
      <c r="F1228" s="23">
        <v>4083905.6</v>
      </c>
      <c r="G1228">
        <f>VLOOKUP(Base_de_données[[#This Row],[Adjudicación]],'Datos Pedidos'!$A$1:$C$2010,MATCH(Base_de_données[[#Headers],['# Pedidos]],'Datos Pedidos'!$A$1:$C$1,0),0)</f>
        <v>1</v>
      </c>
    </row>
    <row r="1229" spans="1:7" x14ac:dyDescent="0.3">
      <c r="A1229">
        <v>650513</v>
      </c>
      <c r="B1229" s="22">
        <v>42004</v>
      </c>
      <c r="C1229" t="s">
        <v>39</v>
      </c>
      <c r="D1229" t="s">
        <v>28</v>
      </c>
      <c r="E1229" t="s">
        <v>8</v>
      </c>
      <c r="F1229" s="23">
        <v>7791838.7999999998</v>
      </c>
      <c r="G1229">
        <f>VLOOKUP(Base_de_données[[#This Row],[Adjudicación]],'Datos Pedidos'!$A$1:$C$2010,MATCH(Base_de_données[[#Headers],['# Pedidos]],'Datos Pedidos'!$A$1:$C$1,0),0)</f>
        <v>38</v>
      </c>
    </row>
    <row r="1230" spans="1:7" x14ac:dyDescent="0.3">
      <c r="A1230">
        <v>650644</v>
      </c>
      <c r="B1230" s="22">
        <v>42004</v>
      </c>
      <c r="C1230" t="s">
        <v>21</v>
      </c>
      <c r="D1230" t="s">
        <v>27</v>
      </c>
      <c r="E1230" t="s">
        <v>4</v>
      </c>
      <c r="F1230" s="23">
        <v>44809.4</v>
      </c>
      <c r="G1230">
        <f>VLOOKUP(Base_de_données[[#This Row],[Adjudicación]],'Datos Pedidos'!$A$1:$C$2010,MATCH(Base_de_données[[#Headers],['# Pedidos]],'Datos Pedidos'!$A$1:$C$1,0),0)</f>
        <v>20</v>
      </c>
    </row>
    <row r="1231" spans="1:7" x14ac:dyDescent="0.3">
      <c r="A1231">
        <v>653067</v>
      </c>
      <c r="B1231" s="22">
        <v>42004</v>
      </c>
      <c r="C1231" t="s">
        <v>39</v>
      </c>
      <c r="D1231" t="s">
        <v>24</v>
      </c>
      <c r="E1231" t="s">
        <v>6</v>
      </c>
      <c r="F1231" s="23">
        <v>4444730.3</v>
      </c>
      <c r="G1231">
        <f>VLOOKUP(Base_de_données[[#This Row],[Adjudicación]],'Datos Pedidos'!$A$1:$C$2010,MATCH(Base_de_données[[#Headers],['# Pedidos]],'Datos Pedidos'!$A$1:$C$1,0),0)</f>
        <v>2</v>
      </c>
    </row>
    <row r="1232" spans="1:7" x14ac:dyDescent="0.3">
      <c r="A1232">
        <v>653071</v>
      </c>
      <c r="B1232" s="22">
        <v>42004</v>
      </c>
      <c r="C1232" t="s">
        <v>39</v>
      </c>
      <c r="D1232" t="s">
        <v>27</v>
      </c>
      <c r="E1232" t="s">
        <v>1</v>
      </c>
      <c r="F1232" s="23">
        <v>8442996.9000000004</v>
      </c>
      <c r="G1232">
        <f>VLOOKUP(Base_de_données[[#This Row],[Adjudicación]],'Datos Pedidos'!$A$1:$C$2010,MATCH(Base_de_données[[#Headers],['# Pedidos]],'Datos Pedidos'!$A$1:$C$1,0),0)</f>
        <v>6</v>
      </c>
    </row>
    <row r="1233" spans="1:7" x14ac:dyDescent="0.3">
      <c r="A1233">
        <v>655833</v>
      </c>
      <c r="B1233" s="22">
        <v>42004</v>
      </c>
      <c r="C1233" t="s">
        <v>22</v>
      </c>
      <c r="D1233" t="s">
        <v>24</v>
      </c>
      <c r="E1233" t="s">
        <v>15</v>
      </c>
      <c r="F1233" s="23">
        <v>45.4</v>
      </c>
      <c r="G1233">
        <f>VLOOKUP(Base_de_données[[#This Row],[Adjudicación]],'Datos Pedidos'!$A$1:$C$2010,MATCH(Base_de_données[[#Headers],['# Pedidos]],'Datos Pedidos'!$A$1:$C$1,0),0)</f>
        <v>16</v>
      </c>
    </row>
    <row r="1234" spans="1:7" x14ac:dyDescent="0.3">
      <c r="A1234">
        <v>655906</v>
      </c>
      <c r="B1234" s="22">
        <v>42004</v>
      </c>
      <c r="C1234" t="s">
        <v>39</v>
      </c>
      <c r="D1234" t="s">
        <v>27</v>
      </c>
      <c r="E1234" t="s">
        <v>8</v>
      </c>
      <c r="F1234" s="23">
        <v>3599517.7</v>
      </c>
      <c r="G1234">
        <f>VLOOKUP(Base_de_données[[#This Row],[Adjudicación]],'Datos Pedidos'!$A$1:$C$2010,MATCH(Base_de_données[[#Headers],['# Pedidos]],'Datos Pedidos'!$A$1:$C$1,0),0)</f>
        <v>3</v>
      </c>
    </row>
    <row r="1235" spans="1:7" x14ac:dyDescent="0.3">
      <c r="A1235">
        <v>655996</v>
      </c>
      <c r="B1235" s="22">
        <v>41820</v>
      </c>
      <c r="C1235" t="s">
        <v>39</v>
      </c>
      <c r="D1235" t="s">
        <v>26</v>
      </c>
      <c r="E1235" t="s">
        <v>5</v>
      </c>
      <c r="F1235" s="23">
        <v>1368788.6</v>
      </c>
      <c r="G1235">
        <f>VLOOKUP(Base_de_données[[#This Row],[Adjudicación]],'Datos Pedidos'!$A$1:$C$2010,MATCH(Base_de_données[[#Headers],['# Pedidos]],'Datos Pedidos'!$A$1:$C$1,0),0)</f>
        <v>4</v>
      </c>
    </row>
    <row r="1236" spans="1:7" x14ac:dyDescent="0.3">
      <c r="A1236">
        <v>656905</v>
      </c>
      <c r="B1236" s="22">
        <v>41698</v>
      </c>
      <c r="C1236" t="s">
        <v>39</v>
      </c>
      <c r="D1236" t="s">
        <v>25</v>
      </c>
      <c r="E1236" t="s">
        <v>9</v>
      </c>
      <c r="F1236" s="23">
        <v>5396078.7000000002</v>
      </c>
      <c r="G1236">
        <f>VLOOKUP(Base_de_données[[#This Row],[Adjudicación]],'Datos Pedidos'!$A$1:$C$2010,MATCH(Base_de_données[[#Headers],['# Pedidos]],'Datos Pedidos'!$A$1:$C$1,0),0)</f>
        <v>1</v>
      </c>
    </row>
    <row r="1237" spans="1:7" x14ac:dyDescent="0.3">
      <c r="A1237">
        <v>657118</v>
      </c>
      <c r="B1237" s="22">
        <v>41753</v>
      </c>
      <c r="C1237" t="s">
        <v>39</v>
      </c>
      <c r="D1237" t="s">
        <v>28</v>
      </c>
      <c r="E1237" t="s">
        <v>2</v>
      </c>
      <c r="F1237" s="23">
        <v>1234946.8</v>
      </c>
      <c r="G1237">
        <f>VLOOKUP(Base_de_données[[#This Row],[Adjudicación]],'Datos Pedidos'!$A$1:$C$2010,MATCH(Base_de_données[[#Headers],['# Pedidos]],'Datos Pedidos'!$A$1:$C$1,0),0)</f>
        <v>2</v>
      </c>
    </row>
    <row r="1238" spans="1:7" x14ac:dyDescent="0.3">
      <c r="A1238">
        <v>657495</v>
      </c>
      <c r="B1238" s="22">
        <v>41851</v>
      </c>
      <c r="C1238" t="s">
        <v>22</v>
      </c>
      <c r="D1238" t="s">
        <v>32</v>
      </c>
      <c r="E1238" t="s">
        <v>17</v>
      </c>
      <c r="F1238" s="23">
        <v>326.5</v>
      </c>
      <c r="G1238">
        <f>VLOOKUP(Base_de_données[[#This Row],[Adjudicación]],'Datos Pedidos'!$A$1:$C$2010,MATCH(Base_de_données[[#Headers],['# Pedidos]],'Datos Pedidos'!$A$1:$C$1,0),0)</f>
        <v>19</v>
      </c>
    </row>
    <row r="1239" spans="1:7" x14ac:dyDescent="0.3">
      <c r="A1239">
        <v>657833</v>
      </c>
      <c r="B1239" s="22">
        <v>41692</v>
      </c>
      <c r="C1239" t="s">
        <v>39</v>
      </c>
      <c r="D1239" t="s">
        <v>32</v>
      </c>
      <c r="E1239" t="s">
        <v>0</v>
      </c>
      <c r="F1239" s="23">
        <v>1359047</v>
      </c>
      <c r="G1239">
        <f>VLOOKUP(Base_de_données[[#This Row],[Adjudicación]],'Datos Pedidos'!$A$1:$C$2010,MATCH(Base_de_données[[#Headers],['# Pedidos]],'Datos Pedidos'!$A$1:$C$1,0),0)</f>
        <v>1</v>
      </c>
    </row>
    <row r="1240" spans="1:7" x14ac:dyDescent="0.3">
      <c r="A1240">
        <v>657977</v>
      </c>
      <c r="B1240" s="22">
        <v>41820</v>
      </c>
      <c r="C1240" t="s">
        <v>21</v>
      </c>
      <c r="D1240" t="s">
        <v>24</v>
      </c>
      <c r="E1240" t="s">
        <v>13</v>
      </c>
      <c r="F1240" s="23">
        <v>69837.100000000006</v>
      </c>
      <c r="G1240">
        <f>VLOOKUP(Base_de_données[[#This Row],[Adjudicación]],'Datos Pedidos'!$A$1:$C$2010,MATCH(Base_de_données[[#Headers],['# Pedidos]],'Datos Pedidos'!$A$1:$C$1,0),0)</f>
        <v>16</v>
      </c>
    </row>
    <row r="1241" spans="1:7" x14ac:dyDescent="0.3">
      <c r="A1241">
        <v>659033</v>
      </c>
      <c r="B1241" s="22">
        <v>42004</v>
      </c>
      <c r="C1241" t="s">
        <v>22</v>
      </c>
      <c r="D1241" t="s">
        <v>30</v>
      </c>
      <c r="E1241" t="s">
        <v>7</v>
      </c>
      <c r="F1241" s="23">
        <v>48</v>
      </c>
      <c r="G1241">
        <f>VLOOKUP(Base_de_données[[#This Row],[Adjudicación]],'Datos Pedidos'!$A$1:$C$2010,MATCH(Base_de_données[[#Headers],['# Pedidos]],'Datos Pedidos'!$A$1:$C$1,0),0)</f>
        <v>18</v>
      </c>
    </row>
    <row r="1242" spans="1:7" x14ac:dyDescent="0.3">
      <c r="A1242">
        <v>659355</v>
      </c>
      <c r="B1242" s="22">
        <v>41896</v>
      </c>
      <c r="C1242" t="s">
        <v>22</v>
      </c>
      <c r="D1242" t="s">
        <v>28</v>
      </c>
      <c r="E1242" t="s">
        <v>16</v>
      </c>
      <c r="F1242" s="23">
        <v>642.20000000000005</v>
      </c>
      <c r="G1242">
        <f>VLOOKUP(Base_de_données[[#This Row],[Adjudicación]],'Datos Pedidos'!$A$1:$C$2010,MATCH(Base_de_données[[#Headers],['# Pedidos]],'Datos Pedidos'!$A$1:$C$1,0),0)</f>
        <v>5</v>
      </c>
    </row>
    <row r="1243" spans="1:7" x14ac:dyDescent="0.3">
      <c r="A1243">
        <v>659666</v>
      </c>
      <c r="B1243" s="22">
        <v>41759</v>
      </c>
      <c r="C1243" t="s">
        <v>22</v>
      </c>
      <c r="D1243" t="s">
        <v>26</v>
      </c>
      <c r="E1243" t="s">
        <v>16</v>
      </c>
      <c r="F1243" s="23">
        <v>551.79999999999995</v>
      </c>
      <c r="G1243">
        <f>VLOOKUP(Base_de_données[[#This Row],[Adjudicación]],'Datos Pedidos'!$A$1:$C$2010,MATCH(Base_de_données[[#Headers],['# Pedidos]],'Datos Pedidos'!$A$1:$C$1,0),0)</f>
        <v>19</v>
      </c>
    </row>
    <row r="1244" spans="1:7" x14ac:dyDescent="0.3">
      <c r="A1244">
        <v>659715</v>
      </c>
      <c r="B1244" s="22">
        <v>42004</v>
      </c>
      <c r="C1244" t="s">
        <v>39</v>
      </c>
      <c r="D1244" t="s">
        <v>27</v>
      </c>
      <c r="E1244" t="s">
        <v>37</v>
      </c>
      <c r="F1244" s="23">
        <v>4417442.2</v>
      </c>
      <c r="G1244">
        <f>VLOOKUP(Base_de_données[[#This Row],[Adjudicación]],'Datos Pedidos'!$A$1:$C$2010,MATCH(Base_de_données[[#Headers],['# Pedidos]],'Datos Pedidos'!$A$1:$C$1,0),0)</f>
        <v>2</v>
      </c>
    </row>
    <row r="1245" spans="1:7" x14ac:dyDescent="0.3">
      <c r="A1245">
        <v>660162</v>
      </c>
      <c r="B1245" s="22">
        <v>41657</v>
      </c>
      <c r="C1245" t="s">
        <v>21</v>
      </c>
      <c r="D1245" t="s">
        <v>29</v>
      </c>
      <c r="E1245" t="s">
        <v>5</v>
      </c>
      <c r="F1245" s="23">
        <v>79579.8</v>
      </c>
      <c r="G1245">
        <f>VLOOKUP(Base_de_données[[#This Row],[Adjudicación]],'Datos Pedidos'!$A$1:$C$2010,MATCH(Base_de_données[[#Headers],['# Pedidos]],'Datos Pedidos'!$A$1:$C$1,0),0)</f>
        <v>5</v>
      </c>
    </row>
    <row r="1246" spans="1:7" x14ac:dyDescent="0.3">
      <c r="A1246">
        <v>660558</v>
      </c>
      <c r="B1246" s="22">
        <v>41729</v>
      </c>
      <c r="C1246" t="s">
        <v>21</v>
      </c>
      <c r="D1246" t="s">
        <v>26</v>
      </c>
      <c r="E1246" t="s">
        <v>11</v>
      </c>
      <c r="F1246" s="23">
        <v>87867.4</v>
      </c>
      <c r="G1246">
        <f>VLOOKUP(Base_de_données[[#This Row],[Adjudicación]],'Datos Pedidos'!$A$1:$C$2010,MATCH(Base_de_données[[#Headers],['# Pedidos]],'Datos Pedidos'!$A$1:$C$1,0),0)</f>
        <v>8</v>
      </c>
    </row>
    <row r="1247" spans="1:7" x14ac:dyDescent="0.3">
      <c r="A1247">
        <v>660643</v>
      </c>
      <c r="B1247" s="22">
        <v>42004</v>
      </c>
      <c r="C1247" t="s">
        <v>39</v>
      </c>
      <c r="D1247" t="s">
        <v>29</v>
      </c>
      <c r="E1247" t="s">
        <v>15</v>
      </c>
      <c r="F1247" s="23">
        <v>4334157.5</v>
      </c>
      <c r="G1247">
        <f>VLOOKUP(Base_de_données[[#This Row],[Adjudicación]],'Datos Pedidos'!$A$1:$C$2010,MATCH(Base_de_données[[#Headers],['# Pedidos]],'Datos Pedidos'!$A$1:$C$1,0),0)</f>
        <v>18</v>
      </c>
    </row>
    <row r="1248" spans="1:7" x14ac:dyDescent="0.3">
      <c r="A1248">
        <v>661162</v>
      </c>
      <c r="B1248" s="22">
        <v>42004</v>
      </c>
      <c r="C1248" t="s">
        <v>39</v>
      </c>
      <c r="D1248" t="s">
        <v>24</v>
      </c>
      <c r="E1248" t="s">
        <v>7</v>
      </c>
      <c r="F1248" s="23">
        <v>7830185.9000000004</v>
      </c>
      <c r="G1248">
        <f>VLOOKUP(Base_de_données[[#This Row],[Adjudicación]],'Datos Pedidos'!$A$1:$C$2010,MATCH(Base_de_données[[#Headers],['# Pedidos]],'Datos Pedidos'!$A$1:$C$1,0),0)</f>
        <v>8</v>
      </c>
    </row>
    <row r="1249" spans="1:7" x14ac:dyDescent="0.3">
      <c r="A1249">
        <v>661357</v>
      </c>
      <c r="B1249" s="22">
        <v>41654</v>
      </c>
      <c r="C1249" t="s">
        <v>21</v>
      </c>
      <c r="D1249" t="s">
        <v>30</v>
      </c>
      <c r="E1249" t="s">
        <v>10</v>
      </c>
      <c r="F1249" s="23">
        <v>80365</v>
      </c>
      <c r="G1249">
        <f>VLOOKUP(Base_de_données[[#This Row],[Adjudicación]],'Datos Pedidos'!$A$1:$C$2010,MATCH(Base_de_données[[#Headers],['# Pedidos]],'Datos Pedidos'!$A$1:$C$1,0),0)</f>
        <v>9</v>
      </c>
    </row>
    <row r="1250" spans="1:7" x14ac:dyDescent="0.3">
      <c r="A1250">
        <v>661956</v>
      </c>
      <c r="B1250" s="22">
        <v>42004</v>
      </c>
      <c r="C1250" t="s">
        <v>21</v>
      </c>
      <c r="D1250" t="s">
        <v>27</v>
      </c>
      <c r="E1250" t="s">
        <v>14</v>
      </c>
      <c r="F1250" s="23">
        <v>75910.8</v>
      </c>
      <c r="G1250">
        <f>VLOOKUP(Base_de_données[[#This Row],[Adjudicación]],'Datos Pedidos'!$A$1:$C$2010,MATCH(Base_de_données[[#Headers],['# Pedidos]],'Datos Pedidos'!$A$1:$C$1,0),0)</f>
        <v>16</v>
      </c>
    </row>
    <row r="1251" spans="1:7" x14ac:dyDescent="0.3">
      <c r="A1251">
        <v>662006</v>
      </c>
      <c r="B1251" s="22">
        <v>42004</v>
      </c>
      <c r="C1251" t="s">
        <v>39</v>
      </c>
      <c r="D1251" t="s">
        <v>29</v>
      </c>
      <c r="E1251" t="s">
        <v>15</v>
      </c>
      <c r="F1251" s="23">
        <v>1788610</v>
      </c>
      <c r="G1251">
        <f>VLOOKUP(Base_de_données[[#This Row],[Adjudicación]],'Datos Pedidos'!$A$1:$C$2010,MATCH(Base_de_données[[#Headers],['# Pedidos]],'Datos Pedidos'!$A$1:$C$1,0),0)</f>
        <v>1</v>
      </c>
    </row>
    <row r="1252" spans="1:7" x14ac:dyDescent="0.3">
      <c r="A1252">
        <v>662076</v>
      </c>
      <c r="B1252" s="22">
        <v>42004</v>
      </c>
      <c r="C1252" t="s">
        <v>39</v>
      </c>
      <c r="D1252" t="s">
        <v>28</v>
      </c>
      <c r="E1252" t="s">
        <v>9</v>
      </c>
      <c r="F1252" s="23">
        <v>2258549</v>
      </c>
      <c r="G1252">
        <f>VLOOKUP(Base_de_données[[#This Row],[Adjudicación]],'Datos Pedidos'!$A$1:$C$2010,MATCH(Base_de_données[[#Headers],['# Pedidos]],'Datos Pedidos'!$A$1:$C$1,0),0)</f>
        <v>18</v>
      </c>
    </row>
    <row r="1253" spans="1:7" x14ac:dyDescent="0.3">
      <c r="A1253">
        <v>662503</v>
      </c>
      <c r="B1253" s="22">
        <v>41833</v>
      </c>
      <c r="C1253" t="s">
        <v>39</v>
      </c>
      <c r="D1253" t="s">
        <v>26</v>
      </c>
      <c r="E1253" t="s">
        <v>38</v>
      </c>
      <c r="F1253" s="23">
        <v>6677830.2000000002</v>
      </c>
      <c r="G1253">
        <f>VLOOKUP(Base_de_données[[#This Row],[Adjudicación]],'Datos Pedidos'!$A$1:$C$2010,MATCH(Base_de_données[[#Headers],['# Pedidos]],'Datos Pedidos'!$A$1:$C$1,0),0)</f>
        <v>6</v>
      </c>
    </row>
    <row r="1254" spans="1:7" x14ac:dyDescent="0.3">
      <c r="A1254">
        <v>662661</v>
      </c>
      <c r="B1254" s="22">
        <v>42004</v>
      </c>
      <c r="C1254" t="s">
        <v>21</v>
      </c>
      <c r="D1254" t="s">
        <v>28</v>
      </c>
      <c r="E1254" t="s">
        <v>6</v>
      </c>
      <c r="F1254" s="23">
        <v>14730.3</v>
      </c>
      <c r="G1254">
        <f>VLOOKUP(Base_de_données[[#This Row],[Adjudicación]],'Datos Pedidos'!$A$1:$C$2010,MATCH(Base_de_données[[#Headers],['# Pedidos]],'Datos Pedidos'!$A$1:$C$1,0),0)</f>
        <v>18</v>
      </c>
    </row>
    <row r="1255" spans="1:7" x14ac:dyDescent="0.3">
      <c r="A1255">
        <v>662770</v>
      </c>
      <c r="B1255" s="22">
        <v>41850</v>
      </c>
      <c r="C1255" t="s">
        <v>21</v>
      </c>
      <c r="D1255" t="s">
        <v>28</v>
      </c>
      <c r="E1255" t="s">
        <v>6</v>
      </c>
      <c r="F1255" s="23">
        <v>23833</v>
      </c>
      <c r="G1255">
        <f>VLOOKUP(Base_de_données[[#This Row],[Adjudicación]],'Datos Pedidos'!$A$1:$C$2010,MATCH(Base_de_données[[#Headers],['# Pedidos]],'Datos Pedidos'!$A$1:$C$1,0),0)</f>
        <v>14</v>
      </c>
    </row>
    <row r="1256" spans="1:7" x14ac:dyDescent="0.3">
      <c r="A1256">
        <v>663052</v>
      </c>
      <c r="B1256" s="22">
        <v>41702</v>
      </c>
      <c r="C1256" t="s">
        <v>39</v>
      </c>
      <c r="D1256" t="s">
        <v>27</v>
      </c>
      <c r="E1256" t="s">
        <v>1</v>
      </c>
      <c r="F1256" s="23">
        <v>8344551.2999999998</v>
      </c>
      <c r="G1256">
        <f>VLOOKUP(Base_de_données[[#This Row],[Adjudicación]],'Datos Pedidos'!$A$1:$C$2010,MATCH(Base_de_données[[#Headers],['# Pedidos]],'Datos Pedidos'!$A$1:$C$1,0),0)</f>
        <v>14</v>
      </c>
    </row>
    <row r="1257" spans="1:7" x14ac:dyDescent="0.3">
      <c r="A1257">
        <v>663076</v>
      </c>
      <c r="B1257" s="22">
        <v>42004</v>
      </c>
      <c r="C1257" t="s">
        <v>22</v>
      </c>
      <c r="D1257" t="s">
        <v>28</v>
      </c>
      <c r="E1257" t="s">
        <v>4</v>
      </c>
      <c r="F1257" s="23">
        <v>52.233333333333299</v>
      </c>
      <c r="G1257">
        <f>VLOOKUP(Base_de_données[[#This Row],[Adjudicación]],'Datos Pedidos'!$A$1:$C$2010,MATCH(Base_de_données[[#Headers],['# Pedidos]],'Datos Pedidos'!$A$1:$C$1,0),0)</f>
        <v>24</v>
      </c>
    </row>
    <row r="1258" spans="1:7" x14ac:dyDescent="0.3">
      <c r="A1258">
        <v>663335</v>
      </c>
      <c r="B1258" s="22">
        <v>41820</v>
      </c>
      <c r="C1258" t="s">
        <v>39</v>
      </c>
      <c r="D1258" t="s">
        <v>27</v>
      </c>
      <c r="E1258" t="s">
        <v>37</v>
      </c>
      <c r="F1258" s="23">
        <v>2336140.2000000002</v>
      </c>
      <c r="G1258">
        <f>VLOOKUP(Base_de_données[[#This Row],[Adjudicación]],'Datos Pedidos'!$A$1:$C$2010,MATCH(Base_de_données[[#Headers],['# Pedidos]],'Datos Pedidos'!$A$1:$C$1,0),0)</f>
        <v>3</v>
      </c>
    </row>
    <row r="1259" spans="1:7" x14ac:dyDescent="0.3">
      <c r="A1259">
        <v>663854</v>
      </c>
      <c r="B1259" s="22">
        <v>41850</v>
      </c>
      <c r="C1259" t="s">
        <v>21</v>
      </c>
      <c r="D1259" t="s">
        <v>24</v>
      </c>
      <c r="E1259" t="s">
        <v>36</v>
      </c>
      <c r="F1259" s="23">
        <v>95771.199999999997</v>
      </c>
      <c r="G1259">
        <f>VLOOKUP(Base_de_données[[#This Row],[Adjudicación]],'Datos Pedidos'!$A$1:$C$2010,MATCH(Base_de_données[[#Headers],['# Pedidos]],'Datos Pedidos'!$A$1:$C$1,0),0)</f>
        <v>7</v>
      </c>
    </row>
    <row r="1260" spans="1:7" x14ac:dyDescent="0.3">
      <c r="A1260">
        <v>664282</v>
      </c>
      <c r="B1260" s="22">
        <v>41790</v>
      </c>
      <c r="C1260" t="s">
        <v>39</v>
      </c>
      <c r="D1260" t="s">
        <v>30</v>
      </c>
      <c r="E1260" t="s">
        <v>1</v>
      </c>
      <c r="F1260" s="23">
        <v>2294050</v>
      </c>
      <c r="G1260">
        <f>VLOOKUP(Base_de_données[[#This Row],[Adjudicación]],'Datos Pedidos'!$A$1:$C$2010,MATCH(Base_de_données[[#Headers],['# Pedidos]],'Datos Pedidos'!$A$1:$C$1,0),0)</f>
        <v>1</v>
      </c>
    </row>
    <row r="1261" spans="1:7" x14ac:dyDescent="0.3">
      <c r="A1261">
        <v>664687</v>
      </c>
      <c r="B1261" s="22">
        <v>41912</v>
      </c>
      <c r="C1261" t="s">
        <v>39</v>
      </c>
      <c r="D1261" t="s">
        <v>24</v>
      </c>
      <c r="E1261" t="s">
        <v>17</v>
      </c>
      <c r="F1261" s="23">
        <v>1884500</v>
      </c>
      <c r="G1261">
        <f>VLOOKUP(Base_de_données[[#This Row],[Adjudicación]],'Datos Pedidos'!$A$1:$C$2010,MATCH(Base_de_données[[#Headers],['# Pedidos]],'Datos Pedidos'!$A$1:$C$1,0),0)</f>
        <v>1</v>
      </c>
    </row>
    <row r="1262" spans="1:7" x14ac:dyDescent="0.3">
      <c r="A1262">
        <v>665305</v>
      </c>
      <c r="B1262" s="22">
        <v>42004</v>
      </c>
      <c r="C1262" t="s">
        <v>22</v>
      </c>
      <c r="D1262" t="s">
        <v>28</v>
      </c>
      <c r="E1262" t="s">
        <v>14</v>
      </c>
      <c r="F1262" s="23">
        <v>177.2</v>
      </c>
      <c r="G1262">
        <f>VLOOKUP(Base_de_données[[#This Row],[Adjudicación]],'Datos Pedidos'!$A$1:$C$2010,MATCH(Base_de_données[[#Headers],['# Pedidos]],'Datos Pedidos'!$A$1:$C$1,0),0)</f>
        <v>20</v>
      </c>
    </row>
    <row r="1263" spans="1:7" x14ac:dyDescent="0.3">
      <c r="A1263">
        <v>665428</v>
      </c>
      <c r="B1263" s="22">
        <v>42004</v>
      </c>
      <c r="C1263" t="s">
        <v>21</v>
      </c>
      <c r="D1263" t="s">
        <v>27</v>
      </c>
      <c r="E1263" t="s">
        <v>36</v>
      </c>
      <c r="F1263" s="23">
        <v>92898.4</v>
      </c>
      <c r="G1263">
        <f>VLOOKUP(Base_de_données[[#This Row],[Adjudicación]],'Datos Pedidos'!$A$1:$C$2010,MATCH(Base_de_données[[#Headers],['# Pedidos]],'Datos Pedidos'!$A$1:$C$1,0),0)</f>
        <v>26</v>
      </c>
    </row>
    <row r="1264" spans="1:7" x14ac:dyDescent="0.3">
      <c r="A1264">
        <v>665482</v>
      </c>
      <c r="B1264" s="22">
        <v>42004</v>
      </c>
      <c r="C1264" t="s">
        <v>21</v>
      </c>
      <c r="D1264" t="s">
        <v>26</v>
      </c>
      <c r="E1264" t="s">
        <v>16</v>
      </c>
      <c r="F1264" s="23">
        <v>13802.9</v>
      </c>
      <c r="G1264">
        <f>VLOOKUP(Base_de_données[[#This Row],[Adjudicación]],'Datos Pedidos'!$A$1:$C$2010,MATCH(Base_de_données[[#Headers],['# Pedidos]],'Datos Pedidos'!$A$1:$C$1,0),0)</f>
        <v>12</v>
      </c>
    </row>
    <row r="1265" spans="1:7" x14ac:dyDescent="0.3">
      <c r="A1265">
        <v>665859</v>
      </c>
      <c r="B1265" s="22">
        <v>42004</v>
      </c>
      <c r="C1265" t="s">
        <v>39</v>
      </c>
      <c r="D1265" t="s">
        <v>26</v>
      </c>
      <c r="E1265" t="s">
        <v>3</v>
      </c>
      <c r="F1265" s="23">
        <v>8055746</v>
      </c>
      <c r="G1265">
        <f>VLOOKUP(Base_de_données[[#This Row],[Adjudicación]],'Datos Pedidos'!$A$1:$C$2010,MATCH(Base_de_données[[#Headers],['# Pedidos]],'Datos Pedidos'!$A$1:$C$1,0),0)</f>
        <v>3</v>
      </c>
    </row>
    <row r="1266" spans="1:7" x14ac:dyDescent="0.3">
      <c r="A1266">
        <v>667037</v>
      </c>
      <c r="B1266" s="22">
        <v>42004</v>
      </c>
      <c r="C1266" t="s">
        <v>39</v>
      </c>
      <c r="D1266" t="s">
        <v>27</v>
      </c>
      <c r="E1266" t="s">
        <v>6</v>
      </c>
      <c r="F1266" s="23">
        <v>5062438.7</v>
      </c>
      <c r="G1266">
        <f>VLOOKUP(Base_de_données[[#This Row],[Adjudicación]],'Datos Pedidos'!$A$1:$C$2010,MATCH(Base_de_données[[#Headers],['# Pedidos]],'Datos Pedidos'!$A$1:$C$1,0),0)</f>
        <v>6</v>
      </c>
    </row>
    <row r="1267" spans="1:7" x14ac:dyDescent="0.3">
      <c r="A1267">
        <v>667443</v>
      </c>
      <c r="B1267" s="22">
        <v>41664</v>
      </c>
      <c r="C1267" t="s">
        <v>21</v>
      </c>
      <c r="D1267" t="s">
        <v>26</v>
      </c>
      <c r="E1267" t="s">
        <v>34</v>
      </c>
      <c r="F1267" s="23">
        <v>54069</v>
      </c>
      <c r="G1267">
        <f>VLOOKUP(Base_de_données[[#This Row],[Adjudicación]],'Datos Pedidos'!$A$1:$C$2010,MATCH(Base_de_données[[#Headers],['# Pedidos]],'Datos Pedidos'!$A$1:$C$1,0),0)</f>
        <v>6</v>
      </c>
    </row>
    <row r="1268" spans="1:7" x14ac:dyDescent="0.3">
      <c r="A1268">
        <v>667916</v>
      </c>
      <c r="B1268" s="22">
        <v>42004</v>
      </c>
      <c r="C1268" t="s">
        <v>39</v>
      </c>
      <c r="D1268" t="s">
        <v>32</v>
      </c>
      <c r="E1268" t="s">
        <v>11</v>
      </c>
      <c r="F1268" s="23">
        <v>7417859.7000000002</v>
      </c>
      <c r="G1268">
        <f>VLOOKUP(Base_de_données[[#This Row],[Adjudicación]],'Datos Pedidos'!$A$1:$C$2010,MATCH(Base_de_données[[#Headers],['# Pedidos]],'Datos Pedidos'!$A$1:$C$1,0),0)</f>
        <v>3</v>
      </c>
    </row>
    <row r="1269" spans="1:7" x14ac:dyDescent="0.3">
      <c r="A1269">
        <v>668729</v>
      </c>
      <c r="B1269" s="22">
        <v>42004</v>
      </c>
      <c r="C1269" t="s">
        <v>22</v>
      </c>
      <c r="D1269" t="s">
        <v>27</v>
      </c>
      <c r="E1269" t="s">
        <v>13</v>
      </c>
      <c r="F1269" s="23">
        <v>755.5</v>
      </c>
      <c r="G1269">
        <f>VLOOKUP(Base_de_données[[#This Row],[Adjudicación]],'Datos Pedidos'!$A$1:$C$2010,MATCH(Base_de_données[[#Headers],['# Pedidos]],'Datos Pedidos'!$A$1:$C$1,0),0)</f>
        <v>12</v>
      </c>
    </row>
    <row r="1270" spans="1:7" x14ac:dyDescent="0.3">
      <c r="A1270">
        <v>669992</v>
      </c>
      <c r="B1270" s="22">
        <v>41790</v>
      </c>
      <c r="C1270" t="s">
        <v>39</v>
      </c>
      <c r="D1270" t="s">
        <v>32</v>
      </c>
      <c r="E1270" t="s">
        <v>1</v>
      </c>
      <c r="F1270" s="23">
        <v>7644749.7000000002</v>
      </c>
      <c r="G1270">
        <f>VLOOKUP(Base_de_données[[#This Row],[Adjudicación]],'Datos Pedidos'!$A$1:$C$2010,MATCH(Base_de_données[[#Headers],['# Pedidos]],'Datos Pedidos'!$A$1:$C$1,0),0)</f>
        <v>2</v>
      </c>
    </row>
    <row r="1271" spans="1:7" x14ac:dyDescent="0.3">
      <c r="A1271">
        <v>670039</v>
      </c>
      <c r="B1271" s="22">
        <v>41837</v>
      </c>
      <c r="C1271" t="s">
        <v>39</v>
      </c>
      <c r="D1271" t="s">
        <v>24</v>
      </c>
      <c r="E1271" t="s">
        <v>34</v>
      </c>
      <c r="F1271" s="23">
        <v>2606681</v>
      </c>
      <c r="G1271">
        <f>VLOOKUP(Base_de_données[[#This Row],[Adjudicación]],'Datos Pedidos'!$A$1:$C$2010,MATCH(Base_de_données[[#Headers],['# Pedidos]],'Datos Pedidos'!$A$1:$C$1,0),0)</f>
        <v>1</v>
      </c>
    </row>
    <row r="1272" spans="1:7" x14ac:dyDescent="0.3">
      <c r="A1272">
        <v>670083</v>
      </c>
      <c r="B1272" s="22">
        <v>42004</v>
      </c>
      <c r="C1272" t="s">
        <v>39</v>
      </c>
      <c r="D1272" t="s">
        <v>29</v>
      </c>
      <c r="E1272" t="s">
        <v>17</v>
      </c>
      <c r="F1272" s="23">
        <v>3983781.5</v>
      </c>
      <c r="G1272">
        <f>VLOOKUP(Base_de_données[[#This Row],[Adjudicación]],'Datos Pedidos'!$A$1:$C$2010,MATCH(Base_de_données[[#Headers],['# Pedidos]],'Datos Pedidos'!$A$1:$C$1,0),0)</f>
        <v>3</v>
      </c>
    </row>
    <row r="1273" spans="1:7" x14ac:dyDescent="0.3">
      <c r="A1273">
        <v>670609</v>
      </c>
      <c r="B1273" s="22">
        <v>42004</v>
      </c>
      <c r="C1273" t="s">
        <v>22</v>
      </c>
      <c r="D1273" t="s">
        <v>26</v>
      </c>
      <c r="E1273" t="s">
        <v>36</v>
      </c>
      <c r="F1273" s="23">
        <v>507.3</v>
      </c>
      <c r="G1273">
        <f>VLOOKUP(Base_de_données[[#This Row],[Adjudicación]],'Datos Pedidos'!$A$1:$C$2010,MATCH(Base_de_données[[#Headers],['# Pedidos]],'Datos Pedidos'!$A$1:$C$1,0),0)</f>
        <v>10</v>
      </c>
    </row>
    <row r="1274" spans="1:7" x14ac:dyDescent="0.3">
      <c r="A1274">
        <v>670886</v>
      </c>
      <c r="B1274" s="22">
        <v>42004</v>
      </c>
      <c r="C1274" t="s">
        <v>39</v>
      </c>
      <c r="D1274" t="s">
        <v>30</v>
      </c>
      <c r="E1274" t="s">
        <v>38</v>
      </c>
      <c r="F1274" s="23">
        <v>1945652.3</v>
      </c>
      <c r="G1274">
        <f>VLOOKUP(Base_de_données[[#This Row],[Adjudicación]],'Datos Pedidos'!$A$1:$C$2010,MATCH(Base_de_données[[#Headers],['# Pedidos]],'Datos Pedidos'!$A$1:$C$1,0),0)</f>
        <v>2</v>
      </c>
    </row>
    <row r="1275" spans="1:7" x14ac:dyDescent="0.3">
      <c r="A1275">
        <v>670988</v>
      </c>
      <c r="B1275" s="22">
        <v>42004</v>
      </c>
      <c r="C1275" t="s">
        <v>21</v>
      </c>
      <c r="D1275" t="s">
        <v>30</v>
      </c>
      <c r="E1275" t="s">
        <v>15</v>
      </c>
      <c r="F1275" s="23">
        <v>37507.699999999997</v>
      </c>
      <c r="G1275">
        <f>VLOOKUP(Base_de_données[[#This Row],[Adjudicación]],'Datos Pedidos'!$A$1:$C$2010,MATCH(Base_de_données[[#Headers],['# Pedidos]],'Datos Pedidos'!$A$1:$C$1,0),0)</f>
        <v>2</v>
      </c>
    </row>
    <row r="1276" spans="1:7" x14ac:dyDescent="0.3">
      <c r="A1276">
        <v>671161</v>
      </c>
      <c r="B1276" s="22">
        <v>42004</v>
      </c>
      <c r="C1276" t="s">
        <v>39</v>
      </c>
      <c r="D1276" t="s">
        <v>26</v>
      </c>
      <c r="E1276" t="s">
        <v>16</v>
      </c>
      <c r="F1276" s="23">
        <v>4251528.7</v>
      </c>
      <c r="G1276">
        <f>VLOOKUP(Base_de_données[[#This Row],[Adjudicación]],'Datos Pedidos'!$A$1:$C$2010,MATCH(Base_de_données[[#Headers],['# Pedidos]],'Datos Pedidos'!$A$1:$C$1,0),0)</f>
        <v>2</v>
      </c>
    </row>
    <row r="1277" spans="1:7" x14ac:dyDescent="0.3">
      <c r="A1277">
        <v>671875</v>
      </c>
      <c r="B1277" s="22">
        <v>41729</v>
      </c>
      <c r="C1277" t="s">
        <v>21</v>
      </c>
      <c r="D1277" t="s">
        <v>24</v>
      </c>
      <c r="E1277" t="s">
        <v>7</v>
      </c>
      <c r="F1277" s="23">
        <v>64993</v>
      </c>
      <c r="G1277">
        <f>VLOOKUP(Base_de_données[[#This Row],[Adjudicación]],'Datos Pedidos'!$A$1:$C$2010,MATCH(Base_de_données[[#Headers],['# Pedidos]],'Datos Pedidos'!$A$1:$C$1,0),0)</f>
        <v>9</v>
      </c>
    </row>
    <row r="1278" spans="1:7" x14ac:dyDescent="0.3">
      <c r="A1278">
        <v>671995</v>
      </c>
      <c r="B1278" s="22">
        <v>41670</v>
      </c>
      <c r="C1278" t="s">
        <v>21</v>
      </c>
      <c r="D1278" t="s">
        <v>30</v>
      </c>
      <c r="E1278" t="s">
        <v>2</v>
      </c>
      <c r="F1278" s="23">
        <v>36505.599999999999</v>
      </c>
      <c r="G1278">
        <f>VLOOKUP(Base_de_données[[#This Row],[Adjudicación]],'Datos Pedidos'!$A$1:$C$2010,MATCH(Base_de_données[[#Headers],['# Pedidos]],'Datos Pedidos'!$A$1:$C$1,0),0)</f>
        <v>8</v>
      </c>
    </row>
    <row r="1279" spans="1:7" x14ac:dyDescent="0.3">
      <c r="A1279">
        <v>672544</v>
      </c>
      <c r="B1279" s="22">
        <v>42004</v>
      </c>
      <c r="C1279" t="s">
        <v>21</v>
      </c>
      <c r="D1279" t="s">
        <v>25</v>
      </c>
      <c r="E1279" t="s">
        <v>34</v>
      </c>
      <c r="F1279" s="23">
        <v>33534.800000000003</v>
      </c>
      <c r="G1279">
        <f>VLOOKUP(Base_de_données[[#This Row],[Adjudicación]],'Datos Pedidos'!$A$1:$C$2010,MATCH(Base_de_données[[#Headers],['# Pedidos]],'Datos Pedidos'!$A$1:$C$1,0),0)</f>
        <v>10</v>
      </c>
    </row>
    <row r="1280" spans="1:7" x14ac:dyDescent="0.3">
      <c r="A1280">
        <v>673313</v>
      </c>
      <c r="B1280" s="22">
        <v>41865</v>
      </c>
      <c r="C1280" t="s">
        <v>39</v>
      </c>
      <c r="D1280" t="s">
        <v>25</v>
      </c>
      <c r="E1280" t="s">
        <v>35</v>
      </c>
      <c r="F1280" s="23">
        <v>4089378.9</v>
      </c>
      <c r="G1280">
        <f>VLOOKUP(Base_de_données[[#This Row],[Adjudicación]],'Datos Pedidos'!$A$1:$C$2010,MATCH(Base_de_données[[#Headers],['# Pedidos]],'Datos Pedidos'!$A$1:$C$1,0),0)</f>
        <v>2</v>
      </c>
    </row>
    <row r="1281" spans="1:7" x14ac:dyDescent="0.3">
      <c r="A1281">
        <v>675945</v>
      </c>
      <c r="B1281" s="22">
        <v>42004</v>
      </c>
      <c r="C1281" t="s">
        <v>39</v>
      </c>
      <c r="D1281" t="s">
        <v>29</v>
      </c>
      <c r="E1281" t="s">
        <v>8</v>
      </c>
      <c r="F1281" s="23">
        <v>8674545</v>
      </c>
      <c r="G1281">
        <f>VLOOKUP(Base_de_données[[#This Row],[Adjudicación]],'Datos Pedidos'!$A$1:$C$2010,MATCH(Base_de_données[[#Headers],['# Pedidos]],'Datos Pedidos'!$A$1:$C$1,0),0)</f>
        <v>1</v>
      </c>
    </row>
    <row r="1282" spans="1:7" x14ac:dyDescent="0.3">
      <c r="A1282">
        <v>676137</v>
      </c>
      <c r="B1282" s="22">
        <v>41729</v>
      </c>
      <c r="C1282" t="s">
        <v>21</v>
      </c>
      <c r="D1282" t="s">
        <v>30</v>
      </c>
      <c r="E1282" t="s">
        <v>7</v>
      </c>
      <c r="F1282" s="23">
        <v>35080.199999999997</v>
      </c>
      <c r="G1282">
        <f>VLOOKUP(Base_de_données[[#This Row],[Adjudicación]],'Datos Pedidos'!$A$1:$C$2010,MATCH(Base_de_données[[#Headers],['# Pedidos]],'Datos Pedidos'!$A$1:$C$1,0),0)</f>
        <v>18</v>
      </c>
    </row>
    <row r="1283" spans="1:7" x14ac:dyDescent="0.3">
      <c r="A1283">
        <v>676589</v>
      </c>
      <c r="B1283" s="22">
        <v>41820</v>
      </c>
      <c r="C1283" t="s">
        <v>39</v>
      </c>
      <c r="D1283" t="s">
        <v>26</v>
      </c>
      <c r="E1283" t="s">
        <v>35</v>
      </c>
      <c r="F1283" s="23">
        <v>8630382.9000000004</v>
      </c>
      <c r="G1283">
        <f>VLOOKUP(Base_de_données[[#This Row],[Adjudicación]],'Datos Pedidos'!$A$1:$C$2010,MATCH(Base_de_données[[#Headers],['# Pedidos]],'Datos Pedidos'!$A$1:$C$1,0),0)</f>
        <v>20</v>
      </c>
    </row>
    <row r="1284" spans="1:7" x14ac:dyDescent="0.3">
      <c r="A1284">
        <v>676623</v>
      </c>
      <c r="B1284" s="22">
        <v>42004</v>
      </c>
      <c r="C1284" t="s">
        <v>39</v>
      </c>
      <c r="D1284" t="s">
        <v>29</v>
      </c>
      <c r="E1284" t="s">
        <v>36</v>
      </c>
      <c r="F1284" s="23">
        <v>8569911.6999999993</v>
      </c>
      <c r="G1284">
        <f>VLOOKUP(Base_de_données[[#This Row],[Adjudicación]],'Datos Pedidos'!$A$1:$C$2010,MATCH(Base_de_données[[#Headers],['# Pedidos]],'Datos Pedidos'!$A$1:$C$1,0),0)</f>
        <v>2</v>
      </c>
    </row>
    <row r="1285" spans="1:7" x14ac:dyDescent="0.3">
      <c r="A1285">
        <v>676812</v>
      </c>
      <c r="B1285" s="22">
        <v>42004</v>
      </c>
      <c r="C1285" t="s">
        <v>21</v>
      </c>
      <c r="D1285" t="s">
        <v>28</v>
      </c>
      <c r="E1285" t="s">
        <v>35</v>
      </c>
      <c r="F1285" s="23">
        <v>71503.5</v>
      </c>
      <c r="G1285">
        <f>VLOOKUP(Base_de_données[[#This Row],[Adjudicación]],'Datos Pedidos'!$A$1:$C$2010,MATCH(Base_de_données[[#Headers],['# Pedidos]],'Datos Pedidos'!$A$1:$C$1,0),0)</f>
        <v>9</v>
      </c>
    </row>
    <row r="1286" spans="1:7" x14ac:dyDescent="0.3">
      <c r="A1286">
        <v>677404</v>
      </c>
      <c r="B1286" s="22">
        <v>42004</v>
      </c>
      <c r="C1286" t="s">
        <v>39</v>
      </c>
      <c r="D1286" t="s">
        <v>31</v>
      </c>
      <c r="E1286" t="s">
        <v>3</v>
      </c>
      <c r="F1286" s="23">
        <v>4225744.9000000004</v>
      </c>
      <c r="G1286">
        <f>VLOOKUP(Base_de_données[[#This Row],[Adjudicación]],'Datos Pedidos'!$A$1:$C$2010,MATCH(Base_de_données[[#Headers],['# Pedidos]],'Datos Pedidos'!$A$1:$C$1,0),0)</f>
        <v>2</v>
      </c>
    </row>
    <row r="1287" spans="1:7" x14ac:dyDescent="0.3">
      <c r="A1287">
        <v>677607</v>
      </c>
      <c r="B1287" s="22">
        <v>42004</v>
      </c>
      <c r="C1287" t="s">
        <v>21</v>
      </c>
      <c r="D1287" t="s">
        <v>24</v>
      </c>
      <c r="E1287" t="s">
        <v>1</v>
      </c>
      <c r="F1287" s="23">
        <v>30816.799999999999</v>
      </c>
      <c r="G1287">
        <f>VLOOKUP(Base_de_données[[#This Row],[Adjudicación]],'Datos Pedidos'!$A$1:$C$2010,MATCH(Base_de_données[[#Headers],['# Pedidos]],'Datos Pedidos'!$A$1:$C$1,0),0)</f>
        <v>3</v>
      </c>
    </row>
    <row r="1288" spans="1:7" x14ac:dyDescent="0.3">
      <c r="A1288">
        <v>677812</v>
      </c>
      <c r="B1288" s="22">
        <v>41907</v>
      </c>
      <c r="C1288" t="s">
        <v>22</v>
      </c>
      <c r="D1288" t="s">
        <v>26</v>
      </c>
      <c r="E1288" t="s">
        <v>8</v>
      </c>
      <c r="F1288" s="23">
        <v>432.3</v>
      </c>
      <c r="G1288">
        <f>VLOOKUP(Base_de_données[[#This Row],[Adjudicación]],'Datos Pedidos'!$A$1:$C$2010,MATCH(Base_de_données[[#Headers],['# Pedidos]],'Datos Pedidos'!$A$1:$C$1,0),0)</f>
        <v>7</v>
      </c>
    </row>
    <row r="1289" spans="1:7" x14ac:dyDescent="0.3">
      <c r="A1289">
        <v>678435</v>
      </c>
      <c r="B1289" s="22">
        <v>41820</v>
      </c>
      <c r="C1289" t="s">
        <v>21</v>
      </c>
      <c r="D1289" t="s">
        <v>28</v>
      </c>
      <c r="E1289" t="s">
        <v>14</v>
      </c>
      <c r="F1289" s="23">
        <v>3316.5124999999998</v>
      </c>
      <c r="G1289">
        <f>VLOOKUP(Base_de_données[[#This Row],[Adjudicación]],'Datos Pedidos'!$A$1:$C$2010,MATCH(Base_de_données[[#Headers],['# Pedidos]],'Datos Pedidos'!$A$1:$C$1,0),0)</f>
        <v>4</v>
      </c>
    </row>
    <row r="1290" spans="1:7" x14ac:dyDescent="0.3">
      <c r="A1290">
        <v>678564</v>
      </c>
      <c r="B1290" s="22">
        <v>41790</v>
      </c>
      <c r="C1290" t="s">
        <v>39</v>
      </c>
      <c r="D1290" t="s">
        <v>29</v>
      </c>
      <c r="E1290" t="s">
        <v>0</v>
      </c>
      <c r="F1290" s="23">
        <v>6686050.0999999996</v>
      </c>
      <c r="G1290">
        <f>VLOOKUP(Base_de_données[[#This Row],[Adjudicación]],'Datos Pedidos'!$A$1:$C$2010,MATCH(Base_de_données[[#Headers],['# Pedidos]],'Datos Pedidos'!$A$1:$C$1,0),0)</f>
        <v>1</v>
      </c>
    </row>
    <row r="1291" spans="1:7" x14ac:dyDescent="0.3">
      <c r="A1291">
        <v>679769</v>
      </c>
      <c r="B1291" s="22">
        <v>41788</v>
      </c>
      <c r="C1291" t="s">
        <v>39</v>
      </c>
      <c r="D1291" t="s">
        <v>28</v>
      </c>
      <c r="E1291" t="s">
        <v>8</v>
      </c>
      <c r="F1291" s="23">
        <v>864547.9</v>
      </c>
      <c r="G1291">
        <f>VLOOKUP(Base_de_données[[#This Row],[Adjudicación]],'Datos Pedidos'!$A$1:$C$2010,MATCH(Base_de_données[[#Headers],['# Pedidos]],'Datos Pedidos'!$A$1:$C$1,0),0)</f>
        <v>12</v>
      </c>
    </row>
    <row r="1292" spans="1:7" x14ac:dyDescent="0.3">
      <c r="A1292">
        <v>679900</v>
      </c>
      <c r="B1292" s="22">
        <v>42004</v>
      </c>
      <c r="C1292" t="s">
        <v>39</v>
      </c>
      <c r="D1292" t="s">
        <v>28</v>
      </c>
      <c r="E1292" t="s">
        <v>1</v>
      </c>
      <c r="F1292" s="23">
        <v>4400598.2</v>
      </c>
      <c r="G1292">
        <f>VLOOKUP(Base_de_données[[#This Row],[Adjudicación]],'Datos Pedidos'!$A$1:$C$2010,MATCH(Base_de_données[[#Headers],['# Pedidos]],'Datos Pedidos'!$A$1:$C$1,0),0)</f>
        <v>1</v>
      </c>
    </row>
    <row r="1293" spans="1:7" x14ac:dyDescent="0.3">
      <c r="A1293">
        <v>680016</v>
      </c>
      <c r="B1293" s="22">
        <v>42004</v>
      </c>
      <c r="C1293" t="s">
        <v>39</v>
      </c>
      <c r="D1293" t="s">
        <v>29</v>
      </c>
      <c r="E1293" t="s">
        <v>11</v>
      </c>
      <c r="F1293" s="23">
        <v>5392341.9000000004</v>
      </c>
      <c r="G1293">
        <f>VLOOKUP(Base_de_données[[#This Row],[Adjudicación]],'Datos Pedidos'!$A$1:$C$2010,MATCH(Base_de_données[[#Headers],['# Pedidos]],'Datos Pedidos'!$A$1:$C$1,0),0)</f>
        <v>1</v>
      </c>
    </row>
    <row r="1294" spans="1:7" x14ac:dyDescent="0.3">
      <c r="A1294">
        <v>681163</v>
      </c>
      <c r="B1294" s="22">
        <v>41882</v>
      </c>
      <c r="C1294" t="s">
        <v>22</v>
      </c>
      <c r="D1294" t="s">
        <v>29</v>
      </c>
      <c r="E1294" t="s">
        <v>14</v>
      </c>
      <c r="F1294" s="23">
        <v>386.8</v>
      </c>
      <c r="G1294">
        <f>VLOOKUP(Base_de_données[[#This Row],[Adjudicación]],'Datos Pedidos'!$A$1:$C$2010,MATCH(Base_de_données[[#Headers],['# Pedidos]],'Datos Pedidos'!$A$1:$C$1,0),0)</f>
        <v>7</v>
      </c>
    </row>
    <row r="1295" spans="1:7" x14ac:dyDescent="0.3">
      <c r="A1295">
        <v>681180</v>
      </c>
      <c r="B1295" s="22">
        <v>42004</v>
      </c>
      <c r="C1295" t="s">
        <v>39</v>
      </c>
      <c r="D1295" t="s">
        <v>32</v>
      </c>
      <c r="E1295" t="s">
        <v>15</v>
      </c>
      <c r="F1295" s="23">
        <v>2907214.6</v>
      </c>
      <c r="G1295">
        <f>VLOOKUP(Base_de_données[[#This Row],[Adjudicación]],'Datos Pedidos'!$A$1:$C$2010,MATCH(Base_de_données[[#Headers],['# Pedidos]],'Datos Pedidos'!$A$1:$C$1,0),0)</f>
        <v>1</v>
      </c>
    </row>
    <row r="1296" spans="1:7" x14ac:dyDescent="0.3">
      <c r="A1296">
        <v>681218</v>
      </c>
      <c r="B1296" s="22">
        <v>42004</v>
      </c>
      <c r="C1296" t="s">
        <v>21</v>
      </c>
      <c r="D1296" t="s">
        <v>27</v>
      </c>
      <c r="E1296" t="s">
        <v>38</v>
      </c>
      <c r="F1296" s="23">
        <v>7913.5</v>
      </c>
      <c r="G1296">
        <f>VLOOKUP(Base_de_données[[#This Row],[Adjudicación]],'Datos Pedidos'!$A$1:$C$2010,MATCH(Base_de_données[[#Headers],['# Pedidos]],'Datos Pedidos'!$A$1:$C$1,0),0)</f>
        <v>3</v>
      </c>
    </row>
    <row r="1297" spans="1:7" x14ac:dyDescent="0.3">
      <c r="A1297">
        <v>681464</v>
      </c>
      <c r="B1297" s="22">
        <v>42004</v>
      </c>
      <c r="C1297" t="s">
        <v>21</v>
      </c>
      <c r="D1297" t="s">
        <v>27</v>
      </c>
      <c r="E1297" t="s">
        <v>12</v>
      </c>
      <c r="F1297" s="23">
        <v>31117.5</v>
      </c>
      <c r="G1297">
        <f>VLOOKUP(Base_de_données[[#This Row],[Adjudicación]],'Datos Pedidos'!$A$1:$C$2010,MATCH(Base_de_données[[#Headers],['# Pedidos]],'Datos Pedidos'!$A$1:$C$1,0),0)</f>
        <v>30</v>
      </c>
    </row>
    <row r="1298" spans="1:7" x14ac:dyDescent="0.3">
      <c r="A1298">
        <v>682049</v>
      </c>
      <c r="B1298" s="22">
        <v>42004</v>
      </c>
      <c r="C1298" t="s">
        <v>21</v>
      </c>
      <c r="D1298" t="s">
        <v>26</v>
      </c>
      <c r="E1298" t="s">
        <v>35</v>
      </c>
      <c r="F1298" s="23">
        <v>88838.6</v>
      </c>
      <c r="G1298">
        <f>VLOOKUP(Base_de_données[[#This Row],[Adjudicación]],'Datos Pedidos'!$A$1:$C$2010,MATCH(Base_de_données[[#Headers],['# Pedidos]],'Datos Pedidos'!$A$1:$C$1,0),0)</f>
        <v>10</v>
      </c>
    </row>
    <row r="1299" spans="1:7" x14ac:dyDescent="0.3">
      <c r="A1299">
        <v>682947</v>
      </c>
      <c r="B1299" s="22">
        <v>42004</v>
      </c>
      <c r="C1299" t="s">
        <v>21</v>
      </c>
      <c r="D1299" t="s">
        <v>27</v>
      </c>
      <c r="E1299" t="s">
        <v>3</v>
      </c>
      <c r="F1299" s="23">
        <v>27011</v>
      </c>
      <c r="G1299">
        <f>VLOOKUP(Base_de_données[[#This Row],[Adjudicación]],'Datos Pedidos'!$A$1:$C$2010,MATCH(Base_de_données[[#Headers],['# Pedidos]],'Datos Pedidos'!$A$1:$C$1,0),0)</f>
        <v>8</v>
      </c>
    </row>
    <row r="1300" spans="1:7" x14ac:dyDescent="0.3">
      <c r="A1300">
        <v>682997</v>
      </c>
      <c r="B1300" s="22">
        <v>42004</v>
      </c>
      <c r="C1300" t="s">
        <v>22</v>
      </c>
      <c r="D1300" t="s">
        <v>30</v>
      </c>
      <c r="E1300" t="s">
        <v>6</v>
      </c>
      <c r="F1300" s="23">
        <v>279.3</v>
      </c>
      <c r="G1300">
        <f>VLOOKUP(Base_de_données[[#This Row],[Adjudicación]],'Datos Pedidos'!$A$1:$C$2010,MATCH(Base_de_données[[#Headers],['# Pedidos]],'Datos Pedidos'!$A$1:$C$1,0),0)</f>
        <v>14</v>
      </c>
    </row>
    <row r="1301" spans="1:7" x14ac:dyDescent="0.3">
      <c r="A1301">
        <v>683974</v>
      </c>
      <c r="B1301" s="22">
        <v>42004</v>
      </c>
      <c r="C1301" t="s">
        <v>21</v>
      </c>
      <c r="D1301" t="s">
        <v>24</v>
      </c>
      <c r="E1301" t="s">
        <v>9</v>
      </c>
      <c r="F1301" s="23">
        <v>84973.3</v>
      </c>
      <c r="G1301">
        <f>VLOOKUP(Base_de_données[[#This Row],[Adjudicación]],'Datos Pedidos'!$A$1:$C$2010,MATCH(Base_de_données[[#Headers],['# Pedidos]],'Datos Pedidos'!$A$1:$C$1,0),0)</f>
        <v>8</v>
      </c>
    </row>
    <row r="1302" spans="1:7" x14ac:dyDescent="0.3">
      <c r="A1302">
        <v>684348</v>
      </c>
      <c r="B1302" s="22">
        <v>42004</v>
      </c>
      <c r="C1302" t="s">
        <v>39</v>
      </c>
      <c r="D1302" t="s">
        <v>30</v>
      </c>
      <c r="E1302" t="s">
        <v>13</v>
      </c>
      <c r="F1302" s="23">
        <v>766058</v>
      </c>
      <c r="G1302">
        <f>VLOOKUP(Base_de_données[[#This Row],[Adjudicación]],'Datos Pedidos'!$A$1:$C$2010,MATCH(Base_de_données[[#Headers],['# Pedidos]],'Datos Pedidos'!$A$1:$C$1,0),0)</f>
        <v>2</v>
      </c>
    </row>
    <row r="1303" spans="1:7" x14ac:dyDescent="0.3">
      <c r="A1303">
        <v>684381</v>
      </c>
      <c r="B1303" s="22">
        <v>42004</v>
      </c>
      <c r="C1303" t="s">
        <v>22</v>
      </c>
      <c r="D1303" t="s">
        <v>26</v>
      </c>
      <c r="E1303" t="s">
        <v>10</v>
      </c>
      <c r="F1303" s="23">
        <v>903.9</v>
      </c>
      <c r="G1303">
        <f>VLOOKUP(Base_de_données[[#This Row],[Adjudicación]],'Datos Pedidos'!$A$1:$C$2010,MATCH(Base_de_données[[#Headers],['# Pedidos]],'Datos Pedidos'!$A$1:$C$1,0),0)</f>
        <v>8</v>
      </c>
    </row>
    <row r="1304" spans="1:7" x14ac:dyDescent="0.3">
      <c r="A1304">
        <v>684392</v>
      </c>
      <c r="B1304" s="22">
        <v>41820</v>
      </c>
      <c r="C1304" t="s">
        <v>39</v>
      </c>
      <c r="D1304" t="s">
        <v>27</v>
      </c>
      <c r="E1304" t="s">
        <v>34</v>
      </c>
      <c r="F1304" s="23">
        <v>131.63333333333301</v>
      </c>
      <c r="G1304">
        <f>VLOOKUP(Base_de_données[[#This Row],[Adjudicación]],'Datos Pedidos'!$A$1:$C$2010,MATCH(Base_de_données[[#Headers],['# Pedidos]],'Datos Pedidos'!$A$1:$C$1,0),0)</f>
        <v>12</v>
      </c>
    </row>
    <row r="1305" spans="1:7" x14ac:dyDescent="0.3">
      <c r="A1305">
        <v>684502</v>
      </c>
      <c r="B1305" s="22">
        <v>41789</v>
      </c>
      <c r="C1305" t="s">
        <v>39</v>
      </c>
      <c r="D1305" t="s">
        <v>31</v>
      </c>
      <c r="E1305" t="s">
        <v>5</v>
      </c>
      <c r="F1305" s="23">
        <v>9676638.3000000007</v>
      </c>
      <c r="G1305">
        <f>VLOOKUP(Base_de_données[[#This Row],[Adjudicación]],'Datos Pedidos'!$A$1:$C$2010,MATCH(Base_de_données[[#Headers],['# Pedidos]],'Datos Pedidos'!$A$1:$C$1,0),0)</f>
        <v>2</v>
      </c>
    </row>
    <row r="1306" spans="1:7" x14ac:dyDescent="0.3">
      <c r="A1306">
        <v>684984</v>
      </c>
      <c r="B1306" s="22">
        <v>42004</v>
      </c>
      <c r="C1306" t="s">
        <v>39</v>
      </c>
      <c r="D1306" t="s">
        <v>26</v>
      </c>
      <c r="E1306" t="s">
        <v>17</v>
      </c>
      <c r="F1306" s="23">
        <v>1159370.5666666699</v>
      </c>
      <c r="G1306">
        <f>VLOOKUP(Base_de_données[[#This Row],[Adjudicación]],'Datos Pedidos'!$A$1:$C$2010,MATCH(Base_de_données[[#Headers],['# Pedidos]],'Datos Pedidos'!$A$1:$C$1,0),0)</f>
        <v>16</v>
      </c>
    </row>
    <row r="1307" spans="1:7" x14ac:dyDescent="0.3">
      <c r="A1307">
        <v>685137</v>
      </c>
      <c r="B1307" s="22">
        <v>42004</v>
      </c>
      <c r="C1307" t="s">
        <v>39</v>
      </c>
      <c r="D1307" t="s">
        <v>26</v>
      </c>
      <c r="E1307" t="s">
        <v>13</v>
      </c>
      <c r="F1307" s="23">
        <v>6415953.5999999996</v>
      </c>
      <c r="G1307">
        <f>VLOOKUP(Base_de_données[[#This Row],[Adjudicación]],'Datos Pedidos'!$A$1:$C$2010,MATCH(Base_de_données[[#Headers],['# Pedidos]],'Datos Pedidos'!$A$1:$C$1,0),0)</f>
        <v>2</v>
      </c>
    </row>
    <row r="1308" spans="1:7" x14ac:dyDescent="0.3">
      <c r="A1308">
        <v>685482</v>
      </c>
      <c r="B1308" s="22">
        <v>41810</v>
      </c>
      <c r="C1308" t="s">
        <v>39</v>
      </c>
      <c r="D1308" t="s">
        <v>28</v>
      </c>
      <c r="E1308" t="s">
        <v>12</v>
      </c>
      <c r="F1308" s="23">
        <v>9733898.9000000004</v>
      </c>
      <c r="G1308">
        <f>VLOOKUP(Base_de_données[[#This Row],[Adjudicación]],'Datos Pedidos'!$A$1:$C$2010,MATCH(Base_de_données[[#Headers],['# Pedidos]],'Datos Pedidos'!$A$1:$C$1,0),0)</f>
        <v>2</v>
      </c>
    </row>
    <row r="1309" spans="1:7" x14ac:dyDescent="0.3">
      <c r="A1309">
        <v>685732</v>
      </c>
      <c r="B1309" s="22">
        <v>41670</v>
      </c>
      <c r="C1309" t="s">
        <v>21</v>
      </c>
      <c r="D1309" t="s">
        <v>24</v>
      </c>
      <c r="E1309" t="s">
        <v>34</v>
      </c>
      <c r="F1309" s="23">
        <v>30794.400000000001</v>
      </c>
      <c r="G1309">
        <f>VLOOKUP(Base_de_données[[#This Row],[Adjudicación]],'Datos Pedidos'!$A$1:$C$2010,MATCH(Base_de_données[[#Headers],['# Pedidos]],'Datos Pedidos'!$A$1:$C$1,0),0)</f>
        <v>18</v>
      </c>
    </row>
    <row r="1310" spans="1:7" x14ac:dyDescent="0.3">
      <c r="A1310">
        <v>686523</v>
      </c>
      <c r="B1310" s="22">
        <v>42004</v>
      </c>
      <c r="C1310" t="s">
        <v>21</v>
      </c>
      <c r="D1310" t="s">
        <v>26</v>
      </c>
      <c r="E1310" t="s">
        <v>36</v>
      </c>
      <c r="F1310" s="23">
        <v>30129.3</v>
      </c>
      <c r="G1310">
        <f>VLOOKUP(Base_de_données[[#This Row],[Adjudicación]],'Datos Pedidos'!$A$1:$C$2010,MATCH(Base_de_données[[#Headers],['# Pedidos]],'Datos Pedidos'!$A$1:$C$1,0),0)</f>
        <v>5</v>
      </c>
    </row>
    <row r="1311" spans="1:7" x14ac:dyDescent="0.3">
      <c r="A1311">
        <v>687204</v>
      </c>
      <c r="B1311" s="22">
        <v>42004</v>
      </c>
      <c r="C1311" t="s">
        <v>39</v>
      </c>
      <c r="D1311" t="s">
        <v>24</v>
      </c>
      <c r="E1311" t="s">
        <v>9</v>
      </c>
      <c r="F1311" s="23">
        <v>1636157.1</v>
      </c>
      <c r="G1311">
        <f>VLOOKUP(Base_de_données[[#This Row],[Adjudicación]],'Datos Pedidos'!$A$1:$C$2010,MATCH(Base_de_données[[#Headers],['# Pedidos]],'Datos Pedidos'!$A$1:$C$1,0),0)</f>
        <v>2</v>
      </c>
    </row>
    <row r="1312" spans="1:7" x14ac:dyDescent="0.3">
      <c r="A1312">
        <v>687215</v>
      </c>
      <c r="B1312" s="22">
        <v>42004</v>
      </c>
      <c r="C1312" t="s">
        <v>39</v>
      </c>
      <c r="D1312" t="s">
        <v>28</v>
      </c>
      <c r="E1312" t="s">
        <v>15</v>
      </c>
      <c r="F1312" s="23">
        <v>2206118.0499999998</v>
      </c>
      <c r="G1312">
        <f>VLOOKUP(Base_de_données[[#This Row],[Adjudicación]],'Datos Pedidos'!$A$1:$C$2010,MATCH(Base_de_données[[#Headers],['# Pedidos]],'Datos Pedidos'!$A$1:$C$1,0),0)</f>
        <v>28</v>
      </c>
    </row>
    <row r="1313" spans="1:7" x14ac:dyDescent="0.3">
      <c r="A1313">
        <v>687407</v>
      </c>
      <c r="B1313" s="22">
        <v>42004</v>
      </c>
      <c r="C1313" t="s">
        <v>21</v>
      </c>
      <c r="D1313" t="s">
        <v>32</v>
      </c>
      <c r="E1313" t="s">
        <v>7</v>
      </c>
      <c r="F1313" s="23">
        <v>84488.4</v>
      </c>
      <c r="G1313">
        <f>VLOOKUP(Base_de_données[[#This Row],[Adjudicación]],'Datos Pedidos'!$A$1:$C$2010,MATCH(Base_de_données[[#Headers],['# Pedidos]],'Datos Pedidos'!$A$1:$C$1,0),0)</f>
        <v>3</v>
      </c>
    </row>
    <row r="1314" spans="1:7" x14ac:dyDescent="0.3">
      <c r="A1314">
        <v>687420</v>
      </c>
      <c r="B1314" s="22">
        <v>42004</v>
      </c>
      <c r="C1314" t="s">
        <v>39</v>
      </c>
      <c r="D1314" t="s">
        <v>27</v>
      </c>
      <c r="E1314" t="s">
        <v>8</v>
      </c>
      <c r="F1314" s="23">
        <v>3346445.7</v>
      </c>
      <c r="G1314">
        <f>VLOOKUP(Base_de_données[[#This Row],[Adjudicación]],'Datos Pedidos'!$A$1:$C$2010,MATCH(Base_de_données[[#Headers],['# Pedidos]],'Datos Pedidos'!$A$1:$C$1,0),0)</f>
        <v>4</v>
      </c>
    </row>
    <row r="1315" spans="1:7" x14ac:dyDescent="0.3">
      <c r="A1315">
        <v>687788</v>
      </c>
      <c r="B1315" s="22">
        <v>41850</v>
      </c>
      <c r="C1315" t="s">
        <v>39</v>
      </c>
      <c r="D1315" t="s">
        <v>28</v>
      </c>
      <c r="E1315" t="s">
        <v>11</v>
      </c>
      <c r="F1315" s="23">
        <v>4679659.8</v>
      </c>
      <c r="G1315">
        <f>VLOOKUP(Base_de_données[[#This Row],[Adjudicación]],'Datos Pedidos'!$A$1:$C$2010,MATCH(Base_de_données[[#Headers],['# Pedidos]],'Datos Pedidos'!$A$1:$C$1,0),0)</f>
        <v>26</v>
      </c>
    </row>
    <row r="1316" spans="1:7" x14ac:dyDescent="0.3">
      <c r="A1316">
        <v>688118</v>
      </c>
      <c r="B1316" s="22">
        <v>42004</v>
      </c>
      <c r="C1316" t="s">
        <v>39</v>
      </c>
      <c r="D1316" t="s">
        <v>24</v>
      </c>
      <c r="E1316" t="s">
        <v>38</v>
      </c>
      <c r="F1316" s="23">
        <v>274669.26</v>
      </c>
      <c r="G1316">
        <f>VLOOKUP(Base_de_données[[#This Row],[Adjudicación]],'Datos Pedidos'!$A$1:$C$2010,MATCH(Base_de_données[[#Headers],['# Pedidos]],'Datos Pedidos'!$A$1:$C$1,0),0)</f>
        <v>8</v>
      </c>
    </row>
    <row r="1317" spans="1:7" x14ac:dyDescent="0.3">
      <c r="A1317">
        <v>688414</v>
      </c>
      <c r="B1317" s="22">
        <v>42004</v>
      </c>
      <c r="C1317" t="s">
        <v>39</v>
      </c>
      <c r="D1317" t="s">
        <v>27</v>
      </c>
      <c r="E1317" t="s">
        <v>37</v>
      </c>
      <c r="F1317" s="23">
        <v>3906446.5</v>
      </c>
      <c r="G1317">
        <f>VLOOKUP(Base_de_données[[#This Row],[Adjudicación]],'Datos Pedidos'!$A$1:$C$2010,MATCH(Base_de_données[[#Headers],['# Pedidos]],'Datos Pedidos'!$A$1:$C$1,0),0)</f>
        <v>3</v>
      </c>
    </row>
    <row r="1318" spans="1:7" x14ac:dyDescent="0.3">
      <c r="A1318">
        <v>688473</v>
      </c>
      <c r="B1318" s="22">
        <v>41820</v>
      </c>
      <c r="C1318" t="s">
        <v>21</v>
      </c>
      <c r="D1318" t="s">
        <v>27</v>
      </c>
      <c r="E1318" t="s">
        <v>0</v>
      </c>
      <c r="F1318" s="23">
        <v>8899.4</v>
      </c>
      <c r="G1318">
        <f>VLOOKUP(Base_de_données[[#This Row],[Adjudicación]],'Datos Pedidos'!$A$1:$C$2010,MATCH(Base_de_données[[#Headers],['# Pedidos]],'Datos Pedidos'!$A$1:$C$1,0),0)</f>
        <v>4</v>
      </c>
    </row>
    <row r="1319" spans="1:7" x14ac:dyDescent="0.3">
      <c r="A1319">
        <v>688716</v>
      </c>
      <c r="B1319" s="22">
        <v>42004</v>
      </c>
      <c r="C1319" t="s">
        <v>22</v>
      </c>
      <c r="D1319" t="s">
        <v>24</v>
      </c>
      <c r="E1319" t="s">
        <v>8</v>
      </c>
      <c r="F1319" s="23">
        <v>436.2</v>
      </c>
      <c r="G1319">
        <f>VLOOKUP(Base_de_données[[#This Row],[Adjudicación]],'Datos Pedidos'!$A$1:$C$2010,MATCH(Base_de_données[[#Headers],['# Pedidos]],'Datos Pedidos'!$A$1:$C$1,0),0)</f>
        <v>6</v>
      </c>
    </row>
    <row r="1320" spans="1:7" x14ac:dyDescent="0.3">
      <c r="A1320">
        <v>688869</v>
      </c>
      <c r="B1320" s="22">
        <v>41764</v>
      </c>
      <c r="C1320" t="s">
        <v>21</v>
      </c>
      <c r="D1320" t="s">
        <v>30</v>
      </c>
      <c r="E1320" t="s">
        <v>38</v>
      </c>
      <c r="F1320" s="23">
        <v>65331.9</v>
      </c>
      <c r="G1320">
        <f>VLOOKUP(Base_de_données[[#This Row],[Adjudicación]],'Datos Pedidos'!$A$1:$C$2010,MATCH(Base_de_données[[#Headers],['# Pedidos]],'Datos Pedidos'!$A$1:$C$1,0),0)</f>
        <v>1</v>
      </c>
    </row>
    <row r="1321" spans="1:7" x14ac:dyDescent="0.3">
      <c r="A1321">
        <v>689068</v>
      </c>
      <c r="B1321" s="22">
        <v>42004</v>
      </c>
      <c r="C1321" t="s">
        <v>21</v>
      </c>
      <c r="D1321" t="s">
        <v>30</v>
      </c>
      <c r="E1321" t="s">
        <v>2</v>
      </c>
      <c r="F1321" s="23">
        <v>32928.300000000003</v>
      </c>
      <c r="G1321">
        <f>VLOOKUP(Base_de_données[[#This Row],[Adjudicación]],'Datos Pedidos'!$A$1:$C$2010,MATCH(Base_de_données[[#Headers],['# Pedidos]],'Datos Pedidos'!$A$1:$C$1,0),0)</f>
        <v>14</v>
      </c>
    </row>
    <row r="1322" spans="1:7" x14ac:dyDescent="0.3">
      <c r="A1322">
        <v>689312</v>
      </c>
      <c r="B1322" s="22">
        <v>42004</v>
      </c>
      <c r="C1322" t="s">
        <v>21</v>
      </c>
      <c r="D1322" t="s">
        <v>27</v>
      </c>
      <c r="E1322" t="s">
        <v>14</v>
      </c>
      <c r="F1322" s="23">
        <v>21976</v>
      </c>
      <c r="G1322">
        <f>VLOOKUP(Base_de_données[[#This Row],[Adjudicación]],'Datos Pedidos'!$A$1:$C$2010,MATCH(Base_de_données[[#Headers],['# Pedidos]],'Datos Pedidos'!$A$1:$C$1,0),0)</f>
        <v>5</v>
      </c>
    </row>
    <row r="1323" spans="1:7" x14ac:dyDescent="0.3">
      <c r="A1323">
        <v>689404</v>
      </c>
      <c r="B1323" s="22">
        <v>42004</v>
      </c>
      <c r="C1323" t="s">
        <v>39</v>
      </c>
      <c r="D1323" t="s">
        <v>26</v>
      </c>
      <c r="E1323" t="s">
        <v>5</v>
      </c>
      <c r="F1323" s="23">
        <v>1732406.5</v>
      </c>
      <c r="G1323">
        <f>VLOOKUP(Base_de_données[[#This Row],[Adjudicación]],'Datos Pedidos'!$A$1:$C$2010,MATCH(Base_de_données[[#Headers],['# Pedidos]],'Datos Pedidos'!$A$1:$C$1,0),0)</f>
        <v>3</v>
      </c>
    </row>
    <row r="1324" spans="1:7" x14ac:dyDescent="0.3">
      <c r="A1324">
        <v>689458</v>
      </c>
      <c r="B1324" s="22">
        <v>42004</v>
      </c>
      <c r="C1324" t="s">
        <v>39</v>
      </c>
      <c r="D1324" t="s">
        <v>28</v>
      </c>
      <c r="E1324" t="s">
        <v>38</v>
      </c>
      <c r="F1324" s="23">
        <v>7735504</v>
      </c>
      <c r="G1324">
        <f>VLOOKUP(Base_de_données[[#This Row],[Adjudicación]],'Datos Pedidos'!$A$1:$C$2010,MATCH(Base_de_données[[#Headers],['# Pedidos]],'Datos Pedidos'!$A$1:$C$1,0),0)</f>
        <v>8</v>
      </c>
    </row>
    <row r="1325" spans="1:7" x14ac:dyDescent="0.3">
      <c r="A1325">
        <v>689880</v>
      </c>
      <c r="B1325" s="22">
        <v>42004</v>
      </c>
      <c r="C1325" t="s">
        <v>21</v>
      </c>
      <c r="D1325" t="s">
        <v>29</v>
      </c>
      <c r="E1325" t="s">
        <v>9</v>
      </c>
      <c r="F1325" s="23">
        <v>12805.5</v>
      </c>
      <c r="G1325">
        <f>VLOOKUP(Base_de_données[[#This Row],[Adjudicación]],'Datos Pedidos'!$A$1:$C$2010,MATCH(Base_de_données[[#Headers],['# Pedidos]],'Datos Pedidos'!$A$1:$C$1,0),0)</f>
        <v>9</v>
      </c>
    </row>
    <row r="1326" spans="1:7" x14ac:dyDescent="0.3">
      <c r="A1326">
        <v>691355</v>
      </c>
      <c r="B1326" s="22">
        <v>41698</v>
      </c>
      <c r="C1326" t="s">
        <v>39</v>
      </c>
      <c r="D1326" t="s">
        <v>32</v>
      </c>
      <c r="E1326" t="s">
        <v>9</v>
      </c>
      <c r="F1326" s="23">
        <v>4812572.7</v>
      </c>
      <c r="G1326">
        <f>VLOOKUP(Base_de_données[[#This Row],[Adjudicación]],'Datos Pedidos'!$A$1:$C$2010,MATCH(Base_de_données[[#Headers],['# Pedidos]],'Datos Pedidos'!$A$1:$C$1,0),0)</f>
        <v>1</v>
      </c>
    </row>
    <row r="1327" spans="1:7" x14ac:dyDescent="0.3">
      <c r="A1327">
        <v>691389</v>
      </c>
      <c r="B1327" s="22">
        <v>42004</v>
      </c>
      <c r="C1327" t="s">
        <v>21</v>
      </c>
      <c r="D1327" t="s">
        <v>24</v>
      </c>
      <c r="E1327" t="s">
        <v>1</v>
      </c>
      <c r="F1327" s="23">
        <v>51578.7</v>
      </c>
      <c r="G1327">
        <f>VLOOKUP(Base_de_données[[#This Row],[Adjudicación]],'Datos Pedidos'!$A$1:$C$2010,MATCH(Base_de_données[[#Headers],['# Pedidos]],'Datos Pedidos'!$A$1:$C$1,0),0)</f>
        <v>32</v>
      </c>
    </row>
    <row r="1328" spans="1:7" x14ac:dyDescent="0.3">
      <c r="A1328">
        <v>691534</v>
      </c>
      <c r="B1328" s="22">
        <v>42004</v>
      </c>
      <c r="C1328" t="s">
        <v>39</v>
      </c>
      <c r="D1328" t="s">
        <v>31</v>
      </c>
      <c r="E1328" t="s">
        <v>36</v>
      </c>
      <c r="F1328" s="23">
        <v>7740639.5</v>
      </c>
      <c r="G1328">
        <f>VLOOKUP(Base_de_données[[#This Row],[Adjudicación]],'Datos Pedidos'!$A$1:$C$2010,MATCH(Base_de_données[[#Headers],['# Pedidos]],'Datos Pedidos'!$A$1:$C$1,0),0)</f>
        <v>2</v>
      </c>
    </row>
    <row r="1329" spans="1:7" x14ac:dyDescent="0.3">
      <c r="A1329">
        <v>691828</v>
      </c>
      <c r="B1329" s="22">
        <v>42004</v>
      </c>
      <c r="C1329" t="s">
        <v>21</v>
      </c>
      <c r="D1329" t="s">
        <v>27</v>
      </c>
      <c r="E1329" t="s">
        <v>5</v>
      </c>
      <c r="F1329" s="23">
        <v>13184.8</v>
      </c>
      <c r="G1329">
        <f>VLOOKUP(Base_de_données[[#This Row],[Adjudicación]],'Datos Pedidos'!$A$1:$C$2010,MATCH(Base_de_données[[#Headers],['# Pedidos]],'Datos Pedidos'!$A$1:$C$1,0),0)</f>
        <v>4</v>
      </c>
    </row>
    <row r="1330" spans="1:7" x14ac:dyDescent="0.3">
      <c r="A1330">
        <v>691892</v>
      </c>
      <c r="B1330" s="22">
        <v>41973</v>
      </c>
      <c r="C1330" t="s">
        <v>21</v>
      </c>
      <c r="D1330" t="s">
        <v>28</v>
      </c>
      <c r="E1330" t="s">
        <v>13</v>
      </c>
      <c r="F1330" s="23">
        <v>82135.899999999994</v>
      </c>
      <c r="G1330">
        <f>VLOOKUP(Base_de_données[[#This Row],[Adjudicación]],'Datos Pedidos'!$A$1:$C$2010,MATCH(Base_de_données[[#Headers],['# Pedidos]],'Datos Pedidos'!$A$1:$C$1,0),0)</f>
        <v>16</v>
      </c>
    </row>
    <row r="1331" spans="1:7" x14ac:dyDescent="0.3">
      <c r="A1331">
        <v>692237</v>
      </c>
      <c r="B1331" s="22">
        <v>42004</v>
      </c>
      <c r="C1331" t="s">
        <v>39</v>
      </c>
      <c r="D1331" t="s">
        <v>31</v>
      </c>
      <c r="E1331" t="s">
        <v>6</v>
      </c>
      <c r="F1331" s="23">
        <v>8622797.3000000007</v>
      </c>
      <c r="G1331">
        <f>VLOOKUP(Base_de_données[[#This Row],[Adjudicación]],'Datos Pedidos'!$A$1:$C$2010,MATCH(Base_de_données[[#Headers],['# Pedidos]],'Datos Pedidos'!$A$1:$C$1,0),0)</f>
        <v>6</v>
      </c>
    </row>
    <row r="1332" spans="1:7" x14ac:dyDescent="0.3">
      <c r="A1332">
        <v>692715</v>
      </c>
      <c r="B1332" s="22">
        <v>42003</v>
      </c>
      <c r="C1332" t="s">
        <v>39</v>
      </c>
      <c r="D1332" t="s">
        <v>29</v>
      </c>
      <c r="E1332" t="s">
        <v>9</v>
      </c>
      <c r="F1332" s="23">
        <v>8687086.0999999996</v>
      </c>
      <c r="G1332">
        <f>VLOOKUP(Base_de_données[[#This Row],[Adjudicación]],'Datos Pedidos'!$A$1:$C$2010,MATCH(Base_de_données[[#Headers],['# Pedidos]],'Datos Pedidos'!$A$1:$C$1,0),0)</f>
        <v>3</v>
      </c>
    </row>
    <row r="1333" spans="1:7" x14ac:dyDescent="0.3">
      <c r="A1333">
        <v>692948</v>
      </c>
      <c r="B1333" s="22">
        <v>42004</v>
      </c>
      <c r="C1333" t="s">
        <v>39</v>
      </c>
      <c r="D1333" t="s">
        <v>26</v>
      </c>
      <c r="E1333" t="s">
        <v>4</v>
      </c>
      <c r="F1333" s="23">
        <v>1326844.1000000001</v>
      </c>
      <c r="G1333">
        <f>VLOOKUP(Base_de_données[[#This Row],[Adjudicación]],'Datos Pedidos'!$A$1:$C$2010,MATCH(Base_de_données[[#Headers],['# Pedidos]],'Datos Pedidos'!$A$1:$C$1,0),0)</f>
        <v>8</v>
      </c>
    </row>
    <row r="1334" spans="1:7" x14ac:dyDescent="0.3">
      <c r="A1334">
        <v>693295</v>
      </c>
      <c r="B1334" s="22">
        <v>42004</v>
      </c>
      <c r="C1334" t="s">
        <v>21</v>
      </c>
      <c r="D1334" t="s">
        <v>27</v>
      </c>
      <c r="E1334" t="s">
        <v>5</v>
      </c>
      <c r="F1334" s="23">
        <v>35929.800000000003</v>
      </c>
      <c r="G1334">
        <f>VLOOKUP(Base_de_données[[#This Row],[Adjudicación]],'Datos Pedidos'!$A$1:$C$2010,MATCH(Base_de_données[[#Headers],['# Pedidos]],'Datos Pedidos'!$A$1:$C$1,0),0)</f>
        <v>10</v>
      </c>
    </row>
    <row r="1335" spans="1:7" x14ac:dyDescent="0.3">
      <c r="A1335">
        <v>694091</v>
      </c>
      <c r="B1335" s="22">
        <v>42004</v>
      </c>
      <c r="C1335" t="s">
        <v>21</v>
      </c>
      <c r="D1335" t="s">
        <v>29</v>
      </c>
      <c r="E1335" t="s">
        <v>3</v>
      </c>
      <c r="F1335" s="23">
        <v>4828.6000000000004</v>
      </c>
      <c r="G1335">
        <f>VLOOKUP(Base_de_données[[#This Row],[Adjudicación]],'Datos Pedidos'!$A$1:$C$2010,MATCH(Base_de_données[[#Headers],['# Pedidos]],'Datos Pedidos'!$A$1:$C$1,0),0)</f>
        <v>16</v>
      </c>
    </row>
    <row r="1336" spans="1:7" x14ac:dyDescent="0.3">
      <c r="A1336">
        <v>694263</v>
      </c>
      <c r="B1336" s="22">
        <v>42004</v>
      </c>
      <c r="C1336" t="s">
        <v>39</v>
      </c>
      <c r="D1336" t="s">
        <v>28</v>
      </c>
      <c r="E1336" t="s">
        <v>2</v>
      </c>
      <c r="F1336" s="23">
        <v>9211582.8000000007</v>
      </c>
      <c r="G1336">
        <f>VLOOKUP(Base_de_données[[#This Row],[Adjudicación]],'Datos Pedidos'!$A$1:$C$2010,MATCH(Base_de_données[[#Headers],['# Pedidos]],'Datos Pedidos'!$A$1:$C$1,0),0)</f>
        <v>22</v>
      </c>
    </row>
    <row r="1337" spans="1:7" x14ac:dyDescent="0.3">
      <c r="A1337">
        <v>694434</v>
      </c>
      <c r="B1337" s="22">
        <v>41728</v>
      </c>
      <c r="C1337" t="s">
        <v>21</v>
      </c>
      <c r="D1337" t="s">
        <v>25</v>
      </c>
      <c r="E1337" t="s">
        <v>16</v>
      </c>
      <c r="F1337" s="23">
        <v>18924.3</v>
      </c>
      <c r="G1337">
        <f>VLOOKUP(Base_de_données[[#This Row],[Adjudicación]],'Datos Pedidos'!$A$1:$C$2010,MATCH(Base_de_données[[#Headers],['# Pedidos]],'Datos Pedidos'!$A$1:$C$1,0),0)</f>
        <v>3</v>
      </c>
    </row>
    <row r="1338" spans="1:7" x14ac:dyDescent="0.3">
      <c r="A1338">
        <v>694558</v>
      </c>
      <c r="B1338" s="22">
        <v>42004</v>
      </c>
      <c r="C1338" t="s">
        <v>39</v>
      </c>
      <c r="D1338" t="s">
        <v>25</v>
      </c>
      <c r="E1338" t="s">
        <v>11</v>
      </c>
      <c r="F1338" s="23">
        <v>253182.7</v>
      </c>
      <c r="G1338">
        <f>VLOOKUP(Base_de_données[[#This Row],[Adjudicación]],'Datos Pedidos'!$A$1:$C$2010,MATCH(Base_de_données[[#Headers],['# Pedidos]],'Datos Pedidos'!$A$1:$C$1,0),0)</f>
        <v>1</v>
      </c>
    </row>
    <row r="1339" spans="1:7" x14ac:dyDescent="0.3">
      <c r="A1339">
        <v>695002</v>
      </c>
      <c r="B1339" s="22">
        <v>42004</v>
      </c>
      <c r="C1339" t="s">
        <v>21</v>
      </c>
      <c r="D1339" t="s">
        <v>30</v>
      </c>
      <c r="E1339" t="s">
        <v>14</v>
      </c>
      <c r="F1339" s="23">
        <v>17017.400000000001</v>
      </c>
      <c r="G1339">
        <f>VLOOKUP(Base_de_données[[#This Row],[Adjudicación]],'Datos Pedidos'!$A$1:$C$2010,MATCH(Base_de_données[[#Headers],['# Pedidos]],'Datos Pedidos'!$A$1:$C$1,0),0)</f>
        <v>6</v>
      </c>
    </row>
    <row r="1340" spans="1:7" x14ac:dyDescent="0.3">
      <c r="A1340">
        <v>695076</v>
      </c>
      <c r="B1340" s="22">
        <v>42004</v>
      </c>
      <c r="C1340" t="s">
        <v>39</v>
      </c>
      <c r="D1340" t="s">
        <v>27</v>
      </c>
      <c r="E1340" t="s">
        <v>4</v>
      </c>
      <c r="F1340" s="23">
        <v>6771987.4000000004</v>
      </c>
      <c r="G1340">
        <f>VLOOKUP(Base_de_données[[#This Row],[Adjudicación]],'Datos Pedidos'!$A$1:$C$2010,MATCH(Base_de_données[[#Headers],['# Pedidos]],'Datos Pedidos'!$A$1:$C$1,0),0)</f>
        <v>18</v>
      </c>
    </row>
    <row r="1341" spans="1:7" x14ac:dyDescent="0.3">
      <c r="A1341">
        <v>695220</v>
      </c>
      <c r="B1341" s="22">
        <v>42004</v>
      </c>
      <c r="C1341" t="s">
        <v>39</v>
      </c>
      <c r="D1341" t="s">
        <v>31</v>
      </c>
      <c r="E1341" t="s">
        <v>8</v>
      </c>
      <c r="F1341" s="23">
        <v>7745017.7999999998</v>
      </c>
      <c r="G1341">
        <f>VLOOKUP(Base_de_données[[#This Row],[Adjudicación]],'Datos Pedidos'!$A$1:$C$2010,MATCH(Base_de_données[[#Headers],['# Pedidos]],'Datos Pedidos'!$A$1:$C$1,0),0)</f>
        <v>18</v>
      </c>
    </row>
    <row r="1342" spans="1:7" x14ac:dyDescent="0.3">
      <c r="A1342">
        <v>695306</v>
      </c>
      <c r="B1342" s="22">
        <v>41759</v>
      </c>
      <c r="C1342" t="s">
        <v>21</v>
      </c>
      <c r="D1342" t="s">
        <v>32</v>
      </c>
      <c r="E1342" t="s">
        <v>10</v>
      </c>
      <c r="F1342" s="23">
        <v>42089</v>
      </c>
      <c r="G1342">
        <f>VLOOKUP(Base_de_données[[#This Row],[Adjudicación]],'Datos Pedidos'!$A$1:$C$2010,MATCH(Base_de_données[[#Headers],['# Pedidos]],'Datos Pedidos'!$A$1:$C$1,0),0)</f>
        <v>10</v>
      </c>
    </row>
    <row r="1343" spans="1:7" x14ac:dyDescent="0.3">
      <c r="A1343">
        <v>695478</v>
      </c>
      <c r="B1343" s="22">
        <v>42004</v>
      </c>
      <c r="C1343" t="s">
        <v>22</v>
      </c>
      <c r="D1343" t="s">
        <v>24</v>
      </c>
      <c r="E1343" t="s">
        <v>12</v>
      </c>
      <c r="F1343" s="23">
        <v>862.9</v>
      </c>
      <c r="G1343">
        <f>VLOOKUP(Base_de_données[[#This Row],[Adjudicación]],'Datos Pedidos'!$A$1:$C$2010,MATCH(Base_de_données[[#Headers],['# Pedidos]],'Datos Pedidos'!$A$1:$C$1,0),0)</f>
        <v>15</v>
      </c>
    </row>
    <row r="1344" spans="1:7" x14ac:dyDescent="0.3">
      <c r="A1344">
        <v>696209</v>
      </c>
      <c r="B1344" s="22">
        <v>42004</v>
      </c>
      <c r="C1344" t="s">
        <v>21</v>
      </c>
      <c r="D1344" t="s">
        <v>26</v>
      </c>
      <c r="E1344" t="s">
        <v>17</v>
      </c>
      <c r="F1344" s="23">
        <v>13607.3</v>
      </c>
      <c r="G1344">
        <f>VLOOKUP(Base_de_données[[#This Row],[Adjudicación]],'Datos Pedidos'!$A$1:$C$2010,MATCH(Base_de_données[[#Headers],['# Pedidos]],'Datos Pedidos'!$A$1:$C$1,0),0)</f>
        <v>10</v>
      </c>
    </row>
    <row r="1345" spans="1:7" x14ac:dyDescent="0.3">
      <c r="A1345">
        <v>696609</v>
      </c>
      <c r="B1345" s="22">
        <v>41912</v>
      </c>
      <c r="C1345" t="s">
        <v>22</v>
      </c>
      <c r="D1345" t="s">
        <v>26</v>
      </c>
      <c r="E1345" t="s">
        <v>13</v>
      </c>
      <c r="F1345" s="23">
        <v>332.2</v>
      </c>
      <c r="G1345">
        <f>VLOOKUP(Base_de_données[[#This Row],[Adjudicación]],'Datos Pedidos'!$A$1:$C$2010,MATCH(Base_de_données[[#Headers],['# Pedidos]],'Datos Pedidos'!$A$1:$C$1,0),0)</f>
        <v>20</v>
      </c>
    </row>
    <row r="1346" spans="1:7" x14ac:dyDescent="0.3">
      <c r="A1346">
        <v>696659</v>
      </c>
      <c r="B1346" s="22">
        <v>41729</v>
      </c>
      <c r="C1346" t="s">
        <v>21</v>
      </c>
      <c r="D1346" t="s">
        <v>26</v>
      </c>
      <c r="E1346" t="s">
        <v>17</v>
      </c>
      <c r="F1346" s="23">
        <v>40595.1</v>
      </c>
      <c r="G1346">
        <f>VLOOKUP(Base_de_données[[#This Row],[Adjudicación]],'Datos Pedidos'!$A$1:$C$2010,MATCH(Base_de_données[[#Headers],['# Pedidos]],'Datos Pedidos'!$A$1:$C$1,0),0)</f>
        <v>16</v>
      </c>
    </row>
    <row r="1347" spans="1:7" x14ac:dyDescent="0.3">
      <c r="A1347">
        <v>697149</v>
      </c>
      <c r="B1347" s="22">
        <v>42004</v>
      </c>
      <c r="C1347" t="s">
        <v>39</v>
      </c>
      <c r="D1347" t="s">
        <v>27</v>
      </c>
      <c r="E1347" t="s">
        <v>16</v>
      </c>
      <c r="F1347" s="23">
        <v>3066013.1</v>
      </c>
      <c r="G1347">
        <f>VLOOKUP(Base_de_données[[#This Row],[Adjudicación]],'Datos Pedidos'!$A$1:$C$2010,MATCH(Base_de_données[[#Headers],['# Pedidos]],'Datos Pedidos'!$A$1:$C$1,0),0)</f>
        <v>12</v>
      </c>
    </row>
    <row r="1348" spans="1:7" x14ac:dyDescent="0.3">
      <c r="A1348">
        <v>697624</v>
      </c>
      <c r="B1348" s="22">
        <v>42004</v>
      </c>
      <c r="C1348" t="s">
        <v>22</v>
      </c>
      <c r="D1348" t="s">
        <v>24</v>
      </c>
      <c r="E1348" t="s">
        <v>13</v>
      </c>
      <c r="F1348" s="23">
        <v>254.1</v>
      </c>
      <c r="G1348">
        <f>VLOOKUP(Base_de_données[[#This Row],[Adjudicación]],'Datos Pedidos'!$A$1:$C$2010,MATCH(Base_de_données[[#Headers],['# Pedidos]],'Datos Pedidos'!$A$1:$C$1,0),0)</f>
        <v>18</v>
      </c>
    </row>
    <row r="1349" spans="1:7" x14ac:dyDescent="0.3">
      <c r="A1349">
        <v>697871</v>
      </c>
      <c r="B1349" s="22">
        <v>42004</v>
      </c>
      <c r="C1349" t="s">
        <v>39</v>
      </c>
      <c r="D1349" t="s">
        <v>24</v>
      </c>
      <c r="E1349" t="s">
        <v>15</v>
      </c>
      <c r="F1349" s="23">
        <v>4571059.9000000004</v>
      </c>
      <c r="G1349">
        <f>VLOOKUP(Base_de_données[[#This Row],[Adjudicación]],'Datos Pedidos'!$A$1:$C$2010,MATCH(Base_de_données[[#Headers],['# Pedidos]],'Datos Pedidos'!$A$1:$C$1,0),0)</f>
        <v>16</v>
      </c>
    </row>
    <row r="1350" spans="1:7" x14ac:dyDescent="0.3">
      <c r="A1350">
        <v>697967</v>
      </c>
      <c r="B1350" s="22">
        <v>42004</v>
      </c>
      <c r="C1350" t="s">
        <v>39</v>
      </c>
      <c r="D1350" t="s">
        <v>29</v>
      </c>
      <c r="E1350" t="s">
        <v>14</v>
      </c>
      <c r="F1350" s="23">
        <v>3027282.2</v>
      </c>
      <c r="G1350">
        <f>VLOOKUP(Base_de_données[[#This Row],[Adjudicación]],'Datos Pedidos'!$A$1:$C$2010,MATCH(Base_de_données[[#Headers],['# Pedidos]],'Datos Pedidos'!$A$1:$C$1,0),0)</f>
        <v>3</v>
      </c>
    </row>
    <row r="1351" spans="1:7" x14ac:dyDescent="0.3">
      <c r="A1351">
        <v>698000</v>
      </c>
      <c r="B1351" s="22">
        <v>42004</v>
      </c>
      <c r="C1351" t="s">
        <v>21</v>
      </c>
      <c r="D1351" t="s">
        <v>27</v>
      </c>
      <c r="E1351" t="s">
        <v>7</v>
      </c>
      <c r="F1351" s="23">
        <v>2691574.05</v>
      </c>
      <c r="G1351">
        <f>VLOOKUP(Base_de_données[[#This Row],[Adjudicación]],'Datos Pedidos'!$A$1:$C$2010,MATCH(Base_de_données[[#Headers],['# Pedidos]],'Datos Pedidos'!$A$1:$C$1,0),0)</f>
        <v>8</v>
      </c>
    </row>
    <row r="1352" spans="1:7" x14ac:dyDescent="0.3">
      <c r="A1352">
        <v>698286</v>
      </c>
      <c r="B1352" s="22">
        <v>42004</v>
      </c>
      <c r="C1352" t="s">
        <v>21</v>
      </c>
      <c r="D1352" t="s">
        <v>24</v>
      </c>
      <c r="E1352" t="s">
        <v>7</v>
      </c>
      <c r="F1352" s="23">
        <v>46411.6</v>
      </c>
      <c r="G1352">
        <f>VLOOKUP(Base_de_données[[#This Row],[Adjudicación]],'Datos Pedidos'!$A$1:$C$2010,MATCH(Base_de_données[[#Headers],['# Pedidos]],'Datos Pedidos'!$A$1:$C$1,0),0)</f>
        <v>20</v>
      </c>
    </row>
    <row r="1353" spans="1:7" x14ac:dyDescent="0.3">
      <c r="A1353">
        <v>698559</v>
      </c>
      <c r="B1353" s="22">
        <v>41790</v>
      </c>
      <c r="C1353" t="s">
        <v>21</v>
      </c>
      <c r="D1353" t="s">
        <v>28</v>
      </c>
      <c r="E1353" t="s">
        <v>36</v>
      </c>
      <c r="F1353" s="23">
        <v>20425.7</v>
      </c>
      <c r="G1353">
        <f>VLOOKUP(Base_de_données[[#This Row],[Adjudicación]],'Datos Pedidos'!$A$1:$C$2010,MATCH(Base_de_données[[#Headers],['# Pedidos]],'Datos Pedidos'!$A$1:$C$1,0),0)</f>
        <v>10</v>
      </c>
    </row>
    <row r="1354" spans="1:7" x14ac:dyDescent="0.3">
      <c r="A1354">
        <v>699214</v>
      </c>
      <c r="B1354" s="22">
        <v>42004</v>
      </c>
      <c r="C1354" t="s">
        <v>39</v>
      </c>
      <c r="D1354" t="s">
        <v>28</v>
      </c>
      <c r="E1354" t="s">
        <v>7</v>
      </c>
      <c r="F1354" s="23">
        <v>43826.45</v>
      </c>
      <c r="G1354">
        <f>VLOOKUP(Base_de_données[[#This Row],[Adjudicación]],'Datos Pedidos'!$A$1:$C$2010,MATCH(Base_de_données[[#Headers],['# Pedidos]],'Datos Pedidos'!$A$1:$C$1,0),0)</f>
        <v>16</v>
      </c>
    </row>
    <row r="1355" spans="1:7" x14ac:dyDescent="0.3">
      <c r="A1355">
        <v>699279</v>
      </c>
      <c r="B1355" s="22">
        <v>42004</v>
      </c>
      <c r="C1355" t="s">
        <v>39</v>
      </c>
      <c r="D1355" t="s">
        <v>28</v>
      </c>
      <c r="E1355" t="s">
        <v>13</v>
      </c>
      <c r="F1355" s="23">
        <v>46.44</v>
      </c>
      <c r="G1355">
        <f>VLOOKUP(Base_de_données[[#This Row],[Adjudicación]],'Datos Pedidos'!$A$1:$C$2010,MATCH(Base_de_données[[#Headers],['# Pedidos]],'Datos Pedidos'!$A$1:$C$1,0),0)</f>
        <v>8</v>
      </c>
    </row>
    <row r="1356" spans="1:7" x14ac:dyDescent="0.3">
      <c r="A1356">
        <v>699796</v>
      </c>
      <c r="B1356" s="22">
        <v>42004</v>
      </c>
      <c r="C1356" t="s">
        <v>39</v>
      </c>
      <c r="D1356" t="s">
        <v>24</v>
      </c>
      <c r="E1356" t="s">
        <v>35</v>
      </c>
      <c r="F1356" s="23">
        <v>5553426.9000000004</v>
      </c>
      <c r="G1356">
        <f>VLOOKUP(Base_de_données[[#This Row],[Adjudicación]],'Datos Pedidos'!$A$1:$C$2010,MATCH(Base_de_données[[#Headers],['# Pedidos]],'Datos Pedidos'!$A$1:$C$1,0),0)</f>
        <v>12</v>
      </c>
    </row>
    <row r="1357" spans="1:7" x14ac:dyDescent="0.3">
      <c r="A1357">
        <v>699823</v>
      </c>
      <c r="B1357" s="22">
        <v>42004</v>
      </c>
      <c r="C1357" t="s">
        <v>39</v>
      </c>
      <c r="D1357" t="s">
        <v>28</v>
      </c>
      <c r="E1357" t="s">
        <v>1</v>
      </c>
      <c r="F1357" s="23">
        <v>8101838.7000000002</v>
      </c>
      <c r="G1357">
        <f>VLOOKUP(Base_de_données[[#This Row],[Adjudicación]],'Datos Pedidos'!$A$1:$C$2010,MATCH(Base_de_données[[#Headers],['# Pedidos]],'Datos Pedidos'!$A$1:$C$1,0),0)</f>
        <v>2</v>
      </c>
    </row>
    <row r="1358" spans="1:7" x14ac:dyDescent="0.3">
      <c r="A1358">
        <v>700774</v>
      </c>
      <c r="B1358" s="22">
        <v>41670</v>
      </c>
      <c r="C1358" t="s">
        <v>39</v>
      </c>
      <c r="D1358" t="s">
        <v>26</v>
      </c>
      <c r="E1358" t="s">
        <v>8</v>
      </c>
      <c r="F1358" s="23">
        <v>8586275.3000000007</v>
      </c>
      <c r="G1358">
        <f>VLOOKUP(Base_de_données[[#This Row],[Adjudicación]],'Datos Pedidos'!$A$1:$C$2010,MATCH(Base_de_données[[#Headers],['# Pedidos]],'Datos Pedidos'!$A$1:$C$1,0),0)</f>
        <v>3</v>
      </c>
    </row>
    <row r="1359" spans="1:7" x14ac:dyDescent="0.3">
      <c r="A1359">
        <v>700938</v>
      </c>
      <c r="B1359" s="22">
        <v>42004</v>
      </c>
      <c r="C1359" t="s">
        <v>21</v>
      </c>
      <c r="D1359" t="s">
        <v>28</v>
      </c>
      <c r="E1359" t="s">
        <v>15</v>
      </c>
      <c r="F1359" s="23">
        <v>19189.5</v>
      </c>
      <c r="G1359">
        <f>VLOOKUP(Base_de_données[[#This Row],[Adjudicación]],'Datos Pedidos'!$A$1:$C$2010,MATCH(Base_de_données[[#Headers],['# Pedidos]],'Datos Pedidos'!$A$1:$C$1,0),0)</f>
        <v>7</v>
      </c>
    </row>
    <row r="1360" spans="1:7" x14ac:dyDescent="0.3">
      <c r="A1360">
        <v>701510</v>
      </c>
      <c r="B1360" s="22">
        <v>42004</v>
      </c>
      <c r="C1360" t="s">
        <v>21</v>
      </c>
      <c r="D1360" t="s">
        <v>27</v>
      </c>
      <c r="E1360" t="s">
        <v>17</v>
      </c>
      <c r="F1360" s="23">
        <v>10293.1</v>
      </c>
      <c r="G1360">
        <f>VLOOKUP(Base_de_données[[#This Row],[Adjudicación]],'Datos Pedidos'!$A$1:$C$2010,MATCH(Base_de_données[[#Headers],['# Pedidos]],'Datos Pedidos'!$A$1:$C$1,0),0)</f>
        <v>6</v>
      </c>
    </row>
    <row r="1361" spans="1:7" x14ac:dyDescent="0.3">
      <c r="A1361">
        <v>701918</v>
      </c>
      <c r="B1361" s="22">
        <v>42004</v>
      </c>
      <c r="C1361" t="s">
        <v>39</v>
      </c>
      <c r="D1361" t="s">
        <v>26</v>
      </c>
      <c r="E1361" t="s">
        <v>9</v>
      </c>
      <c r="F1361" s="23">
        <v>11407.8666666667</v>
      </c>
      <c r="G1361">
        <f>VLOOKUP(Base_de_données[[#This Row],[Adjudicación]],'Datos Pedidos'!$A$1:$C$2010,MATCH(Base_de_données[[#Headers],['# Pedidos]],'Datos Pedidos'!$A$1:$C$1,0),0)</f>
        <v>4</v>
      </c>
    </row>
    <row r="1362" spans="1:7" x14ac:dyDescent="0.3">
      <c r="A1362">
        <v>702559</v>
      </c>
      <c r="B1362" s="22">
        <v>42004</v>
      </c>
      <c r="C1362" t="s">
        <v>39</v>
      </c>
      <c r="D1362" t="s">
        <v>24</v>
      </c>
      <c r="E1362" t="s">
        <v>0</v>
      </c>
      <c r="F1362" s="23">
        <v>2242607</v>
      </c>
      <c r="G1362">
        <f>VLOOKUP(Base_de_données[[#This Row],[Adjudicación]],'Datos Pedidos'!$A$1:$C$2010,MATCH(Base_de_données[[#Headers],['# Pedidos]],'Datos Pedidos'!$A$1:$C$1,0),0)</f>
        <v>6</v>
      </c>
    </row>
    <row r="1363" spans="1:7" x14ac:dyDescent="0.3">
      <c r="A1363">
        <v>702809</v>
      </c>
      <c r="B1363" s="22">
        <v>42004</v>
      </c>
      <c r="C1363" t="s">
        <v>21</v>
      </c>
      <c r="D1363" t="s">
        <v>24</v>
      </c>
      <c r="E1363" t="s">
        <v>12</v>
      </c>
      <c r="F1363" s="23">
        <v>13221.2</v>
      </c>
      <c r="G1363">
        <f>VLOOKUP(Base_de_données[[#This Row],[Adjudicación]],'Datos Pedidos'!$A$1:$C$2010,MATCH(Base_de_données[[#Headers],['# Pedidos]],'Datos Pedidos'!$A$1:$C$1,0),0)</f>
        <v>6</v>
      </c>
    </row>
    <row r="1364" spans="1:7" x14ac:dyDescent="0.3">
      <c r="A1364">
        <v>703991</v>
      </c>
      <c r="B1364" s="22">
        <v>41729</v>
      </c>
      <c r="C1364" t="s">
        <v>39</v>
      </c>
      <c r="D1364" t="s">
        <v>24</v>
      </c>
      <c r="E1364" t="s">
        <v>0</v>
      </c>
      <c r="F1364" s="23">
        <v>3236034.2</v>
      </c>
      <c r="G1364">
        <f>VLOOKUP(Base_de_données[[#This Row],[Adjudicación]],'Datos Pedidos'!$A$1:$C$2010,MATCH(Base_de_données[[#Headers],['# Pedidos]],'Datos Pedidos'!$A$1:$C$1,0),0)</f>
        <v>2</v>
      </c>
    </row>
    <row r="1365" spans="1:7" x14ac:dyDescent="0.3">
      <c r="A1365">
        <v>704401</v>
      </c>
      <c r="B1365" s="22">
        <v>41729</v>
      </c>
      <c r="C1365" t="s">
        <v>21</v>
      </c>
      <c r="D1365" t="s">
        <v>28</v>
      </c>
      <c r="E1365" t="s">
        <v>36</v>
      </c>
      <c r="F1365" s="23">
        <v>24271.8</v>
      </c>
      <c r="G1365">
        <f>VLOOKUP(Base_de_données[[#This Row],[Adjudicación]],'Datos Pedidos'!$A$1:$C$2010,MATCH(Base_de_données[[#Headers],['# Pedidos]],'Datos Pedidos'!$A$1:$C$1,0),0)</f>
        <v>36</v>
      </c>
    </row>
    <row r="1366" spans="1:7" x14ac:dyDescent="0.3">
      <c r="A1366">
        <v>705030</v>
      </c>
      <c r="B1366" s="22">
        <v>42004</v>
      </c>
      <c r="C1366" t="s">
        <v>21</v>
      </c>
      <c r="D1366" t="s">
        <v>26</v>
      </c>
      <c r="E1366" t="s">
        <v>11</v>
      </c>
      <c r="F1366" s="23">
        <v>2874265.7666666699</v>
      </c>
      <c r="G1366">
        <f>VLOOKUP(Base_de_données[[#This Row],[Adjudicación]],'Datos Pedidos'!$A$1:$C$2010,MATCH(Base_de_données[[#Headers],['# Pedidos]],'Datos Pedidos'!$A$1:$C$1,0),0)</f>
        <v>36</v>
      </c>
    </row>
    <row r="1367" spans="1:7" x14ac:dyDescent="0.3">
      <c r="A1367">
        <v>705420</v>
      </c>
      <c r="B1367" s="22">
        <v>42004</v>
      </c>
      <c r="C1367" t="s">
        <v>21</v>
      </c>
      <c r="D1367" t="s">
        <v>25</v>
      </c>
      <c r="E1367" t="s">
        <v>5</v>
      </c>
      <c r="F1367" s="23">
        <v>82086</v>
      </c>
      <c r="G1367">
        <f>VLOOKUP(Base_de_données[[#This Row],[Adjudicación]],'Datos Pedidos'!$A$1:$C$2010,MATCH(Base_de_données[[#Headers],['# Pedidos]],'Datos Pedidos'!$A$1:$C$1,0),0)</f>
        <v>6</v>
      </c>
    </row>
    <row r="1368" spans="1:7" x14ac:dyDescent="0.3">
      <c r="A1368">
        <v>706425</v>
      </c>
      <c r="B1368" s="22">
        <v>42004</v>
      </c>
      <c r="C1368" t="s">
        <v>21</v>
      </c>
      <c r="D1368" t="s">
        <v>28</v>
      </c>
      <c r="E1368" t="s">
        <v>34</v>
      </c>
      <c r="F1368" s="23">
        <v>16821.900000000001</v>
      </c>
      <c r="G1368">
        <f>VLOOKUP(Base_de_données[[#This Row],[Adjudicación]],'Datos Pedidos'!$A$1:$C$2010,MATCH(Base_de_données[[#Headers],['# Pedidos]],'Datos Pedidos'!$A$1:$C$1,0),0)</f>
        <v>10</v>
      </c>
    </row>
    <row r="1369" spans="1:7" x14ac:dyDescent="0.3">
      <c r="A1369">
        <v>706434</v>
      </c>
      <c r="B1369" s="22">
        <v>41670</v>
      </c>
      <c r="C1369" t="s">
        <v>21</v>
      </c>
      <c r="D1369" t="s">
        <v>29</v>
      </c>
      <c r="E1369" t="s">
        <v>6</v>
      </c>
      <c r="F1369" s="23">
        <v>68763.8</v>
      </c>
      <c r="G1369">
        <f>VLOOKUP(Base_de_données[[#This Row],[Adjudicación]],'Datos Pedidos'!$A$1:$C$2010,MATCH(Base_de_données[[#Headers],['# Pedidos]],'Datos Pedidos'!$A$1:$C$1,0),0)</f>
        <v>8</v>
      </c>
    </row>
    <row r="1370" spans="1:7" x14ac:dyDescent="0.3">
      <c r="A1370">
        <v>707885</v>
      </c>
      <c r="B1370" s="22">
        <v>42004</v>
      </c>
      <c r="C1370" t="s">
        <v>39</v>
      </c>
      <c r="D1370" t="s">
        <v>28</v>
      </c>
      <c r="E1370" t="s">
        <v>0</v>
      </c>
      <c r="F1370" s="23">
        <v>7864249.4000000004</v>
      </c>
      <c r="G1370">
        <f>VLOOKUP(Base_de_données[[#This Row],[Adjudicación]],'Datos Pedidos'!$A$1:$C$2010,MATCH(Base_de_données[[#Headers],['# Pedidos]],'Datos Pedidos'!$A$1:$C$1,0),0)</f>
        <v>12</v>
      </c>
    </row>
    <row r="1371" spans="1:7" x14ac:dyDescent="0.3">
      <c r="A1371">
        <v>709921</v>
      </c>
      <c r="B1371" s="22">
        <v>42004</v>
      </c>
      <c r="C1371" t="s">
        <v>39</v>
      </c>
      <c r="D1371" t="s">
        <v>28</v>
      </c>
      <c r="E1371" t="s">
        <v>11</v>
      </c>
      <c r="F1371" s="23">
        <v>2957682.2</v>
      </c>
      <c r="G1371">
        <f>VLOOKUP(Base_de_données[[#This Row],[Adjudicación]],'Datos Pedidos'!$A$1:$C$2010,MATCH(Base_de_données[[#Headers],['# Pedidos]],'Datos Pedidos'!$A$1:$C$1,0),0)</f>
        <v>3</v>
      </c>
    </row>
    <row r="1372" spans="1:7" x14ac:dyDescent="0.3">
      <c r="A1372">
        <v>710691</v>
      </c>
      <c r="B1372" s="22">
        <v>41943</v>
      </c>
      <c r="C1372" t="s">
        <v>21</v>
      </c>
      <c r="D1372" t="s">
        <v>26</v>
      </c>
      <c r="E1372" t="s">
        <v>36</v>
      </c>
      <c r="F1372" s="23">
        <v>17497.8</v>
      </c>
      <c r="G1372">
        <f>VLOOKUP(Base_de_données[[#This Row],[Adjudicación]],'Datos Pedidos'!$A$1:$C$2010,MATCH(Base_de_données[[#Headers],['# Pedidos]],'Datos Pedidos'!$A$1:$C$1,0),0)</f>
        <v>10</v>
      </c>
    </row>
    <row r="1373" spans="1:7" x14ac:dyDescent="0.3">
      <c r="A1373">
        <v>711021</v>
      </c>
      <c r="B1373" s="22">
        <v>41790</v>
      </c>
      <c r="C1373" t="s">
        <v>39</v>
      </c>
      <c r="D1373" t="s">
        <v>24</v>
      </c>
      <c r="E1373" t="s">
        <v>17</v>
      </c>
      <c r="F1373" s="23">
        <v>7807360.5</v>
      </c>
      <c r="G1373">
        <f>VLOOKUP(Base_de_données[[#This Row],[Adjudicación]],'Datos Pedidos'!$A$1:$C$2010,MATCH(Base_de_données[[#Headers],['# Pedidos]],'Datos Pedidos'!$A$1:$C$1,0),0)</f>
        <v>6</v>
      </c>
    </row>
    <row r="1374" spans="1:7" x14ac:dyDescent="0.3">
      <c r="A1374">
        <v>711207</v>
      </c>
      <c r="B1374" s="22">
        <v>42004</v>
      </c>
      <c r="C1374" t="s">
        <v>22</v>
      </c>
      <c r="D1374" t="s">
        <v>26</v>
      </c>
      <c r="E1374" t="s">
        <v>1</v>
      </c>
      <c r="F1374" s="23">
        <v>680.1</v>
      </c>
      <c r="G1374">
        <f>VLOOKUP(Base_de_données[[#This Row],[Adjudicación]],'Datos Pedidos'!$A$1:$C$2010,MATCH(Base_de_données[[#Headers],['# Pedidos]],'Datos Pedidos'!$A$1:$C$1,0),0)</f>
        <v>14</v>
      </c>
    </row>
    <row r="1375" spans="1:7" x14ac:dyDescent="0.3">
      <c r="A1375">
        <v>711424</v>
      </c>
      <c r="B1375" s="22">
        <v>41729</v>
      </c>
      <c r="C1375" t="s">
        <v>21</v>
      </c>
      <c r="D1375" t="s">
        <v>27</v>
      </c>
      <c r="E1375" t="s">
        <v>36</v>
      </c>
      <c r="F1375" s="23">
        <v>34044.400000000001</v>
      </c>
      <c r="G1375">
        <f>VLOOKUP(Base_de_données[[#This Row],[Adjudicación]],'Datos Pedidos'!$A$1:$C$2010,MATCH(Base_de_données[[#Headers],['# Pedidos]],'Datos Pedidos'!$A$1:$C$1,0),0)</f>
        <v>7</v>
      </c>
    </row>
    <row r="1376" spans="1:7" x14ac:dyDescent="0.3">
      <c r="A1376">
        <v>711904</v>
      </c>
      <c r="B1376" s="22">
        <v>42004</v>
      </c>
      <c r="C1376" t="s">
        <v>21</v>
      </c>
      <c r="D1376" t="s">
        <v>26</v>
      </c>
      <c r="E1376" t="s">
        <v>3</v>
      </c>
      <c r="F1376" s="23">
        <v>111.38</v>
      </c>
      <c r="G1376">
        <f>VLOOKUP(Base_de_données[[#This Row],[Adjudicación]],'Datos Pedidos'!$A$1:$C$2010,MATCH(Base_de_données[[#Headers],['# Pedidos]],'Datos Pedidos'!$A$1:$C$1,0),0)</f>
        <v>28</v>
      </c>
    </row>
    <row r="1377" spans="1:7" x14ac:dyDescent="0.3">
      <c r="A1377">
        <v>711968</v>
      </c>
      <c r="B1377" s="22">
        <v>42004</v>
      </c>
      <c r="C1377" t="s">
        <v>21</v>
      </c>
      <c r="D1377" t="s">
        <v>29</v>
      </c>
      <c r="E1377" t="s">
        <v>12</v>
      </c>
      <c r="F1377" s="23">
        <v>40353.800000000003</v>
      </c>
      <c r="G1377">
        <f>VLOOKUP(Base_de_données[[#This Row],[Adjudicación]],'Datos Pedidos'!$A$1:$C$2010,MATCH(Base_de_données[[#Headers],['# Pedidos]],'Datos Pedidos'!$A$1:$C$1,0),0)</f>
        <v>8</v>
      </c>
    </row>
    <row r="1378" spans="1:7" x14ac:dyDescent="0.3">
      <c r="A1378">
        <v>712333</v>
      </c>
      <c r="B1378" s="22">
        <v>41729</v>
      </c>
      <c r="C1378" t="s">
        <v>21</v>
      </c>
      <c r="D1378" t="s">
        <v>25</v>
      </c>
      <c r="E1378" t="s">
        <v>10</v>
      </c>
      <c r="F1378" s="23">
        <v>26789.4</v>
      </c>
      <c r="G1378">
        <f>VLOOKUP(Base_de_données[[#This Row],[Adjudicación]],'Datos Pedidos'!$A$1:$C$2010,MATCH(Base_de_données[[#Headers],['# Pedidos]],'Datos Pedidos'!$A$1:$C$1,0),0)</f>
        <v>7</v>
      </c>
    </row>
    <row r="1379" spans="1:7" x14ac:dyDescent="0.3">
      <c r="A1379">
        <v>712875</v>
      </c>
      <c r="B1379" s="22">
        <v>41698</v>
      </c>
      <c r="C1379" t="s">
        <v>22</v>
      </c>
      <c r="D1379" t="s">
        <v>27</v>
      </c>
      <c r="E1379" t="s">
        <v>5</v>
      </c>
      <c r="F1379" s="23">
        <v>47.8</v>
      </c>
      <c r="G1379">
        <f>VLOOKUP(Base_de_données[[#This Row],[Adjudicación]],'Datos Pedidos'!$A$1:$C$2010,MATCH(Base_de_données[[#Headers],['# Pedidos]],'Datos Pedidos'!$A$1:$C$1,0),0)</f>
        <v>15</v>
      </c>
    </row>
    <row r="1380" spans="1:7" x14ac:dyDescent="0.3">
      <c r="A1380">
        <v>712881</v>
      </c>
      <c r="B1380" s="22">
        <v>41718</v>
      </c>
      <c r="C1380" t="s">
        <v>21</v>
      </c>
      <c r="D1380" t="s">
        <v>28</v>
      </c>
      <c r="E1380" t="s">
        <v>6</v>
      </c>
      <c r="F1380" s="23">
        <v>52047</v>
      </c>
      <c r="G1380">
        <f>VLOOKUP(Base_de_données[[#This Row],[Adjudicación]],'Datos Pedidos'!$A$1:$C$2010,MATCH(Base_de_données[[#Headers],['# Pedidos]],'Datos Pedidos'!$A$1:$C$1,0),0)</f>
        <v>10</v>
      </c>
    </row>
    <row r="1381" spans="1:7" x14ac:dyDescent="0.3">
      <c r="A1381">
        <v>712996</v>
      </c>
      <c r="B1381" s="22">
        <v>41670</v>
      </c>
      <c r="C1381" t="s">
        <v>21</v>
      </c>
      <c r="D1381" t="s">
        <v>32</v>
      </c>
      <c r="E1381" t="s">
        <v>12</v>
      </c>
      <c r="F1381" s="23">
        <v>48532.1</v>
      </c>
      <c r="G1381">
        <f>VLOOKUP(Base_de_données[[#This Row],[Adjudicación]],'Datos Pedidos'!$A$1:$C$2010,MATCH(Base_de_données[[#Headers],['# Pedidos]],'Datos Pedidos'!$A$1:$C$1,0),0)</f>
        <v>10</v>
      </c>
    </row>
    <row r="1382" spans="1:7" x14ac:dyDescent="0.3">
      <c r="A1382">
        <v>713188</v>
      </c>
      <c r="B1382" s="22">
        <v>41907</v>
      </c>
      <c r="C1382" t="s">
        <v>22</v>
      </c>
      <c r="D1382" t="s">
        <v>31</v>
      </c>
      <c r="E1382" t="s">
        <v>1</v>
      </c>
      <c r="F1382" s="23">
        <v>156.69999999999999</v>
      </c>
      <c r="G1382">
        <f>VLOOKUP(Base_de_données[[#This Row],[Adjudicación]],'Datos Pedidos'!$A$1:$C$2010,MATCH(Base_de_données[[#Headers],['# Pedidos]],'Datos Pedidos'!$A$1:$C$1,0),0)</f>
        <v>15</v>
      </c>
    </row>
    <row r="1383" spans="1:7" x14ac:dyDescent="0.3">
      <c r="A1383">
        <v>713803</v>
      </c>
      <c r="B1383" s="22">
        <v>42004</v>
      </c>
      <c r="C1383" t="s">
        <v>21</v>
      </c>
      <c r="D1383" t="s">
        <v>28</v>
      </c>
      <c r="E1383" t="s">
        <v>9</v>
      </c>
      <c r="F1383" s="23">
        <v>42607.9</v>
      </c>
      <c r="G1383">
        <f>VLOOKUP(Base_de_données[[#This Row],[Adjudicación]],'Datos Pedidos'!$A$1:$C$2010,MATCH(Base_de_données[[#Headers],['# Pedidos]],'Datos Pedidos'!$A$1:$C$1,0),0)</f>
        <v>16</v>
      </c>
    </row>
    <row r="1384" spans="1:7" x14ac:dyDescent="0.3">
      <c r="A1384">
        <v>713870</v>
      </c>
      <c r="B1384" s="22">
        <v>41728</v>
      </c>
      <c r="C1384" t="s">
        <v>21</v>
      </c>
      <c r="D1384" t="s">
        <v>27</v>
      </c>
      <c r="E1384" t="s">
        <v>37</v>
      </c>
      <c r="F1384" s="23">
        <v>26075.200000000001</v>
      </c>
      <c r="G1384">
        <f>VLOOKUP(Base_de_données[[#This Row],[Adjudicación]],'Datos Pedidos'!$A$1:$C$2010,MATCH(Base_de_données[[#Headers],['# Pedidos]],'Datos Pedidos'!$A$1:$C$1,0),0)</f>
        <v>3</v>
      </c>
    </row>
    <row r="1385" spans="1:7" x14ac:dyDescent="0.3">
      <c r="A1385">
        <v>714011</v>
      </c>
      <c r="B1385" s="22">
        <v>42004</v>
      </c>
      <c r="C1385" t="s">
        <v>39</v>
      </c>
      <c r="D1385" t="s">
        <v>27</v>
      </c>
      <c r="E1385" t="s">
        <v>4</v>
      </c>
      <c r="F1385" s="23">
        <v>2683957.7999999998</v>
      </c>
      <c r="G1385">
        <f>VLOOKUP(Base_de_données[[#This Row],[Adjudicación]],'Datos Pedidos'!$A$1:$C$2010,MATCH(Base_de_données[[#Headers],['# Pedidos]],'Datos Pedidos'!$A$1:$C$1,0),0)</f>
        <v>2</v>
      </c>
    </row>
    <row r="1386" spans="1:7" x14ac:dyDescent="0.3">
      <c r="A1386">
        <v>714505</v>
      </c>
      <c r="B1386" s="22">
        <v>42004</v>
      </c>
      <c r="C1386" t="s">
        <v>39</v>
      </c>
      <c r="D1386" t="s">
        <v>29</v>
      </c>
      <c r="E1386" t="s">
        <v>6</v>
      </c>
      <c r="F1386" s="23">
        <v>192503.4</v>
      </c>
      <c r="G1386">
        <f>VLOOKUP(Base_de_données[[#This Row],[Adjudicación]],'Datos Pedidos'!$A$1:$C$2010,MATCH(Base_de_données[[#Headers],['# Pedidos]],'Datos Pedidos'!$A$1:$C$1,0),0)</f>
        <v>18</v>
      </c>
    </row>
    <row r="1387" spans="1:7" x14ac:dyDescent="0.3">
      <c r="A1387">
        <v>715069</v>
      </c>
      <c r="B1387" s="22">
        <v>42004</v>
      </c>
      <c r="C1387" t="s">
        <v>39</v>
      </c>
      <c r="D1387" t="s">
        <v>25</v>
      </c>
      <c r="E1387" t="s">
        <v>37</v>
      </c>
      <c r="F1387" s="23">
        <v>7842167.0999999996</v>
      </c>
      <c r="G1387">
        <f>VLOOKUP(Base_de_données[[#This Row],[Adjudicación]],'Datos Pedidos'!$A$1:$C$2010,MATCH(Base_de_données[[#Headers],['# Pedidos]],'Datos Pedidos'!$A$1:$C$1,0),0)</f>
        <v>1</v>
      </c>
    </row>
    <row r="1388" spans="1:7" x14ac:dyDescent="0.3">
      <c r="A1388">
        <v>715153</v>
      </c>
      <c r="B1388" s="22">
        <v>41991</v>
      </c>
      <c r="C1388" t="s">
        <v>21</v>
      </c>
      <c r="D1388" t="s">
        <v>24</v>
      </c>
      <c r="E1388" t="s">
        <v>2</v>
      </c>
      <c r="F1388" s="23">
        <v>57755.4</v>
      </c>
      <c r="G1388">
        <f>VLOOKUP(Base_de_données[[#This Row],[Adjudicación]],'Datos Pedidos'!$A$1:$C$2010,MATCH(Base_de_données[[#Headers],['# Pedidos]],'Datos Pedidos'!$A$1:$C$1,0),0)</f>
        <v>16</v>
      </c>
    </row>
    <row r="1389" spans="1:7" x14ac:dyDescent="0.3">
      <c r="A1389">
        <v>717300</v>
      </c>
      <c r="B1389" s="22">
        <v>42004</v>
      </c>
      <c r="C1389" t="s">
        <v>39</v>
      </c>
      <c r="D1389" t="s">
        <v>24</v>
      </c>
      <c r="E1389" t="s">
        <v>0</v>
      </c>
      <c r="F1389" s="23">
        <v>4661924.9000000004</v>
      </c>
      <c r="G1389">
        <f>VLOOKUP(Base_de_données[[#This Row],[Adjudicación]],'Datos Pedidos'!$A$1:$C$2010,MATCH(Base_de_données[[#Headers],['# Pedidos]],'Datos Pedidos'!$A$1:$C$1,0),0)</f>
        <v>10</v>
      </c>
    </row>
    <row r="1390" spans="1:7" x14ac:dyDescent="0.3">
      <c r="A1390">
        <v>717960</v>
      </c>
      <c r="B1390" s="22">
        <v>42004</v>
      </c>
      <c r="C1390" t="s">
        <v>21</v>
      </c>
      <c r="D1390" t="s">
        <v>27</v>
      </c>
      <c r="E1390" t="s">
        <v>10</v>
      </c>
      <c r="F1390" s="23">
        <v>21017.5</v>
      </c>
      <c r="G1390">
        <f>VLOOKUP(Base_de_données[[#This Row],[Adjudicación]],'Datos Pedidos'!$A$1:$C$2010,MATCH(Base_de_données[[#Headers],['# Pedidos]],'Datos Pedidos'!$A$1:$C$1,0),0)</f>
        <v>3</v>
      </c>
    </row>
    <row r="1391" spans="1:7" x14ac:dyDescent="0.3">
      <c r="A1391">
        <v>718249</v>
      </c>
      <c r="B1391" s="22">
        <v>42004</v>
      </c>
      <c r="C1391" t="s">
        <v>39</v>
      </c>
      <c r="D1391" t="s">
        <v>30</v>
      </c>
      <c r="E1391" t="s">
        <v>6</v>
      </c>
      <c r="F1391" s="23">
        <v>1087935.7</v>
      </c>
      <c r="G1391">
        <f>VLOOKUP(Base_de_données[[#This Row],[Adjudicación]],'Datos Pedidos'!$A$1:$C$2010,MATCH(Base_de_données[[#Headers],['# Pedidos]],'Datos Pedidos'!$A$1:$C$1,0),0)</f>
        <v>10</v>
      </c>
    </row>
    <row r="1392" spans="1:7" x14ac:dyDescent="0.3">
      <c r="A1392">
        <v>719289</v>
      </c>
      <c r="B1392" s="22">
        <v>42004</v>
      </c>
      <c r="C1392" t="s">
        <v>21</v>
      </c>
      <c r="D1392" t="s">
        <v>28</v>
      </c>
      <c r="E1392" t="s">
        <v>7</v>
      </c>
      <c r="F1392" s="23">
        <v>23209</v>
      </c>
      <c r="G1392">
        <f>VLOOKUP(Base_de_données[[#This Row],[Adjudicación]],'Datos Pedidos'!$A$1:$C$2010,MATCH(Base_de_données[[#Headers],['# Pedidos]],'Datos Pedidos'!$A$1:$C$1,0),0)</f>
        <v>14</v>
      </c>
    </row>
    <row r="1393" spans="1:7" x14ac:dyDescent="0.3">
      <c r="A1393">
        <v>720079</v>
      </c>
      <c r="B1393" s="22">
        <v>42004</v>
      </c>
      <c r="C1393" t="s">
        <v>39</v>
      </c>
      <c r="D1393" t="s">
        <v>28</v>
      </c>
      <c r="E1393" t="s">
        <v>37</v>
      </c>
      <c r="F1393" s="23">
        <v>4374295.0999999996</v>
      </c>
      <c r="G1393">
        <f>VLOOKUP(Base_de_données[[#This Row],[Adjudicación]],'Datos Pedidos'!$A$1:$C$2010,MATCH(Base_de_données[[#Headers],['# Pedidos]],'Datos Pedidos'!$A$1:$C$1,0),0)</f>
        <v>1</v>
      </c>
    </row>
    <row r="1394" spans="1:7" x14ac:dyDescent="0.3">
      <c r="A1394">
        <v>720715</v>
      </c>
      <c r="B1394" s="22">
        <v>41729</v>
      </c>
      <c r="C1394" t="s">
        <v>39</v>
      </c>
      <c r="D1394" t="s">
        <v>31</v>
      </c>
      <c r="E1394" t="s">
        <v>13</v>
      </c>
      <c r="F1394" s="23">
        <v>1373346.3</v>
      </c>
      <c r="G1394">
        <f>VLOOKUP(Base_de_données[[#This Row],[Adjudicación]],'Datos Pedidos'!$A$1:$C$2010,MATCH(Base_de_données[[#Headers],['# Pedidos]],'Datos Pedidos'!$A$1:$C$1,0),0)</f>
        <v>1</v>
      </c>
    </row>
    <row r="1395" spans="1:7" x14ac:dyDescent="0.3">
      <c r="A1395">
        <v>721195</v>
      </c>
      <c r="B1395" s="22">
        <v>42004</v>
      </c>
      <c r="C1395" t="s">
        <v>22</v>
      </c>
      <c r="D1395" t="s">
        <v>28</v>
      </c>
      <c r="E1395" t="s">
        <v>35</v>
      </c>
      <c r="F1395" s="23">
        <v>747.7</v>
      </c>
      <c r="G1395">
        <f>VLOOKUP(Base_de_données[[#This Row],[Adjudicación]],'Datos Pedidos'!$A$1:$C$2010,MATCH(Base_de_données[[#Headers],['# Pedidos]],'Datos Pedidos'!$A$1:$C$1,0),0)</f>
        <v>1</v>
      </c>
    </row>
    <row r="1396" spans="1:7" x14ac:dyDescent="0.3">
      <c r="A1396">
        <v>721556</v>
      </c>
      <c r="B1396" s="22">
        <v>42004</v>
      </c>
      <c r="C1396" t="s">
        <v>21</v>
      </c>
      <c r="D1396" t="s">
        <v>27</v>
      </c>
      <c r="E1396" t="s">
        <v>35</v>
      </c>
      <c r="F1396" s="23">
        <v>76220.399999999994</v>
      </c>
      <c r="G1396">
        <f>VLOOKUP(Base_de_données[[#This Row],[Adjudicación]],'Datos Pedidos'!$A$1:$C$2010,MATCH(Base_de_données[[#Headers],['# Pedidos]],'Datos Pedidos'!$A$1:$C$1,0),0)</f>
        <v>7</v>
      </c>
    </row>
    <row r="1397" spans="1:7" x14ac:dyDescent="0.3">
      <c r="A1397">
        <v>721807</v>
      </c>
      <c r="B1397" s="22">
        <v>42004</v>
      </c>
      <c r="C1397" t="s">
        <v>22</v>
      </c>
      <c r="D1397" t="s">
        <v>26</v>
      </c>
      <c r="E1397" t="s">
        <v>12</v>
      </c>
      <c r="F1397" s="23">
        <v>971.3</v>
      </c>
      <c r="G1397">
        <f>VLOOKUP(Base_de_données[[#This Row],[Adjudicación]],'Datos Pedidos'!$A$1:$C$2010,MATCH(Base_de_données[[#Headers],['# Pedidos]],'Datos Pedidos'!$A$1:$C$1,0),0)</f>
        <v>30</v>
      </c>
    </row>
    <row r="1398" spans="1:7" x14ac:dyDescent="0.3">
      <c r="A1398">
        <v>721984</v>
      </c>
      <c r="B1398" s="22">
        <v>41853</v>
      </c>
      <c r="C1398" t="s">
        <v>39</v>
      </c>
      <c r="D1398" t="s">
        <v>24</v>
      </c>
      <c r="E1398" t="s">
        <v>9</v>
      </c>
      <c r="F1398" s="23">
        <v>7387692.2999999998</v>
      </c>
      <c r="G1398">
        <f>VLOOKUP(Base_de_données[[#This Row],[Adjudicación]],'Datos Pedidos'!$A$1:$C$2010,MATCH(Base_de_données[[#Headers],['# Pedidos]],'Datos Pedidos'!$A$1:$C$1,0),0)</f>
        <v>1</v>
      </c>
    </row>
    <row r="1399" spans="1:7" x14ac:dyDescent="0.3">
      <c r="A1399">
        <v>722532</v>
      </c>
      <c r="B1399" s="22">
        <v>41729</v>
      </c>
      <c r="C1399" t="s">
        <v>21</v>
      </c>
      <c r="D1399" t="s">
        <v>27</v>
      </c>
      <c r="E1399" t="s">
        <v>6</v>
      </c>
      <c r="F1399" s="23">
        <v>73680.100000000006</v>
      </c>
      <c r="G1399">
        <f>VLOOKUP(Base_de_données[[#This Row],[Adjudicación]],'Datos Pedidos'!$A$1:$C$2010,MATCH(Base_de_données[[#Headers],['# Pedidos]],'Datos Pedidos'!$A$1:$C$1,0),0)</f>
        <v>6</v>
      </c>
    </row>
    <row r="1400" spans="1:7" x14ac:dyDescent="0.3">
      <c r="A1400">
        <v>722802</v>
      </c>
      <c r="B1400" s="22">
        <v>42004</v>
      </c>
      <c r="C1400" t="s">
        <v>39</v>
      </c>
      <c r="D1400" t="s">
        <v>27</v>
      </c>
      <c r="E1400" t="s">
        <v>17</v>
      </c>
      <c r="F1400" s="23">
        <v>7042085.2000000002</v>
      </c>
      <c r="G1400">
        <f>VLOOKUP(Base_de_données[[#This Row],[Adjudicación]],'Datos Pedidos'!$A$1:$C$2010,MATCH(Base_de_données[[#Headers],['# Pedidos]],'Datos Pedidos'!$A$1:$C$1,0),0)</f>
        <v>8</v>
      </c>
    </row>
    <row r="1401" spans="1:7" x14ac:dyDescent="0.3">
      <c r="A1401">
        <v>723195</v>
      </c>
      <c r="B1401" s="22">
        <v>42004</v>
      </c>
      <c r="C1401" t="s">
        <v>21</v>
      </c>
      <c r="D1401" t="s">
        <v>27</v>
      </c>
      <c r="E1401" t="s">
        <v>12</v>
      </c>
      <c r="F1401" s="23">
        <v>77734.600000000006</v>
      </c>
      <c r="G1401">
        <f>VLOOKUP(Base_de_données[[#This Row],[Adjudicación]],'Datos Pedidos'!$A$1:$C$2010,MATCH(Base_de_données[[#Headers],['# Pedidos]],'Datos Pedidos'!$A$1:$C$1,0),0)</f>
        <v>18</v>
      </c>
    </row>
    <row r="1402" spans="1:7" x14ac:dyDescent="0.3">
      <c r="A1402">
        <v>725280</v>
      </c>
      <c r="B1402" s="22">
        <v>41719</v>
      </c>
      <c r="C1402" t="s">
        <v>21</v>
      </c>
      <c r="D1402" t="s">
        <v>28</v>
      </c>
      <c r="E1402" t="s">
        <v>12</v>
      </c>
      <c r="F1402" s="23">
        <v>4687.8</v>
      </c>
      <c r="G1402">
        <f>VLOOKUP(Base_de_données[[#This Row],[Adjudicación]],'Datos Pedidos'!$A$1:$C$2010,MATCH(Base_de_données[[#Headers],['# Pedidos]],'Datos Pedidos'!$A$1:$C$1,0),0)</f>
        <v>1</v>
      </c>
    </row>
    <row r="1403" spans="1:7" x14ac:dyDescent="0.3">
      <c r="A1403">
        <v>725654</v>
      </c>
      <c r="B1403" s="22">
        <v>42004</v>
      </c>
      <c r="C1403" t="s">
        <v>39</v>
      </c>
      <c r="D1403" t="s">
        <v>26</v>
      </c>
      <c r="E1403" t="s">
        <v>10</v>
      </c>
      <c r="F1403" s="23">
        <v>8249695.7000000002</v>
      </c>
      <c r="G1403">
        <f>VLOOKUP(Base_de_données[[#This Row],[Adjudicación]],'Datos Pedidos'!$A$1:$C$2010,MATCH(Base_de_données[[#Headers],['# Pedidos]],'Datos Pedidos'!$A$1:$C$1,0),0)</f>
        <v>12</v>
      </c>
    </row>
    <row r="1404" spans="1:7" x14ac:dyDescent="0.3">
      <c r="A1404">
        <v>726385</v>
      </c>
      <c r="B1404" s="22">
        <v>42004</v>
      </c>
      <c r="C1404" t="s">
        <v>39</v>
      </c>
      <c r="D1404" t="s">
        <v>31</v>
      </c>
      <c r="E1404" t="s">
        <v>1</v>
      </c>
      <c r="F1404" s="23">
        <v>7610629.2999999998</v>
      </c>
      <c r="G1404">
        <f>VLOOKUP(Base_de_données[[#This Row],[Adjudicación]],'Datos Pedidos'!$A$1:$C$2010,MATCH(Base_de_données[[#Headers],['# Pedidos]],'Datos Pedidos'!$A$1:$C$1,0),0)</f>
        <v>14</v>
      </c>
    </row>
    <row r="1405" spans="1:7" x14ac:dyDescent="0.3">
      <c r="A1405">
        <v>726398</v>
      </c>
      <c r="B1405" s="22">
        <v>41759</v>
      </c>
      <c r="C1405" t="s">
        <v>39</v>
      </c>
      <c r="D1405" t="s">
        <v>27</v>
      </c>
      <c r="E1405" t="s">
        <v>11</v>
      </c>
      <c r="F1405" s="23">
        <v>6775007.2999999998</v>
      </c>
      <c r="G1405">
        <f>VLOOKUP(Base_de_données[[#This Row],[Adjudicación]],'Datos Pedidos'!$A$1:$C$2010,MATCH(Base_de_données[[#Headers],['# Pedidos]],'Datos Pedidos'!$A$1:$C$1,0),0)</f>
        <v>6</v>
      </c>
    </row>
    <row r="1406" spans="1:7" x14ac:dyDescent="0.3">
      <c r="A1406">
        <v>727115</v>
      </c>
      <c r="B1406" s="22">
        <v>42004</v>
      </c>
      <c r="C1406" t="s">
        <v>39</v>
      </c>
      <c r="D1406" t="s">
        <v>29</v>
      </c>
      <c r="E1406" t="s">
        <v>2</v>
      </c>
      <c r="F1406" s="23">
        <v>1992725.6</v>
      </c>
      <c r="G1406">
        <f>VLOOKUP(Base_de_données[[#This Row],[Adjudicación]],'Datos Pedidos'!$A$1:$C$2010,MATCH(Base_de_données[[#Headers],['# Pedidos]],'Datos Pedidos'!$A$1:$C$1,0),0)</f>
        <v>2</v>
      </c>
    </row>
    <row r="1407" spans="1:7" x14ac:dyDescent="0.3">
      <c r="A1407">
        <v>727679</v>
      </c>
      <c r="B1407" s="22">
        <v>41851</v>
      </c>
      <c r="C1407" t="s">
        <v>39</v>
      </c>
      <c r="D1407" t="s">
        <v>30</v>
      </c>
      <c r="E1407" t="s">
        <v>13</v>
      </c>
      <c r="F1407" s="23">
        <v>1161824.3999999999</v>
      </c>
      <c r="G1407">
        <f>VLOOKUP(Base_de_données[[#This Row],[Adjudicación]],'Datos Pedidos'!$A$1:$C$2010,MATCH(Base_de_données[[#Headers],['# Pedidos]],'Datos Pedidos'!$A$1:$C$1,0),0)</f>
        <v>1</v>
      </c>
    </row>
    <row r="1408" spans="1:7" x14ac:dyDescent="0.3">
      <c r="A1408">
        <v>728151</v>
      </c>
      <c r="B1408" s="22">
        <v>42004</v>
      </c>
      <c r="C1408" t="s">
        <v>39</v>
      </c>
      <c r="D1408" t="s">
        <v>29</v>
      </c>
      <c r="E1408" t="s">
        <v>38</v>
      </c>
      <c r="F1408" s="23">
        <v>589107.1</v>
      </c>
      <c r="G1408">
        <f>VLOOKUP(Base_de_données[[#This Row],[Adjudicación]],'Datos Pedidos'!$A$1:$C$2010,MATCH(Base_de_données[[#Headers],['# Pedidos]],'Datos Pedidos'!$A$1:$C$1,0),0)</f>
        <v>2</v>
      </c>
    </row>
    <row r="1409" spans="1:7" x14ac:dyDescent="0.3">
      <c r="A1409">
        <v>728350</v>
      </c>
      <c r="B1409" s="22">
        <v>42004</v>
      </c>
      <c r="C1409" t="s">
        <v>39</v>
      </c>
      <c r="D1409" t="s">
        <v>29</v>
      </c>
      <c r="E1409" t="s">
        <v>35</v>
      </c>
      <c r="F1409" s="23">
        <v>5173615.5999999996</v>
      </c>
      <c r="G1409">
        <f>VLOOKUP(Base_de_données[[#This Row],[Adjudicación]],'Datos Pedidos'!$A$1:$C$2010,MATCH(Base_de_données[[#Headers],['# Pedidos]],'Datos Pedidos'!$A$1:$C$1,0),0)</f>
        <v>3</v>
      </c>
    </row>
    <row r="1410" spans="1:7" x14ac:dyDescent="0.3">
      <c r="A1410">
        <v>728657</v>
      </c>
      <c r="B1410" s="22">
        <v>42004</v>
      </c>
      <c r="C1410" t="s">
        <v>39</v>
      </c>
      <c r="D1410" t="s">
        <v>24</v>
      </c>
      <c r="E1410" t="s">
        <v>8</v>
      </c>
      <c r="F1410" s="23">
        <v>7474161.4000000004</v>
      </c>
      <c r="G1410">
        <f>VLOOKUP(Base_de_données[[#This Row],[Adjudicación]],'Datos Pedidos'!$A$1:$C$2010,MATCH(Base_de_données[[#Headers],['# Pedidos]],'Datos Pedidos'!$A$1:$C$1,0),0)</f>
        <v>2</v>
      </c>
    </row>
    <row r="1411" spans="1:7" x14ac:dyDescent="0.3">
      <c r="A1411">
        <v>729113</v>
      </c>
      <c r="B1411" s="22">
        <v>42004</v>
      </c>
      <c r="C1411" t="s">
        <v>39</v>
      </c>
      <c r="D1411" t="s">
        <v>24</v>
      </c>
      <c r="E1411" t="s">
        <v>7</v>
      </c>
      <c r="F1411" s="23">
        <v>3851390.2</v>
      </c>
      <c r="G1411">
        <f>VLOOKUP(Base_de_données[[#This Row],[Adjudicación]],'Datos Pedidos'!$A$1:$C$2010,MATCH(Base_de_données[[#Headers],['# Pedidos]],'Datos Pedidos'!$A$1:$C$1,0),0)</f>
        <v>2</v>
      </c>
    </row>
    <row r="1412" spans="1:7" x14ac:dyDescent="0.3">
      <c r="A1412">
        <v>730179</v>
      </c>
      <c r="B1412" s="22">
        <v>41728</v>
      </c>
      <c r="C1412" t="s">
        <v>21</v>
      </c>
      <c r="D1412" t="s">
        <v>32</v>
      </c>
      <c r="E1412" t="s">
        <v>17</v>
      </c>
      <c r="F1412" s="23">
        <v>70206.100000000006</v>
      </c>
      <c r="G1412">
        <f>VLOOKUP(Base_de_données[[#This Row],[Adjudicación]],'Datos Pedidos'!$A$1:$C$2010,MATCH(Base_de_données[[#Headers],['# Pedidos]],'Datos Pedidos'!$A$1:$C$1,0),0)</f>
        <v>7</v>
      </c>
    </row>
    <row r="1413" spans="1:7" x14ac:dyDescent="0.3">
      <c r="A1413">
        <v>730548</v>
      </c>
      <c r="B1413" s="22">
        <v>42004</v>
      </c>
      <c r="C1413" t="s">
        <v>39</v>
      </c>
      <c r="D1413" t="s">
        <v>27</v>
      </c>
      <c r="E1413" t="s">
        <v>16</v>
      </c>
      <c r="F1413" s="23">
        <v>4561795.2</v>
      </c>
      <c r="G1413">
        <f>VLOOKUP(Base_de_données[[#This Row],[Adjudicación]],'Datos Pedidos'!$A$1:$C$2010,MATCH(Base_de_données[[#Headers],['# Pedidos]],'Datos Pedidos'!$A$1:$C$1,0),0)</f>
        <v>18</v>
      </c>
    </row>
    <row r="1414" spans="1:7" x14ac:dyDescent="0.3">
      <c r="A1414">
        <v>730596</v>
      </c>
      <c r="B1414" s="22">
        <v>41759</v>
      </c>
      <c r="C1414" t="s">
        <v>21</v>
      </c>
      <c r="D1414" t="s">
        <v>24</v>
      </c>
      <c r="E1414" t="s">
        <v>15</v>
      </c>
      <c r="F1414" s="23">
        <v>27758.3</v>
      </c>
      <c r="G1414">
        <f>VLOOKUP(Base_de_données[[#This Row],[Adjudicación]],'Datos Pedidos'!$A$1:$C$2010,MATCH(Base_de_données[[#Headers],['# Pedidos]],'Datos Pedidos'!$A$1:$C$1,0),0)</f>
        <v>4</v>
      </c>
    </row>
    <row r="1415" spans="1:7" x14ac:dyDescent="0.3">
      <c r="A1415">
        <v>730882</v>
      </c>
      <c r="B1415" s="22">
        <v>42004</v>
      </c>
      <c r="C1415" t="s">
        <v>21</v>
      </c>
      <c r="D1415" t="s">
        <v>30</v>
      </c>
      <c r="E1415" t="s">
        <v>0</v>
      </c>
      <c r="F1415" s="23">
        <v>37755.699999999997</v>
      </c>
      <c r="G1415">
        <f>VLOOKUP(Base_de_données[[#This Row],[Adjudicación]],'Datos Pedidos'!$A$1:$C$2010,MATCH(Base_de_données[[#Headers],['# Pedidos]],'Datos Pedidos'!$A$1:$C$1,0),0)</f>
        <v>5</v>
      </c>
    </row>
    <row r="1416" spans="1:7" x14ac:dyDescent="0.3">
      <c r="A1416">
        <v>732222</v>
      </c>
      <c r="B1416" s="22">
        <v>41818</v>
      </c>
      <c r="C1416" t="s">
        <v>39</v>
      </c>
      <c r="D1416" t="s">
        <v>27</v>
      </c>
      <c r="E1416" t="s">
        <v>13</v>
      </c>
      <c r="F1416" s="23">
        <v>2981101.4</v>
      </c>
      <c r="G1416">
        <f>VLOOKUP(Base_de_données[[#This Row],[Adjudicación]],'Datos Pedidos'!$A$1:$C$2010,MATCH(Base_de_données[[#Headers],['# Pedidos]],'Datos Pedidos'!$A$1:$C$1,0),0)</f>
        <v>4</v>
      </c>
    </row>
    <row r="1417" spans="1:7" x14ac:dyDescent="0.3">
      <c r="A1417">
        <v>732497</v>
      </c>
      <c r="B1417" s="22">
        <v>42004</v>
      </c>
      <c r="C1417" t="s">
        <v>39</v>
      </c>
      <c r="D1417" t="s">
        <v>24</v>
      </c>
      <c r="E1417" t="s">
        <v>37</v>
      </c>
      <c r="F1417" s="23">
        <v>2296396.2000000002</v>
      </c>
      <c r="G1417">
        <f>VLOOKUP(Base_de_données[[#This Row],[Adjudicación]],'Datos Pedidos'!$A$1:$C$2010,MATCH(Base_de_données[[#Headers],['# Pedidos]],'Datos Pedidos'!$A$1:$C$1,0),0)</f>
        <v>1</v>
      </c>
    </row>
    <row r="1418" spans="1:7" x14ac:dyDescent="0.3">
      <c r="A1418">
        <v>732721</v>
      </c>
      <c r="B1418" s="22">
        <v>41729</v>
      </c>
      <c r="C1418" t="s">
        <v>39</v>
      </c>
      <c r="D1418" t="s">
        <v>32</v>
      </c>
      <c r="E1418" t="s">
        <v>8</v>
      </c>
      <c r="F1418" s="23">
        <v>4450556.9000000004</v>
      </c>
      <c r="G1418">
        <f>VLOOKUP(Base_de_données[[#This Row],[Adjudicación]],'Datos Pedidos'!$A$1:$C$2010,MATCH(Base_de_données[[#Headers],['# Pedidos]],'Datos Pedidos'!$A$1:$C$1,0),0)</f>
        <v>2</v>
      </c>
    </row>
    <row r="1419" spans="1:7" x14ac:dyDescent="0.3">
      <c r="A1419">
        <v>733773</v>
      </c>
      <c r="B1419" s="22">
        <v>41717</v>
      </c>
      <c r="C1419" t="s">
        <v>39</v>
      </c>
      <c r="D1419" t="s">
        <v>32</v>
      </c>
      <c r="E1419" t="s">
        <v>6</v>
      </c>
      <c r="F1419" s="23">
        <v>2823148</v>
      </c>
      <c r="G1419">
        <f>VLOOKUP(Base_de_données[[#This Row],[Adjudicación]],'Datos Pedidos'!$A$1:$C$2010,MATCH(Base_de_données[[#Headers],['# Pedidos]],'Datos Pedidos'!$A$1:$C$1,0),0)</f>
        <v>2</v>
      </c>
    </row>
    <row r="1420" spans="1:7" x14ac:dyDescent="0.3">
      <c r="A1420">
        <v>733953</v>
      </c>
      <c r="B1420" s="22">
        <v>41729</v>
      </c>
      <c r="C1420" t="s">
        <v>21</v>
      </c>
      <c r="D1420" t="s">
        <v>30</v>
      </c>
      <c r="E1420" t="s">
        <v>9</v>
      </c>
      <c r="F1420" s="23">
        <v>14614.9</v>
      </c>
      <c r="G1420">
        <f>VLOOKUP(Base_de_données[[#This Row],[Adjudicación]],'Datos Pedidos'!$A$1:$C$2010,MATCH(Base_de_données[[#Headers],['# Pedidos]],'Datos Pedidos'!$A$1:$C$1,0),0)</f>
        <v>5</v>
      </c>
    </row>
    <row r="1421" spans="1:7" x14ac:dyDescent="0.3">
      <c r="A1421">
        <v>734488</v>
      </c>
      <c r="B1421" s="22">
        <v>41776</v>
      </c>
      <c r="C1421" t="s">
        <v>39</v>
      </c>
      <c r="D1421" t="s">
        <v>27</v>
      </c>
      <c r="E1421" t="s">
        <v>0</v>
      </c>
      <c r="F1421" s="23">
        <v>5276.4571428571398</v>
      </c>
      <c r="G1421">
        <f>VLOOKUP(Base_de_données[[#This Row],[Adjudicación]],'Datos Pedidos'!$A$1:$C$2010,MATCH(Base_de_données[[#Headers],['# Pedidos]],'Datos Pedidos'!$A$1:$C$1,0),0)</f>
        <v>24</v>
      </c>
    </row>
    <row r="1422" spans="1:7" x14ac:dyDescent="0.3">
      <c r="A1422">
        <v>735642</v>
      </c>
      <c r="B1422" s="22">
        <v>42004</v>
      </c>
      <c r="C1422" t="s">
        <v>39</v>
      </c>
      <c r="D1422" t="s">
        <v>28</v>
      </c>
      <c r="E1422" t="s">
        <v>4</v>
      </c>
      <c r="F1422" s="23">
        <v>5985074.7999999998</v>
      </c>
      <c r="G1422">
        <f>VLOOKUP(Base_de_données[[#This Row],[Adjudicación]],'Datos Pedidos'!$A$1:$C$2010,MATCH(Base_de_données[[#Headers],['# Pedidos]],'Datos Pedidos'!$A$1:$C$1,0),0)</f>
        <v>4</v>
      </c>
    </row>
    <row r="1423" spans="1:7" x14ac:dyDescent="0.3">
      <c r="A1423">
        <v>735935</v>
      </c>
      <c r="B1423" s="22">
        <v>41759</v>
      </c>
      <c r="C1423" t="s">
        <v>39</v>
      </c>
      <c r="D1423" t="s">
        <v>24</v>
      </c>
      <c r="E1423" t="s">
        <v>8</v>
      </c>
      <c r="F1423" s="23">
        <v>7693126.0999999996</v>
      </c>
      <c r="G1423">
        <f>VLOOKUP(Base_de_données[[#This Row],[Adjudicación]],'Datos Pedidos'!$A$1:$C$2010,MATCH(Base_de_données[[#Headers],['# Pedidos]],'Datos Pedidos'!$A$1:$C$1,0),0)</f>
        <v>3</v>
      </c>
    </row>
    <row r="1424" spans="1:7" x14ac:dyDescent="0.3">
      <c r="A1424">
        <v>736111</v>
      </c>
      <c r="B1424" s="22">
        <v>41973</v>
      </c>
      <c r="C1424" t="s">
        <v>21</v>
      </c>
      <c r="D1424" t="s">
        <v>26</v>
      </c>
      <c r="E1424" t="s">
        <v>13</v>
      </c>
      <c r="F1424" s="23">
        <v>78821.5</v>
      </c>
      <c r="G1424">
        <f>VLOOKUP(Base_de_données[[#This Row],[Adjudicación]],'Datos Pedidos'!$A$1:$C$2010,MATCH(Base_de_données[[#Headers],['# Pedidos]],'Datos Pedidos'!$A$1:$C$1,0),0)</f>
        <v>12</v>
      </c>
    </row>
    <row r="1425" spans="1:7" x14ac:dyDescent="0.3">
      <c r="A1425">
        <v>736122</v>
      </c>
      <c r="B1425" s="22">
        <v>42004</v>
      </c>
      <c r="C1425" t="s">
        <v>21</v>
      </c>
      <c r="D1425" t="s">
        <v>27</v>
      </c>
      <c r="E1425" t="s">
        <v>38</v>
      </c>
      <c r="F1425" s="23">
        <v>3177330.3</v>
      </c>
      <c r="G1425">
        <f>VLOOKUP(Base_de_données[[#This Row],[Adjudicación]],'Datos Pedidos'!$A$1:$C$2010,MATCH(Base_de_données[[#Headers],['# Pedidos]],'Datos Pedidos'!$A$1:$C$1,0),0)</f>
        <v>12</v>
      </c>
    </row>
    <row r="1426" spans="1:7" x14ac:dyDescent="0.3">
      <c r="A1426">
        <v>736373</v>
      </c>
      <c r="B1426" s="22">
        <v>42004</v>
      </c>
      <c r="C1426" t="s">
        <v>21</v>
      </c>
      <c r="D1426" t="s">
        <v>27</v>
      </c>
      <c r="E1426" t="s">
        <v>35</v>
      </c>
      <c r="F1426" s="23">
        <v>4417.1000000000004</v>
      </c>
      <c r="G1426">
        <f>VLOOKUP(Base_de_données[[#This Row],[Adjudicación]],'Datos Pedidos'!$A$1:$C$2010,MATCH(Base_de_données[[#Headers],['# Pedidos]],'Datos Pedidos'!$A$1:$C$1,0),0)</f>
        <v>18</v>
      </c>
    </row>
    <row r="1427" spans="1:7" x14ac:dyDescent="0.3">
      <c r="A1427">
        <v>737760</v>
      </c>
      <c r="B1427" s="22">
        <v>41669</v>
      </c>
      <c r="C1427" t="s">
        <v>21</v>
      </c>
      <c r="D1427" t="s">
        <v>27</v>
      </c>
      <c r="E1427" t="s">
        <v>38</v>
      </c>
      <c r="F1427" s="23">
        <v>10512.4</v>
      </c>
      <c r="G1427">
        <f>VLOOKUP(Base_de_données[[#This Row],[Adjudicación]],'Datos Pedidos'!$A$1:$C$2010,MATCH(Base_de_données[[#Headers],['# Pedidos]],'Datos Pedidos'!$A$1:$C$1,0),0)</f>
        <v>5</v>
      </c>
    </row>
    <row r="1428" spans="1:7" x14ac:dyDescent="0.3">
      <c r="A1428">
        <v>738153</v>
      </c>
      <c r="B1428" s="22">
        <v>41882</v>
      </c>
      <c r="C1428" t="s">
        <v>22</v>
      </c>
      <c r="D1428" t="s">
        <v>28</v>
      </c>
      <c r="E1428" t="s">
        <v>15</v>
      </c>
      <c r="F1428" s="23">
        <v>597.20000000000005</v>
      </c>
      <c r="G1428">
        <f>VLOOKUP(Base_de_données[[#This Row],[Adjudicación]],'Datos Pedidos'!$A$1:$C$2010,MATCH(Base_de_données[[#Headers],['# Pedidos]],'Datos Pedidos'!$A$1:$C$1,0),0)</f>
        <v>14</v>
      </c>
    </row>
    <row r="1429" spans="1:7" x14ac:dyDescent="0.3">
      <c r="A1429">
        <v>738550</v>
      </c>
      <c r="B1429" s="22">
        <v>41729</v>
      </c>
      <c r="C1429" t="s">
        <v>21</v>
      </c>
      <c r="D1429" t="s">
        <v>28</v>
      </c>
      <c r="E1429" t="s">
        <v>37</v>
      </c>
      <c r="F1429" s="23">
        <v>34188.1</v>
      </c>
      <c r="G1429">
        <f>VLOOKUP(Base_de_données[[#This Row],[Adjudicación]],'Datos Pedidos'!$A$1:$C$2010,MATCH(Base_de_données[[#Headers],['# Pedidos]],'Datos Pedidos'!$A$1:$C$1,0),0)</f>
        <v>18</v>
      </c>
    </row>
    <row r="1430" spans="1:7" x14ac:dyDescent="0.3">
      <c r="A1430">
        <v>738822</v>
      </c>
      <c r="B1430" s="22">
        <v>42004</v>
      </c>
      <c r="C1430" t="s">
        <v>39</v>
      </c>
      <c r="D1430" t="s">
        <v>29</v>
      </c>
      <c r="E1430" t="s">
        <v>37</v>
      </c>
      <c r="F1430" s="23">
        <v>6554435.2999999998</v>
      </c>
      <c r="G1430">
        <f>VLOOKUP(Base_de_données[[#This Row],[Adjudicación]],'Datos Pedidos'!$A$1:$C$2010,MATCH(Base_de_données[[#Headers],['# Pedidos]],'Datos Pedidos'!$A$1:$C$1,0),0)</f>
        <v>10</v>
      </c>
    </row>
    <row r="1431" spans="1:7" x14ac:dyDescent="0.3">
      <c r="A1431">
        <v>740860</v>
      </c>
      <c r="B1431" s="22">
        <v>42004</v>
      </c>
      <c r="C1431" t="s">
        <v>39</v>
      </c>
      <c r="D1431" t="s">
        <v>31</v>
      </c>
      <c r="E1431" t="s">
        <v>4</v>
      </c>
      <c r="F1431" s="23">
        <v>2339844.6</v>
      </c>
      <c r="G1431">
        <f>VLOOKUP(Base_de_données[[#This Row],[Adjudicación]],'Datos Pedidos'!$A$1:$C$2010,MATCH(Base_de_données[[#Headers],['# Pedidos]],'Datos Pedidos'!$A$1:$C$1,0),0)</f>
        <v>1</v>
      </c>
    </row>
    <row r="1432" spans="1:7" x14ac:dyDescent="0.3">
      <c r="A1432">
        <v>742828</v>
      </c>
      <c r="B1432" s="22">
        <v>42004</v>
      </c>
      <c r="C1432" t="s">
        <v>22</v>
      </c>
      <c r="D1432" t="s">
        <v>26</v>
      </c>
      <c r="E1432" t="s">
        <v>38</v>
      </c>
      <c r="F1432" s="23">
        <v>489.2</v>
      </c>
      <c r="G1432">
        <f>VLOOKUP(Base_de_données[[#This Row],[Adjudicación]],'Datos Pedidos'!$A$1:$C$2010,MATCH(Base_de_données[[#Headers],['# Pedidos]],'Datos Pedidos'!$A$1:$C$1,0),0)</f>
        <v>2</v>
      </c>
    </row>
    <row r="1433" spans="1:7" x14ac:dyDescent="0.3">
      <c r="A1433">
        <v>743365</v>
      </c>
      <c r="B1433" s="22">
        <v>42004</v>
      </c>
      <c r="C1433" t="s">
        <v>39</v>
      </c>
      <c r="D1433" t="s">
        <v>29</v>
      </c>
      <c r="E1433" t="s">
        <v>9</v>
      </c>
      <c r="F1433" s="23">
        <v>4731854.4000000004</v>
      </c>
      <c r="G1433">
        <f>VLOOKUP(Base_de_données[[#This Row],[Adjudicación]],'Datos Pedidos'!$A$1:$C$2010,MATCH(Base_de_données[[#Headers],['# Pedidos]],'Datos Pedidos'!$A$1:$C$1,0),0)</f>
        <v>2</v>
      </c>
    </row>
    <row r="1434" spans="1:7" x14ac:dyDescent="0.3">
      <c r="A1434">
        <v>743558</v>
      </c>
      <c r="B1434" s="22">
        <v>42004</v>
      </c>
      <c r="C1434" t="s">
        <v>39</v>
      </c>
      <c r="D1434" t="s">
        <v>26</v>
      </c>
      <c r="E1434" t="s">
        <v>12</v>
      </c>
      <c r="F1434" s="23">
        <v>1851753.7</v>
      </c>
      <c r="G1434">
        <f>VLOOKUP(Base_de_données[[#This Row],[Adjudicación]],'Datos Pedidos'!$A$1:$C$2010,MATCH(Base_de_données[[#Headers],['# Pedidos]],'Datos Pedidos'!$A$1:$C$1,0),0)</f>
        <v>20</v>
      </c>
    </row>
    <row r="1435" spans="1:7" x14ac:dyDescent="0.3">
      <c r="A1435">
        <v>743670</v>
      </c>
      <c r="B1435" s="22">
        <v>41943</v>
      </c>
      <c r="C1435" t="s">
        <v>21</v>
      </c>
      <c r="D1435" t="s">
        <v>29</v>
      </c>
      <c r="E1435" t="s">
        <v>10</v>
      </c>
      <c r="F1435" s="23">
        <v>47724.2</v>
      </c>
      <c r="G1435">
        <f>VLOOKUP(Base_de_données[[#This Row],[Adjudicación]],'Datos Pedidos'!$A$1:$C$2010,MATCH(Base_de_données[[#Headers],['# Pedidos]],'Datos Pedidos'!$A$1:$C$1,0),0)</f>
        <v>4</v>
      </c>
    </row>
    <row r="1436" spans="1:7" x14ac:dyDescent="0.3">
      <c r="A1436">
        <v>744896</v>
      </c>
      <c r="B1436" s="22">
        <v>42004</v>
      </c>
      <c r="C1436" t="s">
        <v>39</v>
      </c>
      <c r="D1436" t="s">
        <v>31</v>
      </c>
      <c r="E1436" t="s">
        <v>0</v>
      </c>
      <c r="F1436" s="23">
        <v>3478111.7</v>
      </c>
      <c r="G1436">
        <f>VLOOKUP(Base_de_données[[#This Row],[Adjudicación]],'Datos Pedidos'!$A$1:$C$2010,MATCH(Base_de_données[[#Headers],['# Pedidos]],'Datos Pedidos'!$A$1:$C$1,0),0)</f>
        <v>2</v>
      </c>
    </row>
    <row r="1437" spans="1:7" x14ac:dyDescent="0.3">
      <c r="A1437">
        <v>744963</v>
      </c>
      <c r="B1437" s="22">
        <v>42004</v>
      </c>
      <c r="C1437" t="s">
        <v>39</v>
      </c>
      <c r="D1437" t="s">
        <v>28</v>
      </c>
      <c r="E1437" t="s">
        <v>5</v>
      </c>
      <c r="F1437" s="23">
        <v>9200701.3000000007</v>
      </c>
      <c r="G1437">
        <f>VLOOKUP(Base_de_données[[#This Row],[Adjudicación]],'Datos Pedidos'!$A$1:$C$2010,MATCH(Base_de_données[[#Headers],['# Pedidos]],'Datos Pedidos'!$A$1:$C$1,0),0)</f>
        <v>6</v>
      </c>
    </row>
    <row r="1438" spans="1:7" x14ac:dyDescent="0.3">
      <c r="A1438">
        <v>745098</v>
      </c>
      <c r="B1438" s="22">
        <v>42004</v>
      </c>
      <c r="C1438" t="s">
        <v>39</v>
      </c>
      <c r="D1438" t="s">
        <v>25</v>
      </c>
      <c r="E1438" t="s">
        <v>12</v>
      </c>
      <c r="F1438" s="23">
        <v>144323</v>
      </c>
      <c r="G1438">
        <f>VLOOKUP(Base_de_données[[#This Row],[Adjudicación]],'Datos Pedidos'!$A$1:$C$2010,MATCH(Base_de_données[[#Headers],['# Pedidos]],'Datos Pedidos'!$A$1:$C$1,0),0)</f>
        <v>3</v>
      </c>
    </row>
    <row r="1439" spans="1:7" x14ac:dyDescent="0.3">
      <c r="A1439">
        <v>746374</v>
      </c>
      <c r="B1439" s="22">
        <v>42004</v>
      </c>
      <c r="C1439" t="s">
        <v>21</v>
      </c>
      <c r="D1439" t="s">
        <v>26</v>
      </c>
      <c r="E1439" t="s">
        <v>12</v>
      </c>
      <c r="F1439" s="23">
        <v>95915</v>
      </c>
      <c r="G1439">
        <f>VLOOKUP(Base_de_données[[#This Row],[Adjudicación]],'Datos Pedidos'!$A$1:$C$2010,MATCH(Base_de_données[[#Headers],['# Pedidos]],'Datos Pedidos'!$A$1:$C$1,0),0)</f>
        <v>5</v>
      </c>
    </row>
    <row r="1440" spans="1:7" x14ac:dyDescent="0.3">
      <c r="A1440">
        <v>746720</v>
      </c>
      <c r="B1440" s="22">
        <v>42004</v>
      </c>
      <c r="C1440" t="s">
        <v>39</v>
      </c>
      <c r="D1440" t="s">
        <v>24</v>
      </c>
      <c r="E1440" t="s">
        <v>14</v>
      </c>
      <c r="F1440" s="23">
        <v>4289837.8</v>
      </c>
      <c r="G1440">
        <f>VLOOKUP(Base_de_données[[#This Row],[Adjudicación]],'Datos Pedidos'!$A$1:$C$2010,MATCH(Base_de_données[[#Headers],['# Pedidos]],'Datos Pedidos'!$A$1:$C$1,0),0)</f>
        <v>1</v>
      </c>
    </row>
    <row r="1441" spans="1:7" x14ac:dyDescent="0.3">
      <c r="A1441">
        <v>746840</v>
      </c>
      <c r="B1441" s="22">
        <v>42004</v>
      </c>
      <c r="C1441" t="s">
        <v>21</v>
      </c>
      <c r="D1441" t="s">
        <v>30</v>
      </c>
      <c r="E1441" t="s">
        <v>11</v>
      </c>
      <c r="F1441" s="23">
        <v>41981.5</v>
      </c>
      <c r="G1441">
        <f>VLOOKUP(Base_de_données[[#This Row],[Adjudicación]],'Datos Pedidos'!$A$1:$C$2010,MATCH(Base_de_données[[#Headers],['# Pedidos]],'Datos Pedidos'!$A$1:$C$1,0),0)</f>
        <v>5</v>
      </c>
    </row>
    <row r="1442" spans="1:7" x14ac:dyDescent="0.3">
      <c r="A1442">
        <v>746917</v>
      </c>
      <c r="B1442" s="22">
        <v>42004</v>
      </c>
      <c r="C1442" t="s">
        <v>39</v>
      </c>
      <c r="D1442" t="s">
        <v>24</v>
      </c>
      <c r="E1442" t="s">
        <v>37</v>
      </c>
      <c r="F1442" s="23">
        <v>8516186.3000000007</v>
      </c>
      <c r="G1442">
        <f>VLOOKUP(Base_de_données[[#This Row],[Adjudicación]],'Datos Pedidos'!$A$1:$C$2010,MATCH(Base_de_données[[#Headers],['# Pedidos]],'Datos Pedidos'!$A$1:$C$1,0),0)</f>
        <v>6</v>
      </c>
    </row>
    <row r="1443" spans="1:7" x14ac:dyDescent="0.3">
      <c r="A1443">
        <v>747176</v>
      </c>
      <c r="B1443" s="22">
        <v>42004</v>
      </c>
      <c r="C1443" t="s">
        <v>39</v>
      </c>
      <c r="D1443" t="s">
        <v>27</v>
      </c>
      <c r="E1443" t="s">
        <v>38</v>
      </c>
      <c r="F1443" s="23">
        <v>5348530.5999999996</v>
      </c>
      <c r="G1443">
        <f>VLOOKUP(Base_de_données[[#This Row],[Adjudicación]],'Datos Pedidos'!$A$1:$C$2010,MATCH(Base_de_données[[#Headers],['# Pedidos]],'Datos Pedidos'!$A$1:$C$1,0),0)</f>
        <v>12</v>
      </c>
    </row>
    <row r="1444" spans="1:7" x14ac:dyDescent="0.3">
      <c r="A1444">
        <v>747561</v>
      </c>
      <c r="B1444" s="22">
        <v>42004</v>
      </c>
      <c r="C1444" t="s">
        <v>39</v>
      </c>
      <c r="D1444" t="s">
        <v>26</v>
      </c>
      <c r="E1444" t="s">
        <v>16</v>
      </c>
      <c r="F1444" s="23">
        <v>3404135.7</v>
      </c>
      <c r="G1444">
        <f>VLOOKUP(Base_de_données[[#This Row],[Adjudicación]],'Datos Pedidos'!$A$1:$C$2010,MATCH(Base_de_données[[#Headers],['# Pedidos]],'Datos Pedidos'!$A$1:$C$1,0),0)</f>
        <v>1</v>
      </c>
    </row>
    <row r="1445" spans="1:7" x14ac:dyDescent="0.3">
      <c r="A1445">
        <v>748126</v>
      </c>
      <c r="B1445" s="22">
        <v>41760</v>
      </c>
      <c r="C1445" t="s">
        <v>39</v>
      </c>
      <c r="D1445" t="s">
        <v>27</v>
      </c>
      <c r="E1445" t="s">
        <v>11</v>
      </c>
      <c r="F1445" s="23">
        <v>9178137.9000000004</v>
      </c>
      <c r="G1445">
        <f>VLOOKUP(Base_de_données[[#This Row],[Adjudicación]],'Datos Pedidos'!$A$1:$C$2010,MATCH(Base_de_données[[#Headers],['# Pedidos]],'Datos Pedidos'!$A$1:$C$1,0),0)</f>
        <v>2</v>
      </c>
    </row>
    <row r="1446" spans="1:7" x14ac:dyDescent="0.3">
      <c r="A1446">
        <v>749297</v>
      </c>
      <c r="B1446" s="22">
        <v>42004</v>
      </c>
      <c r="C1446" t="s">
        <v>21</v>
      </c>
      <c r="D1446" t="s">
        <v>29</v>
      </c>
      <c r="E1446" t="s">
        <v>1</v>
      </c>
      <c r="F1446" s="23">
        <v>18706.900000000001</v>
      </c>
      <c r="G1446">
        <f>VLOOKUP(Base_de_données[[#This Row],[Adjudicación]],'Datos Pedidos'!$A$1:$C$2010,MATCH(Base_de_données[[#Headers],['# Pedidos]],'Datos Pedidos'!$A$1:$C$1,0),0)</f>
        <v>4</v>
      </c>
    </row>
    <row r="1447" spans="1:7" x14ac:dyDescent="0.3">
      <c r="A1447">
        <v>750699</v>
      </c>
      <c r="B1447" s="22">
        <v>42003</v>
      </c>
      <c r="C1447" t="s">
        <v>21</v>
      </c>
      <c r="D1447" t="s">
        <v>30</v>
      </c>
      <c r="E1447" t="s">
        <v>37</v>
      </c>
      <c r="F1447" s="23">
        <v>62193.8</v>
      </c>
      <c r="G1447">
        <f>VLOOKUP(Base_de_données[[#This Row],[Adjudicación]],'Datos Pedidos'!$A$1:$C$2010,MATCH(Base_de_données[[#Headers],['# Pedidos]],'Datos Pedidos'!$A$1:$C$1,0),0)</f>
        <v>4</v>
      </c>
    </row>
    <row r="1448" spans="1:7" x14ac:dyDescent="0.3">
      <c r="A1448">
        <v>752191</v>
      </c>
      <c r="B1448" s="22">
        <v>42004</v>
      </c>
      <c r="C1448" t="s">
        <v>39</v>
      </c>
      <c r="D1448" t="s">
        <v>27</v>
      </c>
      <c r="E1448" t="s">
        <v>16</v>
      </c>
      <c r="F1448" s="23">
        <v>6635224.9000000004</v>
      </c>
      <c r="G1448">
        <f>VLOOKUP(Base_de_données[[#This Row],[Adjudicación]],'Datos Pedidos'!$A$1:$C$2010,MATCH(Base_de_données[[#Headers],['# Pedidos]],'Datos Pedidos'!$A$1:$C$1,0),0)</f>
        <v>20</v>
      </c>
    </row>
    <row r="1449" spans="1:7" x14ac:dyDescent="0.3">
      <c r="A1449">
        <v>753083</v>
      </c>
      <c r="B1449" s="22">
        <v>42004</v>
      </c>
      <c r="C1449" t="s">
        <v>21</v>
      </c>
      <c r="D1449" t="s">
        <v>31</v>
      </c>
      <c r="E1449" t="s">
        <v>5</v>
      </c>
      <c r="F1449" s="23">
        <v>20978.1</v>
      </c>
      <c r="G1449">
        <f>VLOOKUP(Base_de_données[[#This Row],[Adjudicación]],'Datos Pedidos'!$A$1:$C$2010,MATCH(Base_de_données[[#Headers],['# Pedidos]],'Datos Pedidos'!$A$1:$C$1,0),0)</f>
        <v>10</v>
      </c>
    </row>
    <row r="1450" spans="1:7" x14ac:dyDescent="0.3">
      <c r="A1450">
        <v>753208</v>
      </c>
      <c r="B1450" s="22">
        <v>41698</v>
      </c>
      <c r="C1450" t="s">
        <v>39</v>
      </c>
      <c r="D1450" t="s">
        <v>24</v>
      </c>
      <c r="E1450" t="s">
        <v>12</v>
      </c>
      <c r="F1450" s="23">
        <v>5088340.5</v>
      </c>
      <c r="G1450">
        <f>VLOOKUP(Base_de_données[[#This Row],[Adjudicación]],'Datos Pedidos'!$A$1:$C$2010,MATCH(Base_de_données[[#Headers],['# Pedidos]],'Datos Pedidos'!$A$1:$C$1,0),0)</f>
        <v>3</v>
      </c>
    </row>
    <row r="1451" spans="1:7" x14ac:dyDescent="0.3">
      <c r="A1451">
        <v>753598</v>
      </c>
      <c r="B1451" s="22">
        <v>42004</v>
      </c>
      <c r="C1451" t="s">
        <v>22</v>
      </c>
      <c r="D1451" t="s">
        <v>27</v>
      </c>
      <c r="E1451" t="s">
        <v>11</v>
      </c>
      <c r="F1451" s="23">
        <v>914</v>
      </c>
      <c r="G1451">
        <f>VLOOKUP(Base_de_données[[#This Row],[Adjudicación]],'Datos Pedidos'!$A$1:$C$2010,MATCH(Base_de_données[[#Headers],['# Pedidos]],'Datos Pedidos'!$A$1:$C$1,0),0)</f>
        <v>1</v>
      </c>
    </row>
    <row r="1452" spans="1:7" x14ac:dyDescent="0.3">
      <c r="A1452">
        <v>753882</v>
      </c>
      <c r="B1452" s="22">
        <v>42004</v>
      </c>
      <c r="C1452" t="s">
        <v>22</v>
      </c>
      <c r="D1452" t="s">
        <v>25</v>
      </c>
      <c r="E1452" t="s">
        <v>0</v>
      </c>
      <c r="F1452" s="23">
        <v>796.3</v>
      </c>
      <c r="G1452">
        <f>VLOOKUP(Base_de_données[[#This Row],[Adjudicación]],'Datos Pedidos'!$A$1:$C$2010,MATCH(Base_de_données[[#Headers],['# Pedidos]],'Datos Pedidos'!$A$1:$C$1,0),0)</f>
        <v>9</v>
      </c>
    </row>
    <row r="1453" spans="1:7" x14ac:dyDescent="0.3">
      <c r="A1453">
        <v>753999</v>
      </c>
      <c r="B1453" s="22">
        <v>41809</v>
      </c>
      <c r="C1453" t="s">
        <v>39</v>
      </c>
      <c r="D1453" t="s">
        <v>29</v>
      </c>
      <c r="E1453" t="s">
        <v>3</v>
      </c>
      <c r="F1453" s="23">
        <v>9067413.3000000007</v>
      </c>
      <c r="G1453">
        <f>VLOOKUP(Base_de_données[[#This Row],[Adjudicación]],'Datos Pedidos'!$A$1:$C$2010,MATCH(Base_de_données[[#Headers],['# Pedidos]],'Datos Pedidos'!$A$1:$C$1,0),0)</f>
        <v>3</v>
      </c>
    </row>
    <row r="1454" spans="1:7" x14ac:dyDescent="0.3">
      <c r="A1454">
        <v>754906</v>
      </c>
      <c r="B1454" s="22">
        <v>42004</v>
      </c>
      <c r="C1454" t="s">
        <v>39</v>
      </c>
      <c r="D1454" t="s">
        <v>27</v>
      </c>
      <c r="E1454" t="s">
        <v>10</v>
      </c>
      <c r="F1454" s="23">
        <v>4019682.4</v>
      </c>
      <c r="G1454">
        <f>VLOOKUP(Base_de_données[[#This Row],[Adjudicación]],'Datos Pedidos'!$A$1:$C$2010,MATCH(Base_de_données[[#Headers],['# Pedidos]],'Datos Pedidos'!$A$1:$C$1,0),0)</f>
        <v>6</v>
      </c>
    </row>
    <row r="1455" spans="1:7" x14ac:dyDescent="0.3">
      <c r="A1455">
        <v>755152</v>
      </c>
      <c r="B1455" s="22">
        <v>41912</v>
      </c>
      <c r="C1455" t="s">
        <v>21</v>
      </c>
      <c r="D1455" t="s">
        <v>28</v>
      </c>
      <c r="E1455" t="s">
        <v>17</v>
      </c>
      <c r="F1455" s="23">
        <v>60564.7</v>
      </c>
      <c r="G1455">
        <f>VLOOKUP(Base_de_données[[#This Row],[Adjudicación]],'Datos Pedidos'!$A$1:$C$2010,MATCH(Base_de_données[[#Headers],['# Pedidos]],'Datos Pedidos'!$A$1:$C$1,0),0)</f>
        <v>18</v>
      </c>
    </row>
    <row r="1456" spans="1:7" x14ac:dyDescent="0.3">
      <c r="A1456">
        <v>755190</v>
      </c>
      <c r="B1456" s="22">
        <v>42004</v>
      </c>
      <c r="C1456" t="s">
        <v>39</v>
      </c>
      <c r="D1456" t="s">
        <v>26</v>
      </c>
      <c r="E1456" t="s">
        <v>11</v>
      </c>
      <c r="F1456" s="23">
        <v>2479493.2000000002</v>
      </c>
      <c r="G1456">
        <f>VLOOKUP(Base_de_données[[#This Row],[Adjudicación]],'Datos Pedidos'!$A$1:$C$2010,MATCH(Base_de_données[[#Headers],['# Pedidos]],'Datos Pedidos'!$A$1:$C$1,0),0)</f>
        <v>8</v>
      </c>
    </row>
    <row r="1457" spans="1:7" x14ac:dyDescent="0.3">
      <c r="A1457">
        <v>755514</v>
      </c>
      <c r="B1457" s="22">
        <v>41820</v>
      </c>
      <c r="C1457" t="s">
        <v>21</v>
      </c>
      <c r="D1457" t="s">
        <v>28</v>
      </c>
      <c r="E1457" t="s">
        <v>1</v>
      </c>
      <c r="F1457" s="23">
        <v>72989.7</v>
      </c>
      <c r="G1457">
        <f>VLOOKUP(Base_de_données[[#This Row],[Adjudicación]],'Datos Pedidos'!$A$1:$C$2010,MATCH(Base_de_données[[#Headers],['# Pedidos]],'Datos Pedidos'!$A$1:$C$1,0),0)</f>
        <v>20</v>
      </c>
    </row>
    <row r="1458" spans="1:7" x14ac:dyDescent="0.3">
      <c r="A1458">
        <v>755633</v>
      </c>
      <c r="B1458" s="22">
        <v>42004</v>
      </c>
      <c r="C1458" t="s">
        <v>21</v>
      </c>
      <c r="D1458" t="s">
        <v>26</v>
      </c>
      <c r="E1458" t="s">
        <v>34</v>
      </c>
      <c r="F1458" s="23">
        <v>50623.1</v>
      </c>
      <c r="G1458">
        <f>VLOOKUP(Base_de_données[[#This Row],[Adjudicación]],'Datos Pedidos'!$A$1:$C$2010,MATCH(Base_de_données[[#Headers],['# Pedidos]],'Datos Pedidos'!$A$1:$C$1,0),0)</f>
        <v>8</v>
      </c>
    </row>
    <row r="1459" spans="1:7" x14ac:dyDescent="0.3">
      <c r="A1459">
        <v>755845</v>
      </c>
      <c r="B1459" s="22">
        <v>42004</v>
      </c>
      <c r="C1459" t="s">
        <v>39</v>
      </c>
      <c r="D1459" t="s">
        <v>29</v>
      </c>
      <c r="E1459" t="s">
        <v>6</v>
      </c>
      <c r="F1459" s="23">
        <v>8127228.7999999998</v>
      </c>
      <c r="G1459">
        <f>VLOOKUP(Base_de_données[[#This Row],[Adjudicación]],'Datos Pedidos'!$A$1:$C$2010,MATCH(Base_de_données[[#Headers],['# Pedidos]],'Datos Pedidos'!$A$1:$C$1,0),0)</f>
        <v>3</v>
      </c>
    </row>
    <row r="1460" spans="1:7" x14ac:dyDescent="0.3">
      <c r="A1460">
        <v>755898</v>
      </c>
      <c r="B1460" s="22">
        <v>41972</v>
      </c>
      <c r="C1460" t="s">
        <v>21</v>
      </c>
      <c r="D1460" t="s">
        <v>28</v>
      </c>
      <c r="E1460" t="s">
        <v>2</v>
      </c>
      <c r="F1460" s="23">
        <v>60115.4</v>
      </c>
      <c r="G1460">
        <f>VLOOKUP(Base_de_données[[#This Row],[Adjudicación]],'Datos Pedidos'!$A$1:$C$2010,MATCH(Base_de_données[[#Headers],['# Pedidos]],'Datos Pedidos'!$A$1:$C$1,0),0)</f>
        <v>6</v>
      </c>
    </row>
    <row r="1461" spans="1:7" x14ac:dyDescent="0.3">
      <c r="A1461">
        <v>755899</v>
      </c>
      <c r="B1461" s="22">
        <v>42004</v>
      </c>
      <c r="C1461" t="s">
        <v>21</v>
      </c>
      <c r="D1461" t="s">
        <v>27</v>
      </c>
      <c r="E1461" t="s">
        <v>34</v>
      </c>
      <c r="F1461" s="23">
        <v>56830</v>
      </c>
      <c r="G1461">
        <f>VLOOKUP(Base_de_données[[#This Row],[Adjudicación]],'Datos Pedidos'!$A$1:$C$2010,MATCH(Base_de_données[[#Headers],['# Pedidos]],'Datos Pedidos'!$A$1:$C$1,0),0)</f>
        <v>14</v>
      </c>
    </row>
    <row r="1462" spans="1:7" x14ac:dyDescent="0.3">
      <c r="A1462">
        <v>756424</v>
      </c>
      <c r="B1462" s="22">
        <v>42004</v>
      </c>
      <c r="C1462" t="s">
        <v>21</v>
      </c>
      <c r="D1462" t="s">
        <v>27</v>
      </c>
      <c r="E1462" t="s">
        <v>11</v>
      </c>
      <c r="F1462" s="23">
        <v>14510.5</v>
      </c>
      <c r="G1462">
        <f>VLOOKUP(Base_de_données[[#This Row],[Adjudicación]],'Datos Pedidos'!$A$1:$C$2010,MATCH(Base_de_données[[#Headers],['# Pedidos]],'Datos Pedidos'!$A$1:$C$1,0),0)</f>
        <v>12</v>
      </c>
    </row>
    <row r="1463" spans="1:7" x14ac:dyDescent="0.3">
      <c r="A1463">
        <v>757097</v>
      </c>
      <c r="B1463" s="22">
        <v>41912</v>
      </c>
      <c r="C1463" t="s">
        <v>39</v>
      </c>
      <c r="D1463" t="s">
        <v>27</v>
      </c>
      <c r="E1463" t="s">
        <v>5</v>
      </c>
      <c r="F1463" s="23">
        <v>18.233333333333299</v>
      </c>
      <c r="G1463">
        <f>VLOOKUP(Base_de_données[[#This Row],[Adjudicación]],'Datos Pedidos'!$A$1:$C$2010,MATCH(Base_de_données[[#Headers],['# Pedidos]],'Datos Pedidos'!$A$1:$C$1,0),0)</f>
        <v>12</v>
      </c>
    </row>
    <row r="1464" spans="1:7" x14ac:dyDescent="0.3">
      <c r="A1464">
        <v>758026</v>
      </c>
      <c r="B1464" s="22">
        <v>41729</v>
      </c>
      <c r="C1464" t="s">
        <v>21</v>
      </c>
      <c r="D1464" t="s">
        <v>26</v>
      </c>
      <c r="E1464" t="s">
        <v>14</v>
      </c>
      <c r="F1464" s="23">
        <v>50723.5</v>
      </c>
      <c r="G1464">
        <f>VLOOKUP(Base_de_données[[#This Row],[Adjudicación]],'Datos Pedidos'!$A$1:$C$2010,MATCH(Base_de_données[[#Headers],['# Pedidos]],'Datos Pedidos'!$A$1:$C$1,0),0)</f>
        <v>10</v>
      </c>
    </row>
    <row r="1465" spans="1:7" x14ac:dyDescent="0.3">
      <c r="A1465">
        <v>758699</v>
      </c>
      <c r="B1465" s="22">
        <v>42004</v>
      </c>
      <c r="C1465" t="s">
        <v>21</v>
      </c>
      <c r="D1465" t="s">
        <v>29</v>
      </c>
      <c r="E1465" t="s">
        <v>34</v>
      </c>
      <c r="F1465" s="23">
        <v>40939.300000000003</v>
      </c>
      <c r="G1465">
        <f>VLOOKUP(Base_de_données[[#This Row],[Adjudicación]],'Datos Pedidos'!$A$1:$C$2010,MATCH(Base_de_données[[#Headers],['# Pedidos]],'Datos Pedidos'!$A$1:$C$1,0),0)</f>
        <v>8</v>
      </c>
    </row>
    <row r="1466" spans="1:7" x14ac:dyDescent="0.3">
      <c r="A1466">
        <v>759064</v>
      </c>
      <c r="B1466" s="22">
        <v>41705</v>
      </c>
      <c r="C1466" t="s">
        <v>39</v>
      </c>
      <c r="D1466" t="s">
        <v>26</v>
      </c>
      <c r="E1466" t="s">
        <v>1</v>
      </c>
      <c r="F1466" s="23">
        <v>749893.44</v>
      </c>
      <c r="G1466">
        <f>VLOOKUP(Base_de_données[[#This Row],[Adjudicación]],'Datos Pedidos'!$A$1:$C$2010,MATCH(Base_de_données[[#Headers],['# Pedidos]],'Datos Pedidos'!$A$1:$C$1,0),0)</f>
        <v>36</v>
      </c>
    </row>
    <row r="1467" spans="1:7" x14ac:dyDescent="0.3">
      <c r="A1467">
        <v>759149</v>
      </c>
      <c r="B1467" s="22">
        <v>42004</v>
      </c>
      <c r="C1467" t="s">
        <v>39</v>
      </c>
      <c r="D1467" t="s">
        <v>27</v>
      </c>
      <c r="E1467" t="s">
        <v>4</v>
      </c>
      <c r="F1467" s="23">
        <v>1190961.8999999999</v>
      </c>
      <c r="G1467">
        <f>VLOOKUP(Base_de_données[[#This Row],[Adjudicación]],'Datos Pedidos'!$A$1:$C$2010,MATCH(Base_de_données[[#Headers],['# Pedidos]],'Datos Pedidos'!$A$1:$C$1,0),0)</f>
        <v>2</v>
      </c>
    </row>
    <row r="1468" spans="1:7" x14ac:dyDescent="0.3">
      <c r="A1468">
        <v>761087</v>
      </c>
      <c r="B1468" s="22">
        <v>41973</v>
      </c>
      <c r="C1468" t="s">
        <v>21</v>
      </c>
      <c r="D1468" t="s">
        <v>25</v>
      </c>
      <c r="E1468" t="s">
        <v>14</v>
      </c>
      <c r="F1468" s="23">
        <v>38970.400000000001</v>
      </c>
      <c r="G1468">
        <f>VLOOKUP(Base_de_données[[#This Row],[Adjudicación]],'Datos Pedidos'!$A$1:$C$2010,MATCH(Base_de_données[[#Headers],['# Pedidos]],'Datos Pedidos'!$A$1:$C$1,0),0)</f>
        <v>8</v>
      </c>
    </row>
    <row r="1469" spans="1:7" x14ac:dyDescent="0.3">
      <c r="A1469">
        <v>762068</v>
      </c>
      <c r="B1469" s="22">
        <v>42004</v>
      </c>
      <c r="C1469" t="s">
        <v>21</v>
      </c>
      <c r="D1469" t="s">
        <v>27</v>
      </c>
      <c r="E1469" t="s">
        <v>8</v>
      </c>
      <c r="F1469" s="23">
        <v>33426.699999999997</v>
      </c>
      <c r="G1469">
        <f>VLOOKUP(Base_de_données[[#This Row],[Adjudicación]],'Datos Pedidos'!$A$1:$C$2010,MATCH(Base_de_données[[#Headers],['# Pedidos]],'Datos Pedidos'!$A$1:$C$1,0),0)</f>
        <v>8</v>
      </c>
    </row>
    <row r="1470" spans="1:7" x14ac:dyDescent="0.3">
      <c r="A1470">
        <v>762171</v>
      </c>
      <c r="B1470" s="22">
        <v>42004</v>
      </c>
      <c r="C1470" t="s">
        <v>21</v>
      </c>
      <c r="D1470" t="s">
        <v>28</v>
      </c>
      <c r="E1470" t="s">
        <v>36</v>
      </c>
      <c r="F1470" s="23">
        <v>22690.3</v>
      </c>
      <c r="G1470">
        <f>VLOOKUP(Base_de_données[[#This Row],[Adjudicación]],'Datos Pedidos'!$A$1:$C$2010,MATCH(Base_de_données[[#Headers],['# Pedidos]],'Datos Pedidos'!$A$1:$C$1,0),0)</f>
        <v>4</v>
      </c>
    </row>
    <row r="1471" spans="1:7" x14ac:dyDescent="0.3">
      <c r="A1471">
        <v>762279</v>
      </c>
      <c r="B1471" s="22">
        <v>42004</v>
      </c>
      <c r="C1471" t="s">
        <v>39</v>
      </c>
      <c r="D1471" t="s">
        <v>30</v>
      </c>
      <c r="E1471" t="s">
        <v>3</v>
      </c>
      <c r="F1471" s="23">
        <v>4408391.9000000004</v>
      </c>
      <c r="G1471">
        <f>VLOOKUP(Base_de_données[[#This Row],[Adjudicación]],'Datos Pedidos'!$A$1:$C$2010,MATCH(Base_de_données[[#Headers],['# Pedidos]],'Datos Pedidos'!$A$1:$C$1,0),0)</f>
        <v>14</v>
      </c>
    </row>
    <row r="1472" spans="1:7" x14ac:dyDescent="0.3">
      <c r="A1472">
        <v>762964</v>
      </c>
      <c r="B1472" s="22">
        <v>42004</v>
      </c>
      <c r="C1472" t="s">
        <v>21</v>
      </c>
      <c r="D1472" t="s">
        <v>29</v>
      </c>
      <c r="E1472" t="s">
        <v>10</v>
      </c>
      <c r="F1472" s="23">
        <v>4896</v>
      </c>
      <c r="G1472">
        <f>VLOOKUP(Base_de_données[[#This Row],[Adjudicación]],'Datos Pedidos'!$A$1:$C$2010,MATCH(Base_de_données[[#Headers],['# Pedidos]],'Datos Pedidos'!$A$1:$C$1,0),0)</f>
        <v>14</v>
      </c>
    </row>
    <row r="1473" spans="1:7" x14ac:dyDescent="0.3">
      <c r="A1473">
        <v>763370</v>
      </c>
      <c r="B1473" s="22">
        <v>41973</v>
      </c>
      <c r="C1473" t="s">
        <v>21</v>
      </c>
      <c r="D1473" t="s">
        <v>24</v>
      </c>
      <c r="E1473" t="s">
        <v>34</v>
      </c>
      <c r="F1473" s="23">
        <v>18243</v>
      </c>
      <c r="G1473">
        <f>VLOOKUP(Base_de_données[[#This Row],[Adjudicación]],'Datos Pedidos'!$A$1:$C$2010,MATCH(Base_de_données[[#Headers],['# Pedidos]],'Datos Pedidos'!$A$1:$C$1,0),0)</f>
        <v>4</v>
      </c>
    </row>
    <row r="1474" spans="1:7" x14ac:dyDescent="0.3">
      <c r="A1474">
        <v>763393</v>
      </c>
      <c r="B1474" s="22">
        <v>42004</v>
      </c>
      <c r="C1474" t="s">
        <v>21</v>
      </c>
      <c r="D1474" t="s">
        <v>27</v>
      </c>
      <c r="E1474" t="s">
        <v>34</v>
      </c>
      <c r="F1474" s="23">
        <v>38496.300000000003</v>
      </c>
      <c r="G1474">
        <f>VLOOKUP(Base_de_données[[#This Row],[Adjudicación]],'Datos Pedidos'!$A$1:$C$2010,MATCH(Base_de_données[[#Headers],['# Pedidos]],'Datos Pedidos'!$A$1:$C$1,0),0)</f>
        <v>10</v>
      </c>
    </row>
    <row r="1475" spans="1:7" x14ac:dyDescent="0.3">
      <c r="A1475">
        <v>763739</v>
      </c>
      <c r="B1475" s="22">
        <v>42004</v>
      </c>
      <c r="C1475" t="s">
        <v>21</v>
      </c>
      <c r="D1475" t="s">
        <v>29</v>
      </c>
      <c r="E1475" t="s">
        <v>16</v>
      </c>
      <c r="F1475" s="23">
        <v>45961</v>
      </c>
      <c r="G1475">
        <f>VLOOKUP(Base_de_données[[#This Row],[Adjudicación]],'Datos Pedidos'!$A$1:$C$2010,MATCH(Base_de_données[[#Headers],['# Pedidos]],'Datos Pedidos'!$A$1:$C$1,0),0)</f>
        <v>8</v>
      </c>
    </row>
    <row r="1476" spans="1:7" x14ac:dyDescent="0.3">
      <c r="A1476">
        <v>764366</v>
      </c>
      <c r="B1476" s="22">
        <v>42004</v>
      </c>
      <c r="C1476" t="s">
        <v>39</v>
      </c>
      <c r="D1476" t="s">
        <v>28</v>
      </c>
      <c r="E1476" t="s">
        <v>1</v>
      </c>
      <c r="F1476" s="23">
        <v>439482.6</v>
      </c>
      <c r="G1476">
        <f>VLOOKUP(Base_de_données[[#This Row],[Adjudicación]],'Datos Pedidos'!$A$1:$C$2010,MATCH(Base_de_données[[#Headers],['# Pedidos]],'Datos Pedidos'!$A$1:$C$1,0),0)</f>
        <v>16</v>
      </c>
    </row>
    <row r="1477" spans="1:7" x14ac:dyDescent="0.3">
      <c r="A1477">
        <v>764448</v>
      </c>
      <c r="B1477" s="22">
        <v>42004</v>
      </c>
      <c r="C1477" t="s">
        <v>22</v>
      </c>
      <c r="D1477" t="s">
        <v>27</v>
      </c>
      <c r="E1477" t="s">
        <v>7</v>
      </c>
      <c r="F1477" s="23">
        <v>680.1</v>
      </c>
      <c r="G1477">
        <f>VLOOKUP(Base_de_données[[#This Row],[Adjudicación]],'Datos Pedidos'!$A$1:$C$2010,MATCH(Base_de_données[[#Headers],['# Pedidos]],'Datos Pedidos'!$A$1:$C$1,0),0)</f>
        <v>7</v>
      </c>
    </row>
    <row r="1478" spans="1:7" x14ac:dyDescent="0.3">
      <c r="A1478">
        <v>764537</v>
      </c>
      <c r="B1478" s="22">
        <v>42004</v>
      </c>
      <c r="C1478" t="s">
        <v>21</v>
      </c>
      <c r="D1478" t="s">
        <v>31</v>
      </c>
      <c r="E1478" t="s">
        <v>6</v>
      </c>
      <c r="F1478" s="23">
        <v>74254.899999999994</v>
      </c>
      <c r="G1478">
        <f>VLOOKUP(Base_de_données[[#This Row],[Adjudicación]],'Datos Pedidos'!$A$1:$C$2010,MATCH(Base_de_données[[#Headers],['# Pedidos]],'Datos Pedidos'!$A$1:$C$1,0),0)</f>
        <v>7</v>
      </c>
    </row>
    <row r="1479" spans="1:7" x14ac:dyDescent="0.3">
      <c r="A1479">
        <v>765905</v>
      </c>
      <c r="B1479" s="22">
        <v>42004</v>
      </c>
      <c r="C1479" t="s">
        <v>39</v>
      </c>
      <c r="D1479" t="s">
        <v>32</v>
      </c>
      <c r="E1479" t="s">
        <v>0</v>
      </c>
      <c r="F1479" s="23">
        <v>6162919.7000000002</v>
      </c>
      <c r="G1479">
        <f>VLOOKUP(Base_de_données[[#This Row],[Adjudicación]],'Datos Pedidos'!$A$1:$C$2010,MATCH(Base_de_données[[#Headers],['# Pedidos]],'Datos Pedidos'!$A$1:$C$1,0),0)</f>
        <v>3</v>
      </c>
    </row>
    <row r="1480" spans="1:7" x14ac:dyDescent="0.3">
      <c r="A1480">
        <v>766089</v>
      </c>
      <c r="B1480" s="22">
        <v>42004</v>
      </c>
      <c r="C1480" t="s">
        <v>39</v>
      </c>
      <c r="D1480" t="s">
        <v>27</v>
      </c>
      <c r="E1480" t="s">
        <v>38</v>
      </c>
      <c r="F1480" s="23">
        <v>8888314.1999999993</v>
      </c>
      <c r="G1480">
        <f>VLOOKUP(Base_de_données[[#This Row],[Adjudicación]],'Datos Pedidos'!$A$1:$C$2010,MATCH(Base_de_données[[#Headers],['# Pedidos]],'Datos Pedidos'!$A$1:$C$1,0),0)</f>
        <v>2</v>
      </c>
    </row>
    <row r="1481" spans="1:7" x14ac:dyDescent="0.3">
      <c r="A1481">
        <v>766158</v>
      </c>
      <c r="B1481" s="22">
        <v>42004</v>
      </c>
      <c r="C1481" t="s">
        <v>39</v>
      </c>
      <c r="D1481" t="s">
        <v>24</v>
      </c>
      <c r="E1481" t="s">
        <v>38</v>
      </c>
      <c r="F1481" s="23">
        <v>3792194.6</v>
      </c>
      <c r="G1481">
        <f>VLOOKUP(Base_de_données[[#This Row],[Adjudicación]],'Datos Pedidos'!$A$1:$C$2010,MATCH(Base_de_données[[#Headers],['# Pedidos]],'Datos Pedidos'!$A$1:$C$1,0),0)</f>
        <v>16</v>
      </c>
    </row>
    <row r="1482" spans="1:7" x14ac:dyDescent="0.3">
      <c r="A1482">
        <v>766525</v>
      </c>
      <c r="B1482" s="22">
        <v>42004</v>
      </c>
      <c r="C1482" t="s">
        <v>39</v>
      </c>
      <c r="D1482" t="s">
        <v>26</v>
      </c>
      <c r="E1482" t="s">
        <v>38</v>
      </c>
      <c r="F1482" s="23">
        <v>5006731.8</v>
      </c>
      <c r="G1482">
        <f>VLOOKUP(Base_de_données[[#This Row],[Adjudicación]],'Datos Pedidos'!$A$1:$C$2010,MATCH(Base_de_données[[#Headers],['# Pedidos]],'Datos Pedidos'!$A$1:$C$1,0),0)</f>
        <v>2</v>
      </c>
    </row>
    <row r="1483" spans="1:7" x14ac:dyDescent="0.3">
      <c r="A1483">
        <v>767627</v>
      </c>
      <c r="B1483" s="22">
        <v>42004</v>
      </c>
      <c r="C1483" t="s">
        <v>39</v>
      </c>
      <c r="D1483" t="s">
        <v>27</v>
      </c>
      <c r="E1483" t="s">
        <v>15</v>
      </c>
      <c r="F1483" s="23">
        <v>4146717.7</v>
      </c>
      <c r="G1483">
        <f>VLOOKUP(Base_de_données[[#This Row],[Adjudicación]],'Datos Pedidos'!$A$1:$C$2010,MATCH(Base_de_données[[#Headers],['# Pedidos]],'Datos Pedidos'!$A$1:$C$1,0),0)</f>
        <v>20</v>
      </c>
    </row>
    <row r="1484" spans="1:7" x14ac:dyDescent="0.3">
      <c r="A1484">
        <v>767793</v>
      </c>
      <c r="B1484" s="22">
        <v>42004</v>
      </c>
      <c r="C1484" t="s">
        <v>21</v>
      </c>
      <c r="D1484" t="s">
        <v>30</v>
      </c>
      <c r="E1484" t="s">
        <v>38</v>
      </c>
      <c r="F1484" s="23">
        <v>79886.100000000006</v>
      </c>
      <c r="G1484">
        <f>VLOOKUP(Base_de_données[[#This Row],[Adjudicación]],'Datos Pedidos'!$A$1:$C$2010,MATCH(Base_de_données[[#Headers],['# Pedidos]],'Datos Pedidos'!$A$1:$C$1,0),0)</f>
        <v>8</v>
      </c>
    </row>
    <row r="1485" spans="1:7" x14ac:dyDescent="0.3">
      <c r="A1485">
        <v>768100</v>
      </c>
      <c r="B1485" s="22">
        <v>42004</v>
      </c>
      <c r="C1485" t="s">
        <v>21</v>
      </c>
      <c r="D1485" t="s">
        <v>26</v>
      </c>
      <c r="E1485" t="s">
        <v>35</v>
      </c>
      <c r="F1485" s="23">
        <v>65250.8</v>
      </c>
      <c r="G1485">
        <f>VLOOKUP(Base_de_données[[#This Row],[Adjudicación]],'Datos Pedidos'!$A$1:$C$2010,MATCH(Base_de_données[[#Headers],['# Pedidos]],'Datos Pedidos'!$A$1:$C$1,0),0)</f>
        <v>7</v>
      </c>
    </row>
    <row r="1486" spans="1:7" x14ac:dyDescent="0.3">
      <c r="A1486">
        <v>768255</v>
      </c>
      <c r="B1486" s="22">
        <v>42004</v>
      </c>
      <c r="C1486" t="s">
        <v>22</v>
      </c>
      <c r="D1486" t="s">
        <v>31</v>
      </c>
      <c r="E1486" t="s">
        <v>11</v>
      </c>
      <c r="F1486" s="23">
        <v>232.2</v>
      </c>
      <c r="G1486">
        <f>VLOOKUP(Base_de_données[[#This Row],[Adjudicación]],'Datos Pedidos'!$A$1:$C$2010,MATCH(Base_de_données[[#Headers],['# Pedidos]],'Datos Pedidos'!$A$1:$C$1,0),0)</f>
        <v>18</v>
      </c>
    </row>
    <row r="1487" spans="1:7" x14ac:dyDescent="0.3">
      <c r="A1487">
        <v>768629</v>
      </c>
      <c r="B1487" s="22">
        <v>42004</v>
      </c>
      <c r="C1487" t="s">
        <v>22</v>
      </c>
      <c r="D1487" t="s">
        <v>30</v>
      </c>
      <c r="E1487" t="s">
        <v>15</v>
      </c>
      <c r="F1487" s="23">
        <v>636.4</v>
      </c>
      <c r="G1487">
        <f>VLOOKUP(Base_de_données[[#This Row],[Adjudicación]],'Datos Pedidos'!$A$1:$C$2010,MATCH(Base_de_données[[#Headers],['# Pedidos]],'Datos Pedidos'!$A$1:$C$1,0),0)</f>
        <v>12</v>
      </c>
    </row>
    <row r="1488" spans="1:7" x14ac:dyDescent="0.3">
      <c r="A1488">
        <v>769156</v>
      </c>
      <c r="B1488" s="22">
        <v>41759</v>
      </c>
      <c r="C1488" t="s">
        <v>39</v>
      </c>
      <c r="D1488" t="s">
        <v>28</v>
      </c>
      <c r="E1488" t="s">
        <v>36</v>
      </c>
      <c r="F1488" s="23">
        <v>3194902.3</v>
      </c>
      <c r="G1488">
        <f>VLOOKUP(Base_de_données[[#This Row],[Adjudicación]],'Datos Pedidos'!$A$1:$C$2010,MATCH(Base_de_données[[#Headers],['# Pedidos]],'Datos Pedidos'!$A$1:$C$1,0),0)</f>
        <v>40</v>
      </c>
    </row>
    <row r="1489" spans="1:7" x14ac:dyDescent="0.3">
      <c r="A1489">
        <v>769669</v>
      </c>
      <c r="B1489" s="22">
        <v>42004</v>
      </c>
      <c r="C1489" t="s">
        <v>39</v>
      </c>
      <c r="D1489" t="s">
        <v>25</v>
      </c>
      <c r="E1489" t="s">
        <v>6</v>
      </c>
      <c r="F1489" s="23">
        <v>4895234.8</v>
      </c>
      <c r="G1489">
        <f>VLOOKUP(Base_de_données[[#This Row],[Adjudicación]],'Datos Pedidos'!$A$1:$C$2010,MATCH(Base_de_données[[#Headers],['# Pedidos]],'Datos Pedidos'!$A$1:$C$1,0),0)</f>
        <v>3</v>
      </c>
    </row>
    <row r="1490" spans="1:7" x14ac:dyDescent="0.3">
      <c r="A1490">
        <v>770043</v>
      </c>
      <c r="B1490" s="22">
        <v>42004</v>
      </c>
      <c r="C1490" t="s">
        <v>39</v>
      </c>
      <c r="D1490" t="s">
        <v>31</v>
      </c>
      <c r="E1490" t="s">
        <v>34</v>
      </c>
      <c r="F1490" s="23">
        <v>5972076.2999999998</v>
      </c>
      <c r="G1490">
        <f>VLOOKUP(Base_de_données[[#This Row],[Adjudicación]],'Datos Pedidos'!$A$1:$C$2010,MATCH(Base_de_données[[#Headers],['# Pedidos]],'Datos Pedidos'!$A$1:$C$1,0),0)</f>
        <v>2</v>
      </c>
    </row>
    <row r="1491" spans="1:7" x14ac:dyDescent="0.3">
      <c r="A1491">
        <v>771077</v>
      </c>
      <c r="B1491" s="22">
        <v>41685</v>
      </c>
      <c r="C1491" t="s">
        <v>39</v>
      </c>
      <c r="D1491" t="s">
        <v>27</v>
      </c>
      <c r="E1491" t="s">
        <v>13</v>
      </c>
      <c r="F1491" s="23">
        <v>6341408.9000000004</v>
      </c>
      <c r="G1491">
        <f>VLOOKUP(Base_de_données[[#This Row],[Adjudicación]],'Datos Pedidos'!$A$1:$C$2010,MATCH(Base_de_données[[#Headers],['# Pedidos]],'Datos Pedidos'!$A$1:$C$1,0),0)</f>
        <v>2</v>
      </c>
    </row>
    <row r="1492" spans="1:7" x14ac:dyDescent="0.3">
      <c r="A1492">
        <v>771861</v>
      </c>
      <c r="B1492" s="22">
        <v>42004</v>
      </c>
      <c r="C1492" t="s">
        <v>39</v>
      </c>
      <c r="D1492" t="s">
        <v>24</v>
      </c>
      <c r="E1492" t="s">
        <v>38</v>
      </c>
      <c r="F1492" s="23">
        <v>1902391</v>
      </c>
      <c r="G1492">
        <f>VLOOKUP(Base_de_données[[#This Row],[Adjudicación]],'Datos Pedidos'!$A$1:$C$2010,MATCH(Base_de_données[[#Headers],['# Pedidos]],'Datos Pedidos'!$A$1:$C$1,0),0)</f>
        <v>3</v>
      </c>
    </row>
    <row r="1493" spans="1:7" x14ac:dyDescent="0.3">
      <c r="A1493">
        <v>771990</v>
      </c>
      <c r="B1493" s="22">
        <v>42004</v>
      </c>
      <c r="C1493" t="s">
        <v>21</v>
      </c>
      <c r="D1493" t="s">
        <v>26</v>
      </c>
      <c r="E1493" t="s">
        <v>14</v>
      </c>
      <c r="F1493" s="23">
        <v>57124.7</v>
      </c>
      <c r="G1493">
        <f>VLOOKUP(Base_de_données[[#This Row],[Adjudicación]],'Datos Pedidos'!$A$1:$C$2010,MATCH(Base_de_données[[#Headers],['# Pedidos]],'Datos Pedidos'!$A$1:$C$1,0),0)</f>
        <v>2</v>
      </c>
    </row>
    <row r="1494" spans="1:7" x14ac:dyDescent="0.3">
      <c r="A1494">
        <v>772455</v>
      </c>
      <c r="B1494" s="22">
        <v>42004</v>
      </c>
      <c r="C1494" t="s">
        <v>22</v>
      </c>
      <c r="D1494" t="s">
        <v>26</v>
      </c>
      <c r="E1494" t="s">
        <v>7</v>
      </c>
      <c r="F1494" s="23">
        <v>502</v>
      </c>
      <c r="G1494">
        <f>VLOOKUP(Base_de_données[[#This Row],[Adjudicación]],'Datos Pedidos'!$A$1:$C$2010,MATCH(Base_de_données[[#Headers],['# Pedidos]],'Datos Pedidos'!$A$1:$C$1,0),0)</f>
        <v>10</v>
      </c>
    </row>
    <row r="1495" spans="1:7" x14ac:dyDescent="0.3">
      <c r="A1495">
        <v>772641</v>
      </c>
      <c r="B1495" s="22">
        <v>42004</v>
      </c>
      <c r="C1495" t="s">
        <v>21</v>
      </c>
      <c r="D1495" t="s">
        <v>26</v>
      </c>
      <c r="E1495" t="s">
        <v>35</v>
      </c>
      <c r="F1495" s="23">
        <v>46149.5</v>
      </c>
      <c r="G1495">
        <f>VLOOKUP(Base_de_données[[#This Row],[Adjudicación]],'Datos Pedidos'!$A$1:$C$2010,MATCH(Base_de_données[[#Headers],['# Pedidos]],'Datos Pedidos'!$A$1:$C$1,0),0)</f>
        <v>12</v>
      </c>
    </row>
    <row r="1496" spans="1:7" x14ac:dyDescent="0.3">
      <c r="A1496">
        <v>773575</v>
      </c>
      <c r="B1496" s="22">
        <v>41845</v>
      </c>
      <c r="C1496" t="s">
        <v>39</v>
      </c>
      <c r="D1496" t="s">
        <v>27</v>
      </c>
      <c r="E1496" t="s">
        <v>36</v>
      </c>
      <c r="F1496" s="23">
        <v>9762602.4000000004</v>
      </c>
      <c r="G1496">
        <f>VLOOKUP(Base_de_données[[#This Row],[Adjudicación]],'Datos Pedidos'!$A$1:$C$2010,MATCH(Base_de_données[[#Headers],['# Pedidos]],'Datos Pedidos'!$A$1:$C$1,0),0)</f>
        <v>3</v>
      </c>
    </row>
    <row r="1497" spans="1:7" x14ac:dyDescent="0.3">
      <c r="A1497">
        <v>774007</v>
      </c>
      <c r="B1497" s="22">
        <v>42004</v>
      </c>
      <c r="C1497" t="s">
        <v>39</v>
      </c>
      <c r="D1497" t="s">
        <v>27</v>
      </c>
      <c r="E1497" t="s">
        <v>13</v>
      </c>
      <c r="F1497" s="23">
        <v>8449505.5</v>
      </c>
      <c r="G1497">
        <f>VLOOKUP(Base_de_données[[#This Row],[Adjudicación]],'Datos Pedidos'!$A$1:$C$2010,MATCH(Base_de_données[[#Headers],['# Pedidos]],'Datos Pedidos'!$A$1:$C$1,0),0)</f>
        <v>1</v>
      </c>
    </row>
    <row r="1498" spans="1:7" x14ac:dyDescent="0.3">
      <c r="A1498">
        <v>774877</v>
      </c>
      <c r="B1498" s="22">
        <v>42004</v>
      </c>
      <c r="C1498" t="s">
        <v>21</v>
      </c>
      <c r="D1498" t="s">
        <v>31</v>
      </c>
      <c r="E1498" t="s">
        <v>36</v>
      </c>
      <c r="F1498" s="23">
        <v>81211.399999999994</v>
      </c>
      <c r="G1498">
        <f>VLOOKUP(Base_de_données[[#This Row],[Adjudicación]],'Datos Pedidos'!$A$1:$C$2010,MATCH(Base_de_données[[#Headers],['# Pedidos]],'Datos Pedidos'!$A$1:$C$1,0),0)</f>
        <v>8</v>
      </c>
    </row>
    <row r="1499" spans="1:7" x14ac:dyDescent="0.3">
      <c r="A1499">
        <v>775042</v>
      </c>
      <c r="B1499" s="22">
        <v>42004</v>
      </c>
      <c r="C1499" t="s">
        <v>21</v>
      </c>
      <c r="D1499" t="s">
        <v>27</v>
      </c>
      <c r="E1499" t="s">
        <v>14</v>
      </c>
      <c r="F1499" s="23">
        <v>11874.9</v>
      </c>
      <c r="G1499">
        <f>VLOOKUP(Base_de_données[[#This Row],[Adjudicación]],'Datos Pedidos'!$A$1:$C$2010,MATCH(Base_de_données[[#Headers],['# Pedidos]],'Datos Pedidos'!$A$1:$C$1,0),0)</f>
        <v>16</v>
      </c>
    </row>
    <row r="1500" spans="1:7" x14ac:dyDescent="0.3">
      <c r="A1500">
        <v>775441</v>
      </c>
      <c r="B1500" s="22">
        <v>41713</v>
      </c>
      <c r="C1500" t="s">
        <v>39</v>
      </c>
      <c r="D1500" t="s">
        <v>31</v>
      </c>
      <c r="E1500" t="s">
        <v>4</v>
      </c>
      <c r="F1500" s="23">
        <v>5787509.0999999996</v>
      </c>
      <c r="G1500">
        <f>VLOOKUP(Base_de_données[[#This Row],[Adjudicación]],'Datos Pedidos'!$A$1:$C$2010,MATCH(Base_de_données[[#Headers],['# Pedidos]],'Datos Pedidos'!$A$1:$C$1,0),0)</f>
        <v>3</v>
      </c>
    </row>
    <row r="1501" spans="1:7" x14ac:dyDescent="0.3">
      <c r="A1501">
        <v>776054</v>
      </c>
      <c r="B1501" s="22">
        <v>42004</v>
      </c>
      <c r="C1501" t="s">
        <v>39</v>
      </c>
      <c r="D1501" t="s">
        <v>28</v>
      </c>
      <c r="E1501" t="s">
        <v>8</v>
      </c>
      <c r="F1501" s="23">
        <v>2095497.7</v>
      </c>
      <c r="G1501">
        <f>VLOOKUP(Base_de_données[[#This Row],[Adjudicación]],'Datos Pedidos'!$A$1:$C$2010,MATCH(Base_de_données[[#Headers],['# Pedidos]],'Datos Pedidos'!$A$1:$C$1,0),0)</f>
        <v>18</v>
      </c>
    </row>
    <row r="1502" spans="1:7" x14ac:dyDescent="0.3">
      <c r="A1502">
        <v>776692</v>
      </c>
      <c r="B1502" s="22">
        <v>41669</v>
      </c>
      <c r="C1502" t="s">
        <v>39</v>
      </c>
      <c r="D1502" t="s">
        <v>24</v>
      </c>
      <c r="E1502" t="s">
        <v>15</v>
      </c>
      <c r="F1502" s="23">
        <v>2151174.8250000002</v>
      </c>
      <c r="G1502">
        <f>VLOOKUP(Base_de_données[[#This Row],[Adjudicación]],'Datos Pedidos'!$A$1:$C$2010,MATCH(Base_de_données[[#Headers],['# Pedidos]],'Datos Pedidos'!$A$1:$C$1,0),0)</f>
        <v>12</v>
      </c>
    </row>
    <row r="1503" spans="1:7" x14ac:dyDescent="0.3">
      <c r="A1503">
        <v>776766</v>
      </c>
      <c r="B1503" s="22">
        <v>42004</v>
      </c>
      <c r="C1503" t="s">
        <v>21</v>
      </c>
      <c r="D1503" t="s">
        <v>28</v>
      </c>
      <c r="E1503" t="s">
        <v>10</v>
      </c>
      <c r="F1503" s="23">
        <v>39063.9</v>
      </c>
      <c r="G1503">
        <f>VLOOKUP(Base_de_données[[#This Row],[Adjudicación]],'Datos Pedidos'!$A$1:$C$2010,MATCH(Base_de_données[[#Headers],['# Pedidos]],'Datos Pedidos'!$A$1:$C$1,0),0)</f>
        <v>14</v>
      </c>
    </row>
    <row r="1504" spans="1:7" x14ac:dyDescent="0.3">
      <c r="A1504">
        <v>776979</v>
      </c>
      <c r="B1504" s="22">
        <v>41649</v>
      </c>
      <c r="C1504" t="s">
        <v>21</v>
      </c>
      <c r="D1504" t="s">
        <v>27</v>
      </c>
      <c r="E1504" t="s">
        <v>17</v>
      </c>
      <c r="F1504" s="23">
        <v>45914.9</v>
      </c>
      <c r="G1504">
        <f>VLOOKUP(Base_de_données[[#This Row],[Adjudicación]],'Datos Pedidos'!$A$1:$C$2010,MATCH(Base_de_données[[#Headers],['# Pedidos]],'Datos Pedidos'!$A$1:$C$1,0),0)</f>
        <v>20</v>
      </c>
    </row>
    <row r="1505" spans="1:7" x14ac:dyDescent="0.3">
      <c r="A1505">
        <v>776993</v>
      </c>
      <c r="B1505" s="22">
        <v>41820</v>
      </c>
      <c r="C1505" t="s">
        <v>39</v>
      </c>
      <c r="D1505" t="s">
        <v>26</v>
      </c>
      <c r="E1505" t="s">
        <v>15</v>
      </c>
      <c r="F1505" s="23">
        <v>9554893.5999999996</v>
      </c>
      <c r="G1505">
        <f>VLOOKUP(Base_de_données[[#This Row],[Adjudicación]],'Datos Pedidos'!$A$1:$C$2010,MATCH(Base_de_données[[#Headers],['# Pedidos]],'Datos Pedidos'!$A$1:$C$1,0),0)</f>
        <v>6</v>
      </c>
    </row>
    <row r="1506" spans="1:7" x14ac:dyDescent="0.3">
      <c r="A1506">
        <v>777824</v>
      </c>
      <c r="B1506" s="22">
        <v>41943</v>
      </c>
      <c r="C1506" t="s">
        <v>21</v>
      </c>
      <c r="D1506" t="s">
        <v>24</v>
      </c>
      <c r="E1506" t="s">
        <v>3</v>
      </c>
      <c r="F1506" s="23">
        <v>10934.1</v>
      </c>
      <c r="G1506">
        <f>VLOOKUP(Base_de_données[[#This Row],[Adjudicación]],'Datos Pedidos'!$A$1:$C$2010,MATCH(Base_de_données[[#Headers],['# Pedidos]],'Datos Pedidos'!$A$1:$C$1,0),0)</f>
        <v>7</v>
      </c>
    </row>
    <row r="1507" spans="1:7" x14ac:dyDescent="0.3">
      <c r="A1507">
        <v>778133</v>
      </c>
      <c r="B1507" s="22">
        <v>42004</v>
      </c>
      <c r="C1507" t="s">
        <v>39</v>
      </c>
      <c r="D1507" t="s">
        <v>32</v>
      </c>
      <c r="E1507" t="s">
        <v>3</v>
      </c>
      <c r="F1507" s="23">
        <v>7002147.7000000002</v>
      </c>
      <c r="G1507">
        <f>VLOOKUP(Base_de_données[[#This Row],[Adjudicación]],'Datos Pedidos'!$A$1:$C$2010,MATCH(Base_de_données[[#Headers],['# Pedidos]],'Datos Pedidos'!$A$1:$C$1,0),0)</f>
        <v>3</v>
      </c>
    </row>
    <row r="1508" spans="1:7" x14ac:dyDescent="0.3">
      <c r="A1508">
        <v>778330</v>
      </c>
      <c r="B1508" s="22">
        <v>41789</v>
      </c>
      <c r="C1508" t="s">
        <v>39</v>
      </c>
      <c r="D1508" t="s">
        <v>26</v>
      </c>
      <c r="E1508" t="s">
        <v>1</v>
      </c>
      <c r="F1508" s="23">
        <v>7146285.9000000004</v>
      </c>
      <c r="G1508">
        <f>VLOOKUP(Base_de_données[[#This Row],[Adjudicación]],'Datos Pedidos'!$A$1:$C$2010,MATCH(Base_de_données[[#Headers],['# Pedidos]],'Datos Pedidos'!$A$1:$C$1,0),0)</f>
        <v>2</v>
      </c>
    </row>
    <row r="1509" spans="1:7" x14ac:dyDescent="0.3">
      <c r="A1509">
        <v>778740</v>
      </c>
      <c r="B1509" s="22">
        <v>42004</v>
      </c>
      <c r="C1509" t="s">
        <v>21</v>
      </c>
      <c r="D1509" t="s">
        <v>25</v>
      </c>
      <c r="E1509" t="s">
        <v>36</v>
      </c>
      <c r="F1509" s="23">
        <v>11291.5</v>
      </c>
      <c r="G1509">
        <f>VLOOKUP(Base_de_données[[#This Row],[Adjudicación]],'Datos Pedidos'!$A$1:$C$2010,MATCH(Base_de_données[[#Headers],['# Pedidos]],'Datos Pedidos'!$A$1:$C$1,0),0)</f>
        <v>9</v>
      </c>
    </row>
    <row r="1510" spans="1:7" x14ac:dyDescent="0.3">
      <c r="A1510">
        <v>778936</v>
      </c>
      <c r="B1510" s="22">
        <v>41698</v>
      </c>
      <c r="C1510" t="s">
        <v>39</v>
      </c>
      <c r="D1510" t="s">
        <v>28</v>
      </c>
      <c r="E1510" t="s">
        <v>12</v>
      </c>
      <c r="F1510" s="23">
        <v>1506373.8</v>
      </c>
      <c r="G1510">
        <f>VLOOKUP(Base_de_données[[#This Row],[Adjudicación]],'Datos Pedidos'!$A$1:$C$2010,MATCH(Base_de_données[[#Headers],['# Pedidos]],'Datos Pedidos'!$A$1:$C$1,0),0)</f>
        <v>8</v>
      </c>
    </row>
    <row r="1511" spans="1:7" x14ac:dyDescent="0.3">
      <c r="A1511">
        <v>779533</v>
      </c>
      <c r="B1511" s="22">
        <v>42004</v>
      </c>
      <c r="C1511" t="s">
        <v>39</v>
      </c>
      <c r="D1511" t="s">
        <v>24</v>
      </c>
      <c r="E1511" t="s">
        <v>7</v>
      </c>
      <c r="F1511" s="23">
        <v>742212.7</v>
      </c>
      <c r="G1511">
        <f>VLOOKUP(Base_de_données[[#This Row],[Adjudicación]],'Datos Pedidos'!$A$1:$C$2010,MATCH(Base_de_données[[#Headers],['# Pedidos]],'Datos Pedidos'!$A$1:$C$1,0),0)</f>
        <v>1</v>
      </c>
    </row>
    <row r="1512" spans="1:7" x14ac:dyDescent="0.3">
      <c r="A1512">
        <v>779833</v>
      </c>
      <c r="B1512" s="22">
        <v>41912</v>
      </c>
      <c r="C1512" t="s">
        <v>39</v>
      </c>
      <c r="D1512" t="s">
        <v>30</v>
      </c>
      <c r="E1512" t="s">
        <v>5</v>
      </c>
      <c r="F1512" s="23">
        <v>3691056.6</v>
      </c>
      <c r="G1512">
        <f>VLOOKUP(Base_de_données[[#This Row],[Adjudicación]],'Datos Pedidos'!$A$1:$C$2010,MATCH(Base_de_données[[#Headers],['# Pedidos]],'Datos Pedidos'!$A$1:$C$1,0),0)</f>
        <v>3</v>
      </c>
    </row>
    <row r="1513" spans="1:7" x14ac:dyDescent="0.3">
      <c r="A1513">
        <v>779854</v>
      </c>
      <c r="B1513" s="22">
        <v>42004</v>
      </c>
      <c r="C1513" t="s">
        <v>39</v>
      </c>
      <c r="D1513" t="s">
        <v>26</v>
      </c>
      <c r="E1513" t="s">
        <v>1</v>
      </c>
      <c r="F1513" s="23">
        <v>9667014.3000000007</v>
      </c>
      <c r="G1513">
        <f>VLOOKUP(Base_de_données[[#This Row],[Adjudicación]],'Datos Pedidos'!$A$1:$C$2010,MATCH(Base_de_données[[#Headers],['# Pedidos]],'Datos Pedidos'!$A$1:$C$1,0),0)</f>
        <v>12</v>
      </c>
    </row>
    <row r="1514" spans="1:7" x14ac:dyDescent="0.3">
      <c r="A1514">
        <v>780269</v>
      </c>
      <c r="B1514" s="22">
        <v>42004</v>
      </c>
      <c r="C1514" t="s">
        <v>39</v>
      </c>
      <c r="D1514" t="s">
        <v>24</v>
      </c>
      <c r="E1514" t="s">
        <v>35</v>
      </c>
      <c r="F1514" s="23">
        <v>5781405.7999999998</v>
      </c>
      <c r="G1514">
        <f>VLOOKUP(Base_de_données[[#This Row],[Adjudicación]],'Datos Pedidos'!$A$1:$C$2010,MATCH(Base_de_données[[#Headers],['# Pedidos]],'Datos Pedidos'!$A$1:$C$1,0),0)</f>
        <v>3</v>
      </c>
    </row>
    <row r="1515" spans="1:7" x14ac:dyDescent="0.3">
      <c r="A1515">
        <v>780367</v>
      </c>
      <c r="B1515" s="22">
        <v>41670</v>
      </c>
      <c r="C1515" t="s">
        <v>39</v>
      </c>
      <c r="D1515" t="s">
        <v>31</v>
      </c>
      <c r="E1515" t="s">
        <v>15</v>
      </c>
      <c r="F1515" s="23">
        <v>9766373</v>
      </c>
      <c r="G1515">
        <f>VLOOKUP(Base_de_données[[#This Row],[Adjudicación]],'Datos Pedidos'!$A$1:$C$2010,MATCH(Base_de_données[[#Headers],['# Pedidos]],'Datos Pedidos'!$A$1:$C$1,0),0)</f>
        <v>28</v>
      </c>
    </row>
    <row r="1516" spans="1:7" x14ac:dyDescent="0.3">
      <c r="A1516">
        <v>780404</v>
      </c>
      <c r="B1516" s="22">
        <v>41820</v>
      </c>
      <c r="C1516" t="s">
        <v>39</v>
      </c>
      <c r="D1516" t="s">
        <v>31</v>
      </c>
      <c r="E1516" t="s">
        <v>8</v>
      </c>
      <c r="F1516" s="23">
        <v>4125798.3</v>
      </c>
      <c r="G1516">
        <f>VLOOKUP(Base_de_données[[#This Row],[Adjudicación]],'Datos Pedidos'!$A$1:$C$2010,MATCH(Base_de_données[[#Headers],['# Pedidos]],'Datos Pedidos'!$A$1:$C$1,0),0)</f>
        <v>2</v>
      </c>
    </row>
    <row r="1517" spans="1:7" x14ac:dyDescent="0.3">
      <c r="A1517">
        <v>780419</v>
      </c>
      <c r="B1517" s="22">
        <v>42004</v>
      </c>
      <c r="C1517" t="s">
        <v>21</v>
      </c>
      <c r="D1517" t="s">
        <v>24</v>
      </c>
      <c r="E1517" t="s">
        <v>36</v>
      </c>
      <c r="F1517" s="23">
        <v>29626.3</v>
      </c>
      <c r="G1517">
        <f>VLOOKUP(Base_de_données[[#This Row],[Adjudicación]],'Datos Pedidos'!$A$1:$C$2010,MATCH(Base_de_données[[#Headers],['# Pedidos]],'Datos Pedidos'!$A$1:$C$1,0),0)</f>
        <v>8</v>
      </c>
    </row>
    <row r="1518" spans="1:7" x14ac:dyDescent="0.3">
      <c r="A1518">
        <v>780535</v>
      </c>
      <c r="B1518" s="22">
        <v>42004</v>
      </c>
      <c r="C1518" t="s">
        <v>39</v>
      </c>
      <c r="D1518" t="s">
        <v>29</v>
      </c>
      <c r="E1518" t="s">
        <v>6</v>
      </c>
      <c r="F1518" s="23">
        <v>1727916.9</v>
      </c>
      <c r="G1518">
        <f>VLOOKUP(Base_de_données[[#This Row],[Adjudicación]],'Datos Pedidos'!$A$1:$C$2010,MATCH(Base_de_données[[#Headers],['# Pedidos]],'Datos Pedidos'!$A$1:$C$1,0),0)</f>
        <v>3</v>
      </c>
    </row>
    <row r="1519" spans="1:7" x14ac:dyDescent="0.3">
      <c r="A1519">
        <v>780930</v>
      </c>
      <c r="B1519" s="22">
        <v>42004</v>
      </c>
      <c r="C1519" t="s">
        <v>21</v>
      </c>
      <c r="D1519" t="s">
        <v>24</v>
      </c>
      <c r="E1519" t="s">
        <v>10</v>
      </c>
      <c r="F1519" s="23">
        <v>51126.9</v>
      </c>
      <c r="G1519">
        <f>VLOOKUP(Base_de_données[[#This Row],[Adjudicación]],'Datos Pedidos'!$A$1:$C$2010,MATCH(Base_de_données[[#Headers],['# Pedidos]],'Datos Pedidos'!$A$1:$C$1,0),0)</f>
        <v>16</v>
      </c>
    </row>
    <row r="1520" spans="1:7" x14ac:dyDescent="0.3">
      <c r="A1520">
        <v>781412</v>
      </c>
      <c r="B1520" s="22">
        <v>41851</v>
      </c>
      <c r="C1520" t="s">
        <v>22</v>
      </c>
      <c r="D1520" t="s">
        <v>26</v>
      </c>
      <c r="E1520" t="s">
        <v>4</v>
      </c>
      <c r="F1520" s="23">
        <v>428.6</v>
      </c>
      <c r="G1520">
        <f>VLOOKUP(Base_de_données[[#This Row],[Adjudicación]],'Datos Pedidos'!$A$1:$C$2010,MATCH(Base_de_données[[#Headers],['# Pedidos]],'Datos Pedidos'!$A$1:$C$1,0),0)</f>
        <v>4</v>
      </c>
    </row>
    <row r="1521" spans="1:7" x14ac:dyDescent="0.3">
      <c r="A1521">
        <v>781668</v>
      </c>
      <c r="B1521" s="22">
        <v>42004</v>
      </c>
      <c r="C1521" t="s">
        <v>21</v>
      </c>
      <c r="D1521" t="s">
        <v>27</v>
      </c>
      <c r="E1521" t="s">
        <v>3</v>
      </c>
      <c r="F1521" s="23">
        <v>39.762500000000003</v>
      </c>
      <c r="G1521">
        <f>VLOOKUP(Base_de_données[[#This Row],[Adjudicación]],'Datos Pedidos'!$A$1:$C$2010,MATCH(Base_de_données[[#Headers],['# Pedidos]],'Datos Pedidos'!$A$1:$C$1,0),0)</f>
        <v>4</v>
      </c>
    </row>
    <row r="1522" spans="1:7" x14ac:dyDescent="0.3">
      <c r="A1522">
        <v>782234</v>
      </c>
      <c r="B1522" s="22">
        <v>42003</v>
      </c>
      <c r="C1522" t="s">
        <v>39</v>
      </c>
      <c r="D1522" t="s">
        <v>29</v>
      </c>
      <c r="E1522" t="s">
        <v>6</v>
      </c>
      <c r="F1522" s="23">
        <v>6558609.9000000004</v>
      </c>
      <c r="G1522">
        <f>VLOOKUP(Base_de_données[[#This Row],[Adjudicación]],'Datos Pedidos'!$A$1:$C$2010,MATCH(Base_de_données[[#Headers],['# Pedidos]],'Datos Pedidos'!$A$1:$C$1,0),0)</f>
        <v>2</v>
      </c>
    </row>
    <row r="1523" spans="1:7" x14ac:dyDescent="0.3">
      <c r="A1523">
        <v>782387</v>
      </c>
      <c r="B1523" s="22">
        <v>42004</v>
      </c>
      <c r="C1523" t="s">
        <v>22</v>
      </c>
      <c r="D1523" t="s">
        <v>28</v>
      </c>
      <c r="E1523" t="s">
        <v>15</v>
      </c>
      <c r="F1523" s="23">
        <v>551.79999999999995</v>
      </c>
      <c r="G1523">
        <f>VLOOKUP(Base_de_données[[#This Row],[Adjudicación]],'Datos Pedidos'!$A$1:$C$2010,MATCH(Base_de_données[[#Headers],['# Pedidos]],'Datos Pedidos'!$A$1:$C$1,0),0)</f>
        <v>4</v>
      </c>
    </row>
    <row r="1524" spans="1:7" x14ac:dyDescent="0.3">
      <c r="A1524">
        <v>782963</v>
      </c>
      <c r="B1524" s="22">
        <v>42004</v>
      </c>
      <c r="C1524" t="s">
        <v>39</v>
      </c>
      <c r="D1524" t="s">
        <v>30</v>
      </c>
      <c r="E1524" t="s">
        <v>16</v>
      </c>
      <c r="F1524" s="23">
        <v>5723951.7999999998</v>
      </c>
      <c r="G1524">
        <f>VLOOKUP(Base_de_données[[#This Row],[Adjudicación]],'Datos Pedidos'!$A$1:$C$2010,MATCH(Base_de_données[[#Headers],['# Pedidos]],'Datos Pedidos'!$A$1:$C$1,0),0)</f>
        <v>1</v>
      </c>
    </row>
    <row r="1525" spans="1:7" x14ac:dyDescent="0.3">
      <c r="A1525">
        <v>783096</v>
      </c>
      <c r="B1525" s="22">
        <v>42004</v>
      </c>
      <c r="C1525" t="s">
        <v>21</v>
      </c>
      <c r="D1525" t="s">
        <v>27</v>
      </c>
      <c r="E1525" t="s">
        <v>17</v>
      </c>
      <c r="F1525" s="23">
        <v>25967.4</v>
      </c>
      <c r="G1525">
        <f>VLOOKUP(Base_de_données[[#This Row],[Adjudicación]],'Datos Pedidos'!$A$1:$C$2010,MATCH(Base_de_données[[#Headers],['# Pedidos]],'Datos Pedidos'!$A$1:$C$1,0),0)</f>
        <v>6</v>
      </c>
    </row>
    <row r="1526" spans="1:7" x14ac:dyDescent="0.3">
      <c r="A1526">
        <v>784891</v>
      </c>
      <c r="B1526" s="22">
        <v>42004</v>
      </c>
      <c r="C1526" t="s">
        <v>39</v>
      </c>
      <c r="D1526" t="s">
        <v>29</v>
      </c>
      <c r="E1526" t="s">
        <v>36</v>
      </c>
      <c r="F1526" s="23">
        <v>3459763.2</v>
      </c>
      <c r="G1526">
        <f>VLOOKUP(Base_de_données[[#This Row],[Adjudicación]],'Datos Pedidos'!$A$1:$C$2010,MATCH(Base_de_données[[#Headers],['# Pedidos]],'Datos Pedidos'!$A$1:$C$1,0),0)</f>
        <v>2</v>
      </c>
    </row>
    <row r="1527" spans="1:7" x14ac:dyDescent="0.3">
      <c r="A1527">
        <v>785529</v>
      </c>
      <c r="B1527" s="22">
        <v>42004</v>
      </c>
      <c r="C1527" t="s">
        <v>39</v>
      </c>
      <c r="D1527" t="s">
        <v>30</v>
      </c>
      <c r="E1527" t="s">
        <v>6</v>
      </c>
      <c r="F1527" s="23">
        <v>5925053.5999999996</v>
      </c>
      <c r="G1527">
        <f>VLOOKUP(Base_de_données[[#This Row],[Adjudicación]],'Datos Pedidos'!$A$1:$C$2010,MATCH(Base_de_données[[#Headers],['# Pedidos]],'Datos Pedidos'!$A$1:$C$1,0),0)</f>
        <v>1</v>
      </c>
    </row>
    <row r="1528" spans="1:7" x14ac:dyDescent="0.3">
      <c r="A1528">
        <v>785820</v>
      </c>
      <c r="B1528" s="22">
        <v>41790</v>
      </c>
      <c r="C1528" t="s">
        <v>21</v>
      </c>
      <c r="D1528" t="s">
        <v>29</v>
      </c>
      <c r="E1528" t="s">
        <v>13</v>
      </c>
      <c r="F1528" s="23">
        <v>70901.2</v>
      </c>
      <c r="G1528">
        <f>VLOOKUP(Base_de_données[[#This Row],[Adjudicación]],'Datos Pedidos'!$A$1:$C$2010,MATCH(Base_de_données[[#Headers],['# Pedidos]],'Datos Pedidos'!$A$1:$C$1,0),0)</f>
        <v>20</v>
      </c>
    </row>
    <row r="1529" spans="1:7" x14ac:dyDescent="0.3">
      <c r="A1529">
        <v>786542</v>
      </c>
      <c r="B1529" s="22">
        <v>42004</v>
      </c>
      <c r="C1529" t="s">
        <v>39</v>
      </c>
      <c r="D1529" t="s">
        <v>26</v>
      </c>
      <c r="E1529" t="s">
        <v>17</v>
      </c>
      <c r="F1529" s="23">
        <v>1290934.5</v>
      </c>
      <c r="G1529">
        <f>VLOOKUP(Base_de_données[[#This Row],[Adjudicación]],'Datos Pedidos'!$A$1:$C$2010,MATCH(Base_de_données[[#Headers],['# Pedidos]],'Datos Pedidos'!$A$1:$C$1,0),0)</f>
        <v>10</v>
      </c>
    </row>
    <row r="1530" spans="1:7" x14ac:dyDescent="0.3">
      <c r="A1530">
        <v>786763</v>
      </c>
      <c r="B1530" s="22">
        <v>42004</v>
      </c>
      <c r="C1530" t="s">
        <v>39</v>
      </c>
      <c r="D1530" t="s">
        <v>28</v>
      </c>
      <c r="E1530" t="s">
        <v>38</v>
      </c>
      <c r="F1530" s="23">
        <v>824759.4</v>
      </c>
      <c r="G1530">
        <f>VLOOKUP(Base_de_données[[#This Row],[Adjudicación]],'Datos Pedidos'!$A$1:$C$2010,MATCH(Base_de_données[[#Headers],['# Pedidos]],'Datos Pedidos'!$A$1:$C$1,0),0)</f>
        <v>1</v>
      </c>
    </row>
    <row r="1531" spans="1:7" x14ac:dyDescent="0.3">
      <c r="A1531">
        <v>787148</v>
      </c>
      <c r="B1531" s="22">
        <v>42004</v>
      </c>
      <c r="C1531" t="s">
        <v>21</v>
      </c>
      <c r="D1531" t="s">
        <v>29</v>
      </c>
      <c r="E1531" t="s">
        <v>11</v>
      </c>
      <c r="F1531" s="23">
        <v>43699</v>
      </c>
      <c r="G1531">
        <f>VLOOKUP(Base_de_données[[#This Row],[Adjudicación]],'Datos Pedidos'!$A$1:$C$2010,MATCH(Base_de_données[[#Headers],['# Pedidos]],'Datos Pedidos'!$A$1:$C$1,0),0)</f>
        <v>16</v>
      </c>
    </row>
    <row r="1532" spans="1:7" x14ac:dyDescent="0.3">
      <c r="A1532">
        <v>787748</v>
      </c>
      <c r="B1532" s="22">
        <v>42004</v>
      </c>
      <c r="C1532" t="s">
        <v>39</v>
      </c>
      <c r="D1532" t="s">
        <v>29</v>
      </c>
      <c r="E1532" t="s">
        <v>9</v>
      </c>
      <c r="F1532" s="23">
        <v>8975673.6999999993</v>
      </c>
      <c r="G1532">
        <f>VLOOKUP(Base_de_données[[#This Row],[Adjudicación]],'Datos Pedidos'!$A$1:$C$2010,MATCH(Base_de_données[[#Headers],['# Pedidos]],'Datos Pedidos'!$A$1:$C$1,0),0)</f>
        <v>3</v>
      </c>
    </row>
    <row r="1533" spans="1:7" x14ac:dyDescent="0.3">
      <c r="A1533">
        <v>788681</v>
      </c>
      <c r="B1533" s="22">
        <v>42004</v>
      </c>
      <c r="C1533" t="s">
        <v>39</v>
      </c>
      <c r="D1533" t="s">
        <v>28</v>
      </c>
      <c r="E1533" t="s">
        <v>3</v>
      </c>
      <c r="F1533" s="23">
        <v>4143620.8</v>
      </c>
      <c r="G1533">
        <f>VLOOKUP(Base_de_données[[#This Row],[Adjudicación]],'Datos Pedidos'!$A$1:$C$2010,MATCH(Base_de_données[[#Headers],['# Pedidos]],'Datos Pedidos'!$A$1:$C$1,0),0)</f>
        <v>12</v>
      </c>
    </row>
    <row r="1534" spans="1:7" x14ac:dyDescent="0.3">
      <c r="A1534">
        <v>789155</v>
      </c>
      <c r="B1534" s="22">
        <v>41790</v>
      </c>
      <c r="C1534" t="s">
        <v>39</v>
      </c>
      <c r="D1534" t="s">
        <v>24</v>
      </c>
      <c r="E1534" t="s">
        <v>1</v>
      </c>
      <c r="F1534" s="23">
        <v>9649793.8000000007</v>
      </c>
      <c r="G1534">
        <f>VLOOKUP(Base_de_données[[#This Row],[Adjudicación]],'Datos Pedidos'!$A$1:$C$2010,MATCH(Base_de_données[[#Headers],['# Pedidos]],'Datos Pedidos'!$A$1:$C$1,0),0)</f>
        <v>3</v>
      </c>
    </row>
    <row r="1535" spans="1:7" x14ac:dyDescent="0.3">
      <c r="A1535">
        <v>789439</v>
      </c>
      <c r="B1535" s="22">
        <v>42004</v>
      </c>
      <c r="C1535" t="s">
        <v>39</v>
      </c>
      <c r="D1535" t="s">
        <v>31</v>
      </c>
      <c r="E1535" t="s">
        <v>11</v>
      </c>
      <c r="F1535" s="23">
        <v>7498934.4000000004</v>
      </c>
      <c r="G1535">
        <f>VLOOKUP(Base_de_données[[#This Row],[Adjudicación]],'Datos Pedidos'!$A$1:$C$2010,MATCH(Base_de_données[[#Headers],['# Pedidos]],'Datos Pedidos'!$A$1:$C$1,0),0)</f>
        <v>3</v>
      </c>
    </row>
    <row r="1536" spans="1:7" x14ac:dyDescent="0.3">
      <c r="A1536">
        <v>789678</v>
      </c>
      <c r="B1536" s="22">
        <v>42004</v>
      </c>
      <c r="C1536" t="s">
        <v>21</v>
      </c>
      <c r="D1536" t="s">
        <v>31</v>
      </c>
      <c r="E1536" t="s">
        <v>11</v>
      </c>
      <c r="F1536" s="23">
        <v>2453</v>
      </c>
      <c r="G1536">
        <f>VLOOKUP(Base_de_données[[#This Row],[Adjudicación]],'Datos Pedidos'!$A$1:$C$2010,MATCH(Base_de_données[[#Headers],['# Pedidos]],'Datos Pedidos'!$A$1:$C$1,0),0)</f>
        <v>28</v>
      </c>
    </row>
    <row r="1537" spans="1:7" x14ac:dyDescent="0.3">
      <c r="A1537">
        <v>790352</v>
      </c>
      <c r="B1537" s="22">
        <v>42004</v>
      </c>
      <c r="C1537" t="s">
        <v>39</v>
      </c>
      <c r="D1537" t="s">
        <v>24</v>
      </c>
      <c r="E1537" t="s">
        <v>9</v>
      </c>
      <c r="F1537" s="23">
        <v>6898141.5</v>
      </c>
      <c r="G1537">
        <f>VLOOKUP(Base_de_données[[#This Row],[Adjudicación]],'Datos Pedidos'!$A$1:$C$2010,MATCH(Base_de_données[[#Headers],['# Pedidos]],'Datos Pedidos'!$A$1:$C$1,0),0)</f>
        <v>18</v>
      </c>
    </row>
    <row r="1538" spans="1:7" x14ac:dyDescent="0.3">
      <c r="A1538">
        <v>791232</v>
      </c>
      <c r="B1538" s="22">
        <v>41820</v>
      </c>
      <c r="C1538" t="s">
        <v>21</v>
      </c>
      <c r="D1538" t="s">
        <v>28</v>
      </c>
      <c r="E1538" t="s">
        <v>9</v>
      </c>
      <c r="F1538" s="23">
        <v>28897.5</v>
      </c>
      <c r="G1538">
        <f>VLOOKUP(Base_de_données[[#This Row],[Adjudicación]],'Datos Pedidos'!$A$1:$C$2010,MATCH(Base_de_données[[#Headers],['# Pedidos]],'Datos Pedidos'!$A$1:$C$1,0),0)</f>
        <v>4</v>
      </c>
    </row>
    <row r="1539" spans="1:7" x14ac:dyDescent="0.3">
      <c r="A1539">
        <v>792202</v>
      </c>
      <c r="B1539" s="22">
        <v>42004</v>
      </c>
      <c r="C1539" t="s">
        <v>39</v>
      </c>
      <c r="D1539" t="s">
        <v>28</v>
      </c>
      <c r="E1539" t="s">
        <v>12</v>
      </c>
      <c r="F1539" s="23">
        <v>3245514.5</v>
      </c>
      <c r="G1539">
        <f>VLOOKUP(Base_de_données[[#This Row],[Adjudicación]],'Datos Pedidos'!$A$1:$C$2010,MATCH(Base_de_données[[#Headers],['# Pedidos]],'Datos Pedidos'!$A$1:$C$1,0),0)</f>
        <v>18</v>
      </c>
    </row>
    <row r="1540" spans="1:7" x14ac:dyDescent="0.3">
      <c r="A1540">
        <v>792413</v>
      </c>
      <c r="B1540" s="22">
        <v>41973</v>
      </c>
      <c r="C1540" t="s">
        <v>21</v>
      </c>
      <c r="D1540" t="s">
        <v>28</v>
      </c>
      <c r="E1540" t="s">
        <v>6</v>
      </c>
      <c r="F1540" s="23">
        <v>64364.6</v>
      </c>
      <c r="G1540">
        <f>VLOOKUP(Base_de_données[[#This Row],[Adjudicación]],'Datos Pedidos'!$A$1:$C$2010,MATCH(Base_de_données[[#Headers],['# Pedidos]],'Datos Pedidos'!$A$1:$C$1,0),0)</f>
        <v>5</v>
      </c>
    </row>
    <row r="1541" spans="1:7" x14ac:dyDescent="0.3">
      <c r="A1541">
        <v>792507</v>
      </c>
      <c r="B1541" s="22">
        <v>42004</v>
      </c>
      <c r="C1541" t="s">
        <v>22</v>
      </c>
      <c r="D1541" t="s">
        <v>30</v>
      </c>
      <c r="E1541" t="s">
        <v>5</v>
      </c>
      <c r="F1541" s="23">
        <v>158.19999999999999</v>
      </c>
      <c r="G1541">
        <f>VLOOKUP(Base_de_données[[#This Row],[Adjudicación]],'Datos Pedidos'!$A$1:$C$2010,MATCH(Base_de_données[[#Headers],['# Pedidos]],'Datos Pedidos'!$A$1:$C$1,0),0)</f>
        <v>18</v>
      </c>
    </row>
    <row r="1542" spans="1:7" x14ac:dyDescent="0.3">
      <c r="A1542">
        <v>793133</v>
      </c>
      <c r="B1542" s="22">
        <v>42004</v>
      </c>
      <c r="C1542" t="s">
        <v>39</v>
      </c>
      <c r="D1542" t="s">
        <v>31</v>
      </c>
      <c r="E1542" t="s">
        <v>1</v>
      </c>
      <c r="F1542" s="23">
        <v>3136765.7</v>
      </c>
      <c r="G1542">
        <f>VLOOKUP(Base_de_données[[#This Row],[Adjudicación]],'Datos Pedidos'!$A$1:$C$2010,MATCH(Base_de_données[[#Headers],['# Pedidos]],'Datos Pedidos'!$A$1:$C$1,0),0)</f>
        <v>12</v>
      </c>
    </row>
    <row r="1543" spans="1:7" x14ac:dyDescent="0.3">
      <c r="A1543">
        <v>794071</v>
      </c>
      <c r="B1543" s="22">
        <v>41912</v>
      </c>
      <c r="C1543" t="s">
        <v>39</v>
      </c>
      <c r="D1543" t="s">
        <v>27</v>
      </c>
      <c r="E1543" t="s">
        <v>0</v>
      </c>
      <c r="F1543" s="23">
        <v>4731275.7</v>
      </c>
      <c r="G1543">
        <f>VLOOKUP(Base_de_données[[#This Row],[Adjudicación]],'Datos Pedidos'!$A$1:$C$2010,MATCH(Base_de_données[[#Headers],['# Pedidos]],'Datos Pedidos'!$A$1:$C$1,0),0)</f>
        <v>2</v>
      </c>
    </row>
    <row r="1544" spans="1:7" x14ac:dyDescent="0.3">
      <c r="A1544">
        <v>794577</v>
      </c>
      <c r="B1544" s="22">
        <v>42004</v>
      </c>
      <c r="C1544" t="s">
        <v>22</v>
      </c>
      <c r="D1544" t="s">
        <v>28</v>
      </c>
      <c r="E1544" t="s">
        <v>37</v>
      </c>
      <c r="F1544" s="23">
        <v>369.1</v>
      </c>
      <c r="G1544">
        <f>VLOOKUP(Base_de_données[[#This Row],[Adjudicación]],'Datos Pedidos'!$A$1:$C$2010,MATCH(Base_de_données[[#Headers],['# Pedidos]],'Datos Pedidos'!$A$1:$C$1,0),0)</f>
        <v>12</v>
      </c>
    </row>
    <row r="1545" spans="1:7" x14ac:dyDescent="0.3">
      <c r="A1545">
        <v>795293</v>
      </c>
      <c r="B1545" s="22">
        <v>41881</v>
      </c>
      <c r="C1545" t="s">
        <v>39</v>
      </c>
      <c r="D1545" t="s">
        <v>32</v>
      </c>
      <c r="E1545" t="s">
        <v>36</v>
      </c>
      <c r="F1545" s="23">
        <v>1503567.6</v>
      </c>
      <c r="G1545">
        <f>VLOOKUP(Base_de_données[[#This Row],[Adjudicación]],'Datos Pedidos'!$A$1:$C$2010,MATCH(Base_de_données[[#Headers],['# Pedidos]],'Datos Pedidos'!$A$1:$C$1,0),0)</f>
        <v>1</v>
      </c>
    </row>
    <row r="1546" spans="1:7" x14ac:dyDescent="0.3">
      <c r="A1546">
        <v>795585</v>
      </c>
      <c r="B1546" s="22">
        <v>42004</v>
      </c>
      <c r="C1546" t="s">
        <v>39</v>
      </c>
      <c r="D1546" t="s">
        <v>28</v>
      </c>
      <c r="E1546" t="s">
        <v>16</v>
      </c>
      <c r="F1546" s="23">
        <v>1511180.8</v>
      </c>
      <c r="G1546">
        <f>VLOOKUP(Base_de_données[[#This Row],[Adjudicación]],'Datos Pedidos'!$A$1:$C$2010,MATCH(Base_de_données[[#Headers],['# Pedidos]],'Datos Pedidos'!$A$1:$C$1,0),0)</f>
        <v>2</v>
      </c>
    </row>
    <row r="1547" spans="1:7" x14ac:dyDescent="0.3">
      <c r="A1547">
        <v>796454</v>
      </c>
      <c r="B1547" s="22">
        <v>42004</v>
      </c>
      <c r="C1547" t="s">
        <v>39</v>
      </c>
      <c r="D1547" t="s">
        <v>27</v>
      </c>
      <c r="E1547" t="s">
        <v>9</v>
      </c>
      <c r="F1547" s="23">
        <v>4046166.4</v>
      </c>
      <c r="G1547">
        <f>VLOOKUP(Base_de_données[[#This Row],[Adjudicación]],'Datos Pedidos'!$A$1:$C$2010,MATCH(Base_de_données[[#Headers],['# Pedidos]],'Datos Pedidos'!$A$1:$C$1,0),0)</f>
        <v>20</v>
      </c>
    </row>
    <row r="1548" spans="1:7" x14ac:dyDescent="0.3">
      <c r="A1548">
        <v>796498</v>
      </c>
      <c r="B1548" s="22">
        <v>42004</v>
      </c>
      <c r="C1548" t="s">
        <v>39</v>
      </c>
      <c r="D1548" t="s">
        <v>24</v>
      </c>
      <c r="E1548" t="s">
        <v>6</v>
      </c>
      <c r="F1548" s="23">
        <v>9345452.3000000007</v>
      </c>
      <c r="G1548">
        <f>VLOOKUP(Base_de_données[[#This Row],[Adjudicación]],'Datos Pedidos'!$A$1:$C$2010,MATCH(Base_de_données[[#Headers],['# Pedidos]],'Datos Pedidos'!$A$1:$C$1,0),0)</f>
        <v>2</v>
      </c>
    </row>
    <row r="1549" spans="1:7" x14ac:dyDescent="0.3">
      <c r="A1549">
        <v>796915</v>
      </c>
      <c r="B1549" s="22">
        <v>42004</v>
      </c>
      <c r="C1549" t="s">
        <v>22</v>
      </c>
      <c r="D1549" t="s">
        <v>29</v>
      </c>
      <c r="E1549" t="s">
        <v>36</v>
      </c>
      <c r="F1549" s="23">
        <v>511.6</v>
      </c>
      <c r="G1549">
        <f>VLOOKUP(Base_de_données[[#This Row],[Adjudicación]],'Datos Pedidos'!$A$1:$C$2010,MATCH(Base_de_données[[#Headers],['# Pedidos]],'Datos Pedidos'!$A$1:$C$1,0),0)</f>
        <v>6</v>
      </c>
    </row>
    <row r="1550" spans="1:7" x14ac:dyDescent="0.3">
      <c r="A1550">
        <v>797850</v>
      </c>
      <c r="B1550" s="22">
        <v>41729</v>
      </c>
      <c r="C1550" t="s">
        <v>21</v>
      </c>
      <c r="D1550" t="s">
        <v>30</v>
      </c>
      <c r="E1550" t="s">
        <v>8</v>
      </c>
      <c r="F1550" s="23">
        <v>16697.8</v>
      </c>
      <c r="G1550">
        <f>VLOOKUP(Base_de_données[[#This Row],[Adjudicación]],'Datos Pedidos'!$A$1:$C$2010,MATCH(Base_de_données[[#Headers],['# Pedidos]],'Datos Pedidos'!$A$1:$C$1,0),0)</f>
        <v>4</v>
      </c>
    </row>
    <row r="1551" spans="1:7" x14ac:dyDescent="0.3">
      <c r="A1551">
        <v>798148</v>
      </c>
      <c r="B1551" s="22">
        <v>42004</v>
      </c>
      <c r="C1551" t="s">
        <v>39</v>
      </c>
      <c r="D1551" t="s">
        <v>27</v>
      </c>
      <c r="E1551" t="s">
        <v>8</v>
      </c>
      <c r="F1551" s="23">
        <v>5257735.9000000004</v>
      </c>
      <c r="G1551">
        <f>VLOOKUP(Base_de_données[[#This Row],[Adjudicación]],'Datos Pedidos'!$A$1:$C$2010,MATCH(Base_de_données[[#Headers],['# Pedidos]],'Datos Pedidos'!$A$1:$C$1,0),0)</f>
        <v>4</v>
      </c>
    </row>
    <row r="1552" spans="1:7" x14ac:dyDescent="0.3">
      <c r="A1552">
        <v>798347</v>
      </c>
      <c r="B1552" s="22">
        <v>41902</v>
      </c>
      <c r="C1552" t="s">
        <v>22</v>
      </c>
      <c r="D1552" t="s">
        <v>24</v>
      </c>
      <c r="E1552" t="s">
        <v>35</v>
      </c>
      <c r="F1552" s="23">
        <v>117.7</v>
      </c>
      <c r="G1552">
        <f>VLOOKUP(Base_de_données[[#This Row],[Adjudicación]],'Datos Pedidos'!$A$1:$C$2010,MATCH(Base_de_données[[#Headers],['# Pedidos]],'Datos Pedidos'!$A$1:$C$1,0),0)</f>
        <v>8</v>
      </c>
    </row>
    <row r="1553" spans="1:7" x14ac:dyDescent="0.3">
      <c r="A1553">
        <v>798595</v>
      </c>
      <c r="B1553" s="22">
        <v>42004</v>
      </c>
      <c r="C1553" t="s">
        <v>21</v>
      </c>
      <c r="D1553" t="s">
        <v>27</v>
      </c>
      <c r="E1553" t="s">
        <v>2</v>
      </c>
      <c r="F1553" s="23">
        <v>98945.600000000006</v>
      </c>
      <c r="G1553">
        <f>VLOOKUP(Base_de_données[[#This Row],[Adjudicación]],'Datos Pedidos'!$A$1:$C$2010,MATCH(Base_de_données[[#Headers],['# Pedidos]],'Datos Pedidos'!$A$1:$C$1,0),0)</f>
        <v>6</v>
      </c>
    </row>
    <row r="1554" spans="1:7" x14ac:dyDescent="0.3">
      <c r="A1554">
        <v>798752</v>
      </c>
      <c r="B1554" s="22">
        <v>42004</v>
      </c>
      <c r="C1554" t="s">
        <v>21</v>
      </c>
      <c r="D1554" t="s">
        <v>26</v>
      </c>
      <c r="E1554" t="s">
        <v>5</v>
      </c>
      <c r="F1554" s="23">
        <v>15821.8</v>
      </c>
      <c r="G1554">
        <f>VLOOKUP(Base_de_données[[#This Row],[Adjudicación]],'Datos Pedidos'!$A$1:$C$2010,MATCH(Base_de_données[[#Headers],['# Pedidos]],'Datos Pedidos'!$A$1:$C$1,0),0)</f>
        <v>8</v>
      </c>
    </row>
    <row r="1555" spans="1:7" x14ac:dyDescent="0.3">
      <c r="A1555">
        <v>799237</v>
      </c>
      <c r="B1555" s="22">
        <v>42004</v>
      </c>
      <c r="C1555" t="s">
        <v>39</v>
      </c>
      <c r="D1555" t="s">
        <v>32</v>
      </c>
      <c r="E1555" t="s">
        <v>5</v>
      </c>
      <c r="F1555" s="23">
        <v>2836626.5</v>
      </c>
      <c r="G1555">
        <f>VLOOKUP(Base_de_données[[#This Row],[Adjudicación]],'Datos Pedidos'!$A$1:$C$2010,MATCH(Base_de_données[[#Headers],['# Pedidos]],'Datos Pedidos'!$A$1:$C$1,0),0)</f>
        <v>2</v>
      </c>
    </row>
    <row r="1556" spans="1:7" x14ac:dyDescent="0.3">
      <c r="A1556">
        <v>799975</v>
      </c>
      <c r="B1556" s="22">
        <v>41698</v>
      </c>
      <c r="C1556" t="s">
        <v>21</v>
      </c>
      <c r="D1556" t="s">
        <v>26</v>
      </c>
      <c r="E1556" t="s">
        <v>17</v>
      </c>
      <c r="F1556" s="23">
        <v>4254.8</v>
      </c>
      <c r="G1556">
        <f>VLOOKUP(Base_de_données[[#This Row],[Adjudicación]],'Datos Pedidos'!$A$1:$C$2010,MATCH(Base_de_données[[#Headers],['# Pedidos]],'Datos Pedidos'!$A$1:$C$1,0),0)</f>
        <v>4</v>
      </c>
    </row>
    <row r="1557" spans="1:7" x14ac:dyDescent="0.3">
      <c r="A1557">
        <v>800526</v>
      </c>
      <c r="B1557" s="22">
        <v>42004</v>
      </c>
      <c r="C1557" t="s">
        <v>22</v>
      </c>
      <c r="D1557" t="s">
        <v>32</v>
      </c>
      <c r="E1557" t="s">
        <v>3</v>
      </c>
      <c r="F1557" s="23">
        <v>482.7</v>
      </c>
      <c r="G1557">
        <f>VLOOKUP(Base_de_données[[#This Row],[Adjudicación]],'Datos Pedidos'!$A$1:$C$2010,MATCH(Base_de_données[[#Headers],['# Pedidos]],'Datos Pedidos'!$A$1:$C$1,0),0)</f>
        <v>10</v>
      </c>
    </row>
    <row r="1558" spans="1:7" x14ac:dyDescent="0.3">
      <c r="A1558">
        <v>801083</v>
      </c>
      <c r="B1558" s="22">
        <v>42004</v>
      </c>
      <c r="C1558" t="s">
        <v>21</v>
      </c>
      <c r="D1558" t="s">
        <v>28</v>
      </c>
      <c r="E1558" t="s">
        <v>1</v>
      </c>
      <c r="F1558" s="23">
        <v>43540</v>
      </c>
      <c r="G1558">
        <f>VLOOKUP(Base_de_données[[#This Row],[Adjudicación]],'Datos Pedidos'!$A$1:$C$2010,MATCH(Base_de_données[[#Headers],['# Pedidos]],'Datos Pedidos'!$A$1:$C$1,0),0)</f>
        <v>3</v>
      </c>
    </row>
    <row r="1559" spans="1:7" x14ac:dyDescent="0.3">
      <c r="A1559">
        <v>801154</v>
      </c>
      <c r="B1559" s="22">
        <v>42004</v>
      </c>
      <c r="C1559" t="s">
        <v>21</v>
      </c>
      <c r="D1559" t="s">
        <v>26</v>
      </c>
      <c r="E1559" t="s">
        <v>11</v>
      </c>
      <c r="F1559" s="23">
        <v>79578</v>
      </c>
      <c r="G1559">
        <f>VLOOKUP(Base_de_données[[#This Row],[Adjudicación]],'Datos Pedidos'!$A$1:$C$2010,MATCH(Base_de_données[[#Headers],['# Pedidos]],'Datos Pedidos'!$A$1:$C$1,0),0)</f>
        <v>7</v>
      </c>
    </row>
    <row r="1560" spans="1:7" x14ac:dyDescent="0.3">
      <c r="A1560">
        <v>801589</v>
      </c>
      <c r="B1560" s="22">
        <v>42004</v>
      </c>
      <c r="C1560" t="s">
        <v>39</v>
      </c>
      <c r="D1560" t="s">
        <v>26</v>
      </c>
      <c r="E1560" t="s">
        <v>16</v>
      </c>
      <c r="F1560" s="23">
        <v>3747782.7</v>
      </c>
      <c r="G1560">
        <f>VLOOKUP(Base_de_données[[#This Row],[Adjudicación]],'Datos Pedidos'!$A$1:$C$2010,MATCH(Base_de_données[[#Headers],['# Pedidos]],'Datos Pedidos'!$A$1:$C$1,0),0)</f>
        <v>6</v>
      </c>
    </row>
    <row r="1561" spans="1:7" x14ac:dyDescent="0.3">
      <c r="A1561">
        <v>801675</v>
      </c>
      <c r="B1561" s="22">
        <v>41789</v>
      </c>
      <c r="C1561" t="s">
        <v>39</v>
      </c>
      <c r="D1561" t="s">
        <v>28</v>
      </c>
      <c r="E1561" t="s">
        <v>17</v>
      </c>
      <c r="F1561" s="23">
        <v>1916428.9</v>
      </c>
      <c r="G1561">
        <f>VLOOKUP(Base_de_données[[#This Row],[Adjudicación]],'Datos Pedidos'!$A$1:$C$2010,MATCH(Base_de_données[[#Headers],['# Pedidos]],'Datos Pedidos'!$A$1:$C$1,0),0)</f>
        <v>6</v>
      </c>
    </row>
    <row r="1562" spans="1:7" x14ac:dyDescent="0.3">
      <c r="A1562">
        <v>801983</v>
      </c>
      <c r="B1562" s="22">
        <v>41820</v>
      </c>
      <c r="C1562" t="s">
        <v>39</v>
      </c>
      <c r="D1562" t="s">
        <v>32</v>
      </c>
      <c r="E1562" t="s">
        <v>38</v>
      </c>
      <c r="F1562" s="23">
        <v>5274952.0999999996</v>
      </c>
      <c r="G1562">
        <f>VLOOKUP(Base_de_données[[#This Row],[Adjudicación]],'Datos Pedidos'!$A$1:$C$2010,MATCH(Base_de_données[[#Headers],['# Pedidos]],'Datos Pedidos'!$A$1:$C$1,0),0)</f>
        <v>1</v>
      </c>
    </row>
    <row r="1563" spans="1:7" x14ac:dyDescent="0.3">
      <c r="A1563">
        <v>801987</v>
      </c>
      <c r="B1563" s="22">
        <v>42004</v>
      </c>
      <c r="C1563" t="s">
        <v>21</v>
      </c>
      <c r="D1563" t="s">
        <v>27</v>
      </c>
      <c r="E1563" t="s">
        <v>38</v>
      </c>
      <c r="F1563" s="23">
        <v>96781.9</v>
      </c>
      <c r="G1563">
        <f>VLOOKUP(Base_de_données[[#This Row],[Adjudicación]],'Datos Pedidos'!$A$1:$C$2010,MATCH(Base_de_données[[#Headers],['# Pedidos]],'Datos Pedidos'!$A$1:$C$1,0),0)</f>
        <v>6</v>
      </c>
    </row>
    <row r="1564" spans="1:7" x14ac:dyDescent="0.3">
      <c r="A1564">
        <v>802073</v>
      </c>
      <c r="B1564" s="22">
        <v>42004</v>
      </c>
      <c r="C1564" t="s">
        <v>21</v>
      </c>
      <c r="D1564" t="s">
        <v>28</v>
      </c>
      <c r="E1564" t="s">
        <v>11</v>
      </c>
      <c r="F1564" s="23">
        <v>4593</v>
      </c>
      <c r="G1564">
        <f>VLOOKUP(Base_de_données[[#This Row],[Adjudicación]],'Datos Pedidos'!$A$1:$C$2010,MATCH(Base_de_données[[#Headers],['# Pedidos]],'Datos Pedidos'!$A$1:$C$1,0),0)</f>
        <v>3</v>
      </c>
    </row>
    <row r="1565" spans="1:7" x14ac:dyDescent="0.3">
      <c r="A1565">
        <v>803407</v>
      </c>
      <c r="B1565" s="22">
        <v>41943</v>
      </c>
      <c r="C1565" t="s">
        <v>21</v>
      </c>
      <c r="D1565" t="s">
        <v>30</v>
      </c>
      <c r="E1565" t="s">
        <v>13</v>
      </c>
      <c r="F1565" s="23">
        <v>77943.199999999997</v>
      </c>
      <c r="G1565">
        <f>VLOOKUP(Base_de_données[[#This Row],[Adjudicación]],'Datos Pedidos'!$A$1:$C$2010,MATCH(Base_de_données[[#Headers],['# Pedidos]],'Datos Pedidos'!$A$1:$C$1,0),0)</f>
        <v>6</v>
      </c>
    </row>
    <row r="1566" spans="1:7" x14ac:dyDescent="0.3">
      <c r="A1566">
        <v>803922</v>
      </c>
      <c r="B1566" s="22">
        <v>42004</v>
      </c>
      <c r="C1566" t="s">
        <v>39</v>
      </c>
      <c r="D1566" t="s">
        <v>28</v>
      </c>
      <c r="E1566" t="s">
        <v>8</v>
      </c>
      <c r="F1566" s="23">
        <v>7364287.7999999998</v>
      </c>
      <c r="G1566">
        <f>VLOOKUP(Base_de_données[[#This Row],[Adjudicación]],'Datos Pedidos'!$A$1:$C$2010,MATCH(Base_de_données[[#Headers],['# Pedidos]],'Datos Pedidos'!$A$1:$C$1,0),0)</f>
        <v>20</v>
      </c>
    </row>
    <row r="1567" spans="1:7" x14ac:dyDescent="0.3">
      <c r="A1567">
        <v>804519</v>
      </c>
      <c r="B1567" s="22">
        <v>42004</v>
      </c>
      <c r="C1567" t="s">
        <v>39</v>
      </c>
      <c r="D1567" t="s">
        <v>28</v>
      </c>
      <c r="E1567" t="s">
        <v>6</v>
      </c>
      <c r="F1567" s="23">
        <v>534204.80000000005</v>
      </c>
      <c r="G1567">
        <f>VLOOKUP(Base_de_données[[#This Row],[Adjudicación]],'Datos Pedidos'!$A$1:$C$2010,MATCH(Base_de_données[[#Headers],['# Pedidos]],'Datos Pedidos'!$A$1:$C$1,0),0)</f>
        <v>18</v>
      </c>
    </row>
    <row r="1568" spans="1:7" x14ac:dyDescent="0.3">
      <c r="A1568">
        <v>804631</v>
      </c>
      <c r="B1568" s="22">
        <v>42004</v>
      </c>
      <c r="C1568" t="s">
        <v>39</v>
      </c>
      <c r="D1568" t="s">
        <v>32</v>
      </c>
      <c r="E1568" t="s">
        <v>0</v>
      </c>
      <c r="F1568" s="23">
        <v>3381241.8</v>
      </c>
      <c r="G1568">
        <f>VLOOKUP(Base_de_données[[#This Row],[Adjudicación]],'Datos Pedidos'!$A$1:$C$2010,MATCH(Base_de_données[[#Headers],['# Pedidos]],'Datos Pedidos'!$A$1:$C$1,0),0)</f>
        <v>3</v>
      </c>
    </row>
    <row r="1569" spans="1:7" x14ac:dyDescent="0.3">
      <c r="A1569">
        <v>805398</v>
      </c>
      <c r="B1569" s="22">
        <v>42004</v>
      </c>
      <c r="C1569" t="s">
        <v>39</v>
      </c>
      <c r="D1569" t="s">
        <v>26</v>
      </c>
      <c r="E1569" t="s">
        <v>12</v>
      </c>
      <c r="F1569" s="23">
        <v>8557105.0999999996</v>
      </c>
      <c r="G1569">
        <f>VLOOKUP(Base_de_données[[#This Row],[Adjudicación]],'Datos Pedidos'!$A$1:$C$2010,MATCH(Base_de_données[[#Headers],['# Pedidos]],'Datos Pedidos'!$A$1:$C$1,0),0)</f>
        <v>22</v>
      </c>
    </row>
    <row r="1570" spans="1:7" x14ac:dyDescent="0.3">
      <c r="A1570">
        <v>805435</v>
      </c>
      <c r="B1570" s="22">
        <v>42004</v>
      </c>
      <c r="C1570" t="s">
        <v>21</v>
      </c>
      <c r="D1570" t="s">
        <v>31</v>
      </c>
      <c r="E1570" t="s">
        <v>36</v>
      </c>
      <c r="F1570" s="23">
        <v>78998.600000000006</v>
      </c>
      <c r="G1570">
        <f>VLOOKUP(Base_de_données[[#This Row],[Adjudicación]],'Datos Pedidos'!$A$1:$C$2010,MATCH(Base_de_données[[#Headers],['# Pedidos]],'Datos Pedidos'!$A$1:$C$1,0),0)</f>
        <v>3</v>
      </c>
    </row>
    <row r="1571" spans="1:7" x14ac:dyDescent="0.3">
      <c r="A1571">
        <v>805789</v>
      </c>
      <c r="B1571" s="22">
        <v>41882</v>
      </c>
      <c r="C1571" t="s">
        <v>39</v>
      </c>
      <c r="D1571" t="s">
        <v>28</v>
      </c>
      <c r="E1571" t="s">
        <v>1</v>
      </c>
      <c r="F1571" s="23">
        <v>3098561.9</v>
      </c>
      <c r="G1571">
        <f>VLOOKUP(Base_de_données[[#This Row],[Adjudicación]],'Datos Pedidos'!$A$1:$C$2010,MATCH(Base_de_données[[#Headers],['# Pedidos]],'Datos Pedidos'!$A$1:$C$1,0),0)</f>
        <v>10</v>
      </c>
    </row>
    <row r="1572" spans="1:7" x14ac:dyDescent="0.3">
      <c r="A1572">
        <v>805997</v>
      </c>
      <c r="B1572" s="22">
        <v>41790</v>
      </c>
      <c r="C1572" t="s">
        <v>21</v>
      </c>
      <c r="D1572" t="s">
        <v>31</v>
      </c>
      <c r="E1572" t="s">
        <v>8</v>
      </c>
      <c r="F1572" s="23">
        <v>60684.5</v>
      </c>
      <c r="G1572">
        <f>VLOOKUP(Base_de_données[[#This Row],[Adjudicación]],'Datos Pedidos'!$A$1:$C$2010,MATCH(Base_de_données[[#Headers],['# Pedidos]],'Datos Pedidos'!$A$1:$C$1,0),0)</f>
        <v>7</v>
      </c>
    </row>
    <row r="1573" spans="1:7" x14ac:dyDescent="0.3">
      <c r="A1573">
        <v>806117</v>
      </c>
      <c r="B1573" s="22">
        <v>41943</v>
      </c>
      <c r="C1573" t="s">
        <v>21</v>
      </c>
      <c r="D1573" t="s">
        <v>24</v>
      </c>
      <c r="E1573" t="s">
        <v>16</v>
      </c>
      <c r="F1573" s="23">
        <v>67003.8</v>
      </c>
      <c r="G1573">
        <f>VLOOKUP(Base_de_données[[#This Row],[Adjudicación]],'Datos Pedidos'!$A$1:$C$2010,MATCH(Base_de_données[[#Headers],['# Pedidos]],'Datos Pedidos'!$A$1:$C$1,0),0)</f>
        <v>8</v>
      </c>
    </row>
    <row r="1574" spans="1:7" x14ac:dyDescent="0.3">
      <c r="A1574">
        <v>807127</v>
      </c>
      <c r="B1574" s="22">
        <v>42004</v>
      </c>
      <c r="C1574" t="s">
        <v>21</v>
      </c>
      <c r="D1574" t="s">
        <v>24</v>
      </c>
      <c r="E1574" t="s">
        <v>4</v>
      </c>
      <c r="F1574" s="23">
        <v>53591.7</v>
      </c>
      <c r="G1574">
        <f>VLOOKUP(Base_de_données[[#This Row],[Adjudicación]],'Datos Pedidos'!$A$1:$C$2010,MATCH(Base_de_données[[#Headers],['# Pedidos]],'Datos Pedidos'!$A$1:$C$1,0),0)</f>
        <v>10</v>
      </c>
    </row>
    <row r="1575" spans="1:7" x14ac:dyDescent="0.3">
      <c r="A1575">
        <v>807195</v>
      </c>
      <c r="B1575" s="22">
        <v>42004</v>
      </c>
      <c r="C1575" t="s">
        <v>39</v>
      </c>
      <c r="D1575" t="s">
        <v>28</v>
      </c>
      <c r="E1575" t="s">
        <v>5</v>
      </c>
      <c r="F1575" s="23">
        <v>5996600.0999999996</v>
      </c>
      <c r="G1575">
        <f>VLOOKUP(Base_de_données[[#This Row],[Adjudicación]],'Datos Pedidos'!$A$1:$C$2010,MATCH(Base_de_données[[#Headers],['# Pedidos]],'Datos Pedidos'!$A$1:$C$1,0),0)</f>
        <v>2</v>
      </c>
    </row>
    <row r="1576" spans="1:7" x14ac:dyDescent="0.3">
      <c r="A1576">
        <v>807251</v>
      </c>
      <c r="B1576" s="22">
        <v>42004</v>
      </c>
      <c r="C1576" t="s">
        <v>21</v>
      </c>
      <c r="D1576" t="s">
        <v>24</v>
      </c>
      <c r="E1576" t="s">
        <v>15</v>
      </c>
      <c r="F1576" s="23">
        <v>54611.8</v>
      </c>
      <c r="G1576">
        <f>VLOOKUP(Base_de_données[[#This Row],[Adjudicación]],'Datos Pedidos'!$A$1:$C$2010,MATCH(Base_de_données[[#Headers],['# Pedidos]],'Datos Pedidos'!$A$1:$C$1,0),0)</f>
        <v>20</v>
      </c>
    </row>
    <row r="1577" spans="1:7" x14ac:dyDescent="0.3">
      <c r="A1577">
        <v>807457</v>
      </c>
      <c r="B1577" s="22">
        <v>42004</v>
      </c>
      <c r="C1577" t="s">
        <v>21</v>
      </c>
      <c r="D1577" t="s">
        <v>26</v>
      </c>
      <c r="E1577" t="s">
        <v>11</v>
      </c>
      <c r="F1577" s="23">
        <v>73269.399999999994</v>
      </c>
      <c r="G1577">
        <f>VLOOKUP(Base_de_données[[#This Row],[Adjudicación]],'Datos Pedidos'!$A$1:$C$2010,MATCH(Base_de_données[[#Headers],['# Pedidos]],'Datos Pedidos'!$A$1:$C$1,0),0)</f>
        <v>8</v>
      </c>
    </row>
    <row r="1578" spans="1:7" x14ac:dyDescent="0.3">
      <c r="A1578">
        <v>807533</v>
      </c>
      <c r="B1578" s="22">
        <v>41710</v>
      </c>
      <c r="C1578" t="s">
        <v>22</v>
      </c>
      <c r="D1578" t="s">
        <v>32</v>
      </c>
      <c r="E1578" t="s">
        <v>3</v>
      </c>
      <c r="F1578" s="23">
        <v>716.8</v>
      </c>
      <c r="G1578">
        <f>VLOOKUP(Base_de_données[[#This Row],[Adjudicación]],'Datos Pedidos'!$A$1:$C$2010,MATCH(Base_de_données[[#Headers],['# Pedidos]],'Datos Pedidos'!$A$1:$C$1,0),0)</f>
        <v>18</v>
      </c>
    </row>
    <row r="1579" spans="1:7" x14ac:dyDescent="0.3">
      <c r="A1579">
        <v>808471</v>
      </c>
      <c r="B1579" s="22">
        <v>42004</v>
      </c>
      <c r="C1579" t="s">
        <v>39</v>
      </c>
      <c r="D1579" t="s">
        <v>28</v>
      </c>
      <c r="E1579" t="s">
        <v>2</v>
      </c>
      <c r="F1579" s="23">
        <v>8751703.5</v>
      </c>
      <c r="G1579">
        <f>VLOOKUP(Base_de_données[[#This Row],[Adjudicación]],'Datos Pedidos'!$A$1:$C$2010,MATCH(Base_de_données[[#Headers],['# Pedidos]],'Datos Pedidos'!$A$1:$C$1,0),0)</f>
        <v>1</v>
      </c>
    </row>
    <row r="1580" spans="1:7" x14ac:dyDescent="0.3">
      <c r="A1580">
        <v>808491</v>
      </c>
      <c r="B1580" s="22">
        <v>42004</v>
      </c>
      <c r="C1580" t="s">
        <v>39</v>
      </c>
      <c r="D1580" t="s">
        <v>26</v>
      </c>
      <c r="E1580" t="s">
        <v>36</v>
      </c>
      <c r="F1580" s="23">
        <v>7452743.2000000002</v>
      </c>
      <c r="G1580">
        <f>VLOOKUP(Base_de_données[[#This Row],[Adjudicación]],'Datos Pedidos'!$A$1:$C$2010,MATCH(Base_de_données[[#Headers],['# Pedidos]],'Datos Pedidos'!$A$1:$C$1,0),0)</f>
        <v>16</v>
      </c>
    </row>
    <row r="1581" spans="1:7" x14ac:dyDescent="0.3">
      <c r="A1581">
        <v>808853</v>
      </c>
      <c r="B1581" s="22">
        <v>42004</v>
      </c>
      <c r="C1581" t="s">
        <v>21</v>
      </c>
      <c r="D1581" t="s">
        <v>26</v>
      </c>
      <c r="E1581" t="s">
        <v>37</v>
      </c>
      <c r="F1581" s="23">
        <v>19553.599999999999</v>
      </c>
      <c r="G1581">
        <f>VLOOKUP(Base_de_données[[#This Row],[Adjudicación]],'Datos Pedidos'!$A$1:$C$2010,MATCH(Base_de_données[[#Headers],['# Pedidos]],'Datos Pedidos'!$A$1:$C$1,0),0)</f>
        <v>8</v>
      </c>
    </row>
    <row r="1582" spans="1:7" x14ac:dyDescent="0.3">
      <c r="A1582">
        <v>809049</v>
      </c>
      <c r="B1582" s="22">
        <v>42004</v>
      </c>
      <c r="C1582" t="s">
        <v>21</v>
      </c>
      <c r="D1582" t="s">
        <v>28</v>
      </c>
      <c r="E1582" t="s">
        <v>15</v>
      </c>
      <c r="F1582" s="23">
        <v>53216.800000000003</v>
      </c>
      <c r="G1582">
        <f>VLOOKUP(Base_de_données[[#This Row],[Adjudicación]],'Datos Pedidos'!$A$1:$C$2010,MATCH(Base_de_données[[#Headers],['# Pedidos]],'Datos Pedidos'!$A$1:$C$1,0),0)</f>
        <v>16</v>
      </c>
    </row>
    <row r="1583" spans="1:7" x14ac:dyDescent="0.3">
      <c r="A1583">
        <v>809360</v>
      </c>
      <c r="B1583" s="22">
        <v>41912</v>
      </c>
      <c r="C1583" t="s">
        <v>22</v>
      </c>
      <c r="D1583" t="s">
        <v>30</v>
      </c>
      <c r="E1583" t="s">
        <v>4</v>
      </c>
      <c r="F1583" s="23">
        <v>988.7</v>
      </c>
      <c r="G1583">
        <f>VLOOKUP(Base_de_données[[#This Row],[Adjudicación]],'Datos Pedidos'!$A$1:$C$2010,MATCH(Base_de_données[[#Headers],['# Pedidos]],'Datos Pedidos'!$A$1:$C$1,0),0)</f>
        <v>7</v>
      </c>
    </row>
    <row r="1584" spans="1:7" x14ac:dyDescent="0.3">
      <c r="A1584">
        <v>809578</v>
      </c>
      <c r="B1584" s="22">
        <v>42004</v>
      </c>
      <c r="C1584" t="s">
        <v>39</v>
      </c>
      <c r="D1584" t="s">
        <v>26</v>
      </c>
      <c r="E1584" t="s">
        <v>37</v>
      </c>
      <c r="F1584" s="23">
        <v>3593009.9</v>
      </c>
      <c r="G1584">
        <f>VLOOKUP(Base_de_données[[#This Row],[Adjudicación]],'Datos Pedidos'!$A$1:$C$2010,MATCH(Base_de_données[[#Headers],['# Pedidos]],'Datos Pedidos'!$A$1:$C$1,0),0)</f>
        <v>3</v>
      </c>
    </row>
    <row r="1585" spans="1:7" x14ac:dyDescent="0.3">
      <c r="A1585">
        <v>809931</v>
      </c>
      <c r="B1585" s="22">
        <v>41790</v>
      </c>
      <c r="C1585" t="s">
        <v>39</v>
      </c>
      <c r="D1585" t="s">
        <v>26</v>
      </c>
      <c r="E1585" t="s">
        <v>17</v>
      </c>
      <c r="F1585" s="23">
        <v>1102504</v>
      </c>
      <c r="G1585">
        <f>VLOOKUP(Base_de_données[[#This Row],[Adjudicación]],'Datos Pedidos'!$A$1:$C$2010,MATCH(Base_de_données[[#Headers],['# Pedidos]],'Datos Pedidos'!$A$1:$C$1,0),0)</f>
        <v>2</v>
      </c>
    </row>
    <row r="1586" spans="1:7" x14ac:dyDescent="0.3">
      <c r="A1586">
        <v>810607</v>
      </c>
      <c r="B1586" s="22">
        <v>42004</v>
      </c>
      <c r="C1586" t="s">
        <v>22</v>
      </c>
      <c r="D1586" t="s">
        <v>24</v>
      </c>
      <c r="E1586" t="s">
        <v>6</v>
      </c>
      <c r="F1586" s="23">
        <v>729.9</v>
      </c>
      <c r="G1586">
        <f>VLOOKUP(Base_de_données[[#This Row],[Adjudicación]],'Datos Pedidos'!$A$1:$C$2010,MATCH(Base_de_données[[#Headers],['# Pedidos]],'Datos Pedidos'!$A$1:$C$1,0),0)</f>
        <v>20</v>
      </c>
    </row>
    <row r="1587" spans="1:7" x14ac:dyDescent="0.3">
      <c r="A1587">
        <v>811962</v>
      </c>
      <c r="B1587" s="22">
        <v>41790</v>
      </c>
      <c r="C1587" t="s">
        <v>22</v>
      </c>
      <c r="D1587" t="s">
        <v>27</v>
      </c>
      <c r="E1587" t="s">
        <v>2</v>
      </c>
      <c r="F1587" s="23">
        <v>830.4</v>
      </c>
      <c r="G1587">
        <f>VLOOKUP(Base_de_données[[#This Row],[Adjudicación]],'Datos Pedidos'!$A$1:$C$2010,MATCH(Base_de_données[[#Headers],['# Pedidos]],'Datos Pedidos'!$A$1:$C$1,0),0)</f>
        <v>11</v>
      </c>
    </row>
    <row r="1588" spans="1:7" x14ac:dyDescent="0.3">
      <c r="A1588">
        <v>812268</v>
      </c>
      <c r="B1588" s="22">
        <v>42004</v>
      </c>
      <c r="C1588" t="s">
        <v>21</v>
      </c>
      <c r="D1588" t="s">
        <v>26</v>
      </c>
      <c r="E1588" t="s">
        <v>35</v>
      </c>
      <c r="F1588" s="23">
        <v>82754.3</v>
      </c>
      <c r="G1588">
        <f>VLOOKUP(Base_de_données[[#This Row],[Adjudicación]],'Datos Pedidos'!$A$1:$C$2010,MATCH(Base_de_données[[#Headers],['# Pedidos]],'Datos Pedidos'!$A$1:$C$1,0),0)</f>
        <v>18</v>
      </c>
    </row>
    <row r="1589" spans="1:7" x14ac:dyDescent="0.3">
      <c r="A1589">
        <v>812446</v>
      </c>
      <c r="B1589" s="22">
        <v>42004</v>
      </c>
      <c r="C1589" t="s">
        <v>21</v>
      </c>
      <c r="D1589" t="s">
        <v>27</v>
      </c>
      <c r="E1589" t="s">
        <v>37</v>
      </c>
      <c r="F1589" s="23">
        <v>1094237.7875000001</v>
      </c>
      <c r="G1589">
        <f>VLOOKUP(Base_de_données[[#This Row],[Adjudicación]],'Datos Pedidos'!$A$1:$C$2010,MATCH(Base_de_données[[#Headers],['# Pedidos]],'Datos Pedidos'!$A$1:$C$1,0),0)</f>
        <v>12</v>
      </c>
    </row>
    <row r="1590" spans="1:7" x14ac:dyDescent="0.3">
      <c r="A1590">
        <v>813000</v>
      </c>
      <c r="B1590" s="22">
        <v>41942</v>
      </c>
      <c r="C1590" t="s">
        <v>39</v>
      </c>
      <c r="D1590" t="s">
        <v>26</v>
      </c>
      <c r="E1590" t="s">
        <v>0</v>
      </c>
      <c r="F1590" s="23">
        <v>3884552.2</v>
      </c>
      <c r="G1590">
        <f>VLOOKUP(Base_de_données[[#This Row],[Adjudicación]],'Datos Pedidos'!$A$1:$C$2010,MATCH(Base_de_données[[#Headers],['# Pedidos]],'Datos Pedidos'!$A$1:$C$1,0),0)</f>
        <v>6</v>
      </c>
    </row>
    <row r="1591" spans="1:7" x14ac:dyDescent="0.3">
      <c r="A1591">
        <v>813347</v>
      </c>
      <c r="B1591" s="22">
        <v>42004</v>
      </c>
      <c r="C1591" t="s">
        <v>39</v>
      </c>
      <c r="D1591" t="s">
        <v>28</v>
      </c>
      <c r="E1591" t="s">
        <v>4</v>
      </c>
      <c r="F1591" s="23">
        <v>4685791.0999999996</v>
      </c>
      <c r="G1591">
        <f>VLOOKUP(Base_de_données[[#This Row],[Adjudicación]],'Datos Pedidos'!$A$1:$C$2010,MATCH(Base_de_données[[#Headers],['# Pedidos]],'Datos Pedidos'!$A$1:$C$1,0),0)</f>
        <v>16</v>
      </c>
    </row>
    <row r="1592" spans="1:7" x14ac:dyDescent="0.3">
      <c r="A1592">
        <v>813881</v>
      </c>
      <c r="B1592" s="22">
        <v>41670</v>
      </c>
      <c r="C1592" t="s">
        <v>21</v>
      </c>
      <c r="D1592" t="s">
        <v>31</v>
      </c>
      <c r="E1592" t="s">
        <v>5</v>
      </c>
      <c r="F1592" s="23">
        <v>94317.8</v>
      </c>
      <c r="G1592">
        <f>VLOOKUP(Base_de_données[[#This Row],[Adjudicación]],'Datos Pedidos'!$A$1:$C$2010,MATCH(Base_de_données[[#Headers],['# Pedidos]],'Datos Pedidos'!$A$1:$C$1,0),0)</f>
        <v>8</v>
      </c>
    </row>
    <row r="1593" spans="1:7" x14ac:dyDescent="0.3">
      <c r="A1593">
        <v>814598</v>
      </c>
      <c r="B1593" s="22">
        <v>42004</v>
      </c>
      <c r="C1593" t="s">
        <v>21</v>
      </c>
      <c r="D1593" t="s">
        <v>27</v>
      </c>
      <c r="E1593" t="s">
        <v>6</v>
      </c>
      <c r="F1593" s="23">
        <v>88058.1</v>
      </c>
      <c r="G1593">
        <f>VLOOKUP(Base_de_données[[#This Row],[Adjudicación]],'Datos Pedidos'!$A$1:$C$2010,MATCH(Base_de_données[[#Headers],['# Pedidos]],'Datos Pedidos'!$A$1:$C$1,0),0)</f>
        <v>9</v>
      </c>
    </row>
    <row r="1594" spans="1:7" x14ac:dyDescent="0.3">
      <c r="A1594">
        <v>814757</v>
      </c>
      <c r="B1594" s="22">
        <v>42004</v>
      </c>
      <c r="C1594" t="s">
        <v>21</v>
      </c>
      <c r="D1594" t="s">
        <v>26</v>
      </c>
      <c r="E1594" t="s">
        <v>0</v>
      </c>
      <c r="F1594" s="23">
        <v>1063.8</v>
      </c>
      <c r="G1594">
        <f>VLOOKUP(Base_de_données[[#This Row],[Adjudicación]],'Datos Pedidos'!$A$1:$C$2010,MATCH(Base_de_données[[#Headers],['# Pedidos]],'Datos Pedidos'!$A$1:$C$1,0),0)</f>
        <v>20</v>
      </c>
    </row>
    <row r="1595" spans="1:7" x14ac:dyDescent="0.3">
      <c r="A1595">
        <v>814902</v>
      </c>
      <c r="B1595" s="22">
        <v>42004</v>
      </c>
      <c r="C1595" t="s">
        <v>21</v>
      </c>
      <c r="D1595" t="s">
        <v>30</v>
      </c>
      <c r="E1595" t="s">
        <v>34</v>
      </c>
      <c r="F1595" s="23">
        <v>54551.199999999997</v>
      </c>
      <c r="G1595">
        <f>VLOOKUP(Base_de_données[[#This Row],[Adjudicación]],'Datos Pedidos'!$A$1:$C$2010,MATCH(Base_de_données[[#Headers],['# Pedidos]],'Datos Pedidos'!$A$1:$C$1,0),0)</f>
        <v>6</v>
      </c>
    </row>
    <row r="1596" spans="1:7" x14ac:dyDescent="0.3">
      <c r="A1596">
        <v>815193</v>
      </c>
      <c r="B1596" s="22">
        <v>42004</v>
      </c>
      <c r="C1596" t="s">
        <v>39</v>
      </c>
      <c r="D1596" t="s">
        <v>28</v>
      </c>
      <c r="E1596" t="s">
        <v>8</v>
      </c>
      <c r="F1596" s="23">
        <v>9049279</v>
      </c>
      <c r="G1596">
        <f>VLOOKUP(Base_de_données[[#This Row],[Adjudicación]],'Datos Pedidos'!$A$1:$C$2010,MATCH(Base_de_données[[#Headers],['# Pedidos]],'Datos Pedidos'!$A$1:$C$1,0),0)</f>
        <v>6</v>
      </c>
    </row>
    <row r="1597" spans="1:7" x14ac:dyDescent="0.3">
      <c r="A1597">
        <v>815535</v>
      </c>
      <c r="B1597" s="22">
        <v>42004</v>
      </c>
      <c r="C1597" t="s">
        <v>39</v>
      </c>
      <c r="D1597" t="s">
        <v>29</v>
      </c>
      <c r="E1597" t="s">
        <v>16</v>
      </c>
      <c r="F1597" s="23">
        <v>4981940.7</v>
      </c>
      <c r="G1597">
        <f>VLOOKUP(Base_de_données[[#This Row],[Adjudicación]],'Datos Pedidos'!$A$1:$C$2010,MATCH(Base_de_données[[#Headers],['# Pedidos]],'Datos Pedidos'!$A$1:$C$1,0),0)</f>
        <v>18</v>
      </c>
    </row>
    <row r="1598" spans="1:7" x14ac:dyDescent="0.3">
      <c r="A1598">
        <v>816175</v>
      </c>
      <c r="B1598" s="22">
        <v>41912</v>
      </c>
      <c r="C1598" t="s">
        <v>21</v>
      </c>
      <c r="D1598" t="s">
        <v>26</v>
      </c>
      <c r="E1598" t="s">
        <v>7</v>
      </c>
      <c r="F1598" s="23">
        <v>65566.5</v>
      </c>
      <c r="G1598">
        <f>VLOOKUP(Base_de_données[[#This Row],[Adjudicación]],'Datos Pedidos'!$A$1:$C$2010,MATCH(Base_de_données[[#Headers],['# Pedidos]],'Datos Pedidos'!$A$1:$C$1,0),0)</f>
        <v>18</v>
      </c>
    </row>
    <row r="1599" spans="1:7" x14ac:dyDescent="0.3">
      <c r="A1599">
        <v>817084</v>
      </c>
      <c r="B1599" s="22">
        <v>42004</v>
      </c>
      <c r="C1599" t="s">
        <v>39</v>
      </c>
      <c r="D1599" t="s">
        <v>24</v>
      </c>
      <c r="E1599" t="s">
        <v>16</v>
      </c>
      <c r="F1599" s="23">
        <v>8194512.0999999996</v>
      </c>
      <c r="G1599">
        <f>VLOOKUP(Base_de_données[[#This Row],[Adjudicación]],'Datos Pedidos'!$A$1:$C$2010,MATCH(Base_de_données[[#Headers],['# Pedidos]],'Datos Pedidos'!$A$1:$C$1,0),0)</f>
        <v>1</v>
      </c>
    </row>
    <row r="1600" spans="1:7" x14ac:dyDescent="0.3">
      <c r="A1600">
        <v>817513</v>
      </c>
      <c r="B1600" s="22">
        <v>42004</v>
      </c>
      <c r="C1600" t="s">
        <v>21</v>
      </c>
      <c r="D1600" t="s">
        <v>28</v>
      </c>
      <c r="E1600" t="s">
        <v>11</v>
      </c>
      <c r="F1600" s="23">
        <v>9926.5</v>
      </c>
      <c r="G1600">
        <f>VLOOKUP(Base_de_données[[#This Row],[Adjudicación]],'Datos Pedidos'!$A$1:$C$2010,MATCH(Base_de_données[[#Headers],['# Pedidos]],'Datos Pedidos'!$A$1:$C$1,0),0)</f>
        <v>10</v>
      </c>
    </row>
    <row r="1601" spans="1:7" x14ac:dyDescent="0.3">
      <c r="A1601">
        <v>817851</v>
      </c>
      <c r="B1601" s="22">
        <v>42004</v>
      </c>
      <c r="C1601" t="s">
        <v>21</v>
      </c>
      <c r="D1601" t="s">
        <v>24</v>
      </c>
      <c r="E1601" t="s">
        <v>8</v>
      </c>
      <c r="F1601" s="23">
        <v>41348.199999999997</v>
      </c>
      <c r="G1601">
        <f>VLOOKUP(Base_de_données[[#This Row],[Adjudicación]],'Datos Pedidos'!$A$1:$C$2010,MATCH(Base_de_données[[#Headers],['# Pedidos]],'Datos Pedidos'!$A$1:$C$1,0),0)</f>
        <v>3</v>
      </c>
    </row>
    <row r="1602" spans="1:7" x14ac:dyDescent="0.3">
      <c r="A1602">
        <v>818206</v>
      </c>
      <c r="B1602" s="22">
        <v>42004</v>
      </c>
      <c r="C1602" t="s">
        <v>21</v>
      </c>
      <c r="D1602" t="s">
        <v>28</v>
      </c>
      <c r="E1602" t="s">
        <v>17</v>
      </c>
      <c r="F1602" s="23">
        <v>24443.4</v>
      </c>
      <c r="G1602">
        <f>VLOOKUP(Base_de_données[[#This Row],[Adjudicación]],'Datos Pedidos'!$A$1:$C$2010,MATCH(Base_de_données[[#Headers],['# Pedidos]],'Datos Pedidos'!$A$1:$C$1,0),0)</f>
        <v>6</v>
      </c>
    </row>
    <row r="1603" spans="1:7" x14ac:dyDescent="0.3">
      <c r="A1603">
        <v>818360</v>
      </c>
      <c r="B1603" s="22">
        <v>41820</v>
      </c>
      <c r="C1603" t="s">
        <v>39</v>
      </c>
      <c r="D1603" t="s">
        <v>32</v>
      </c>
      <c r="E1603" t="s">
        <v>5</v>
      </c>
      <c r="F1603" s="23">
        <v>5906663.5999999996</v>
      </c>
      <c r="G1603">
        <f>VLOOKUP(Base_de_données[[#This Row],[Adjudicación]],'Datos Pedidos'!$A$1:$C$2010,MATCH(Base_de_données[[#Headers],['# Pedidos]],'Datos Pedidos'!$A$1:$C$1,0),0)</f>
        <v>3</v>
      </c>
    </row>
    <row r="1604" spans="1:7" x14ac:dyDescent="0.3">
      <c r="A1604">
        <v>819205</v>
      </c>
      <c r="B1604" s="22">
        <v>42004</v>
      </c>
      <c r="C1604" t="s">
        <v>39</v>
      </c>
      <c r="D1604" t="s">
        <v>26</v>
      </c>
      <c r="E1604" t="s">
        <v>4</v>
      </c>
      <c r="F1604" s="23">
        <v>2696882.7</v>
      </c>
      <c r="G1604">
        <f>VLOOKUP(Base_de_données[[#This Row],[Adjudicación]],'Datos Pedidos'!$A$1:$C$2010,MATCH(Base_de_données[[#Headers],['# Pedidos]],'Datos Pedidos'!$A$1:$C$1,0),0)</f>
        <v>1</v>
      </c>
    </row>
    <row r="1605" spans="1:7" x14ac:dyDescent="0.3">
      <c r="A1605">
        <v>819996</v>
      </c>
      <c r="B1605" s="22">
        <v>41698</v>
      </c>
      <c r="C1605" t="s">
        <v>21</v>
      </c>
      <c r="D1605" t="s">
        <v>27</v>
      </c>
      <c r="E1605" t="s">
        <v>14</v>
      </c>
      <c r="F1605" s="23">
        <v>98088.6</v>
      </c>
      <c r="G1605">
        <f>VLOOKUP(Base_de_données[[#This Row],[Adjudicación]],'Datos Pedidos'!$A$1:$C$2010,MATCH(Base_de_données[[#Headers],['# Pedidos]],'Datos Pedidos'!$A$1:$C$1,0),0)</f>
        <v>6</v>
      </c>
    </row>
    <row r="1606" spans="1:7" x14ac:dyDescent="0.3">
      <c r="A1606">
        <v>820297</v>
      </c>
      <c r="B1606" s="22">
        <v>41737</v>
      </c>
      <c r="C1606" t="s">
        <v>21</v>
      </c>
      <c r="D1606" t="s">
        <v>28</v>
      </c>
      <c r="E1606" t="s">
        <v>36</v>
      </c>
      <c r="F1606" s="23">
        <v>70747.199999999997</v>
      </c>
      <c r="G1606">
        <f>VLOOKUP(Base_de_données[[#This Row],[Adjudicación]],'Datos Pedidos'!$A$1:$C$2010,MATCH(Base_de_données[[#Headers],['# Pedidos]],'Datos Pedidos'!$A$1:$C$1,0),0)</f>
        <v>5</v>
      </c>
    </row>
    <row r="1607" spans="1:7" x14ac:dyDescent="0.3">
      <c r="A1607">
        <v>820300</v>
      </c>
      <c r="B1607" s="22">
        <v>41789</v>
      </c>
      <c r="C1607" t="s">
        <v>39</v>
      </c>
      <c r="D1607" t="s">
        <v>27</v>
      </c>
      <c r="E1607" t="s">
        <v>0</v>
      </c>
      <c r="F1607" s="23">
        <v>2838671.6</v>
      </c>
      <c r="G1607">
        <f>VLOOKUP(Base_de_données[[#This Row],[Adjudicación]],'Datos Pedidos'!$A$1:$C$2010,MATCH(Base_de_données[[#Headers],['# Pedidos]],'Datos Pedidos'!$A$1:$C$1,0),0)</f>
        <v>18</v>
      </c>
    </row>
    <row r="1608" spans="1:7" x14ac:dyDescent="0.3">
      <c r="A1608">
        <v>820828</v>
      </c>
      <c r="B1608" s="22">
        <v>42004</v>
      </c>
      <c r="C1608" t="s">
        <v>39</v>
      </c>
      <c r="D1608" t="s">
        <v>24</v>
      </c>
      <c r="E1608" t="s">
        <v>8</v>
      </c>
      <c r="F1608" s="23">
        <v>2895804.8</v>
      </c>
      <c r="G1608">
        <f>VLOOKUP(Base_de_données[[#This Row],[Adjudicación]],'Datos Pedidos'!$A$1:$C$2010,MATCH(Base_de_données[[#Headers],['# Pedidos]],'Datos Pedidos'!$A$1:$C$1,0),0)</f>
        <v>1</v>
      </c>
    </row>
    <row r="1609" spans="1:7" x14ac:dyDescent="0.3">
      <c r="A1609">
        <v>820833</v>
      </c>
      <c r="B1609" s="22">
        <v>41882</v>
      </c>
      <c r="C1609" t="s">
        <v>39</v>
      </c>
      <c r="D1609" t="s">
        <v>26</v>
      </c>
      <c r="E1609" t="s">
        <v>1</v>
      </c>
      <c r="F1609" s="23">
        <v>4309196.0999999996</v>
      </c>
      <c r="G1609">
        <f>VLOOKUP(Base_de_données[[#This Row],[Adjudicación]],'Datos Pedidos'!$A$1:$C$2010,MATCH(Base_de_données[[#Headers],['# Pedidos]],'Datos Pedidos'!$A$1:$C$1,0),0)</f>
        <v>1</v>
      </c>
    </row>
    <row r="1610" spans="1:7" x14ac:dyDescent="0.3">
      <c r="A1610">
        <v>820840</v>
      </c>
      <c r="B1610" s="22">
        <v>41866</v>
      </c>
      <c r="C1610" t="s">
        <v>39</v>
      </c>
      <c r="D1610" t="s">
        <v>28</v>
      </c>
      <c r="E1610" t="s">
        <v>5</v>
      </c>
      <c r="F1610" s="23">
        <v>9970938.6999999993</v>
      </c>
      <c r="G1610">
        <f>VLOOKUP(Base_de_données[[#This Row],[Adjudicación]],'Datos Pedidos'!$A$1:$C$2010,MATCH(Base_de_données[[#Headers],['# Pedidos]],'Datos Pedidos'!$A$1:$C$1,0),0)</f>
        <v>6</v>
      </c>
    </row>
    <row r="1611" spans="1:7" x14ac:dyDescent="0.3">
      <c r="A1611">
        <v>821752</v>
      </c>
      <c r="B1611" s="22">
        <v>42004</v>
      </c>
      <c r="C1611" t="s">
        <v>21</v>
      </c>
      <c r="D1611" t="s">
        <v>26</v>
      </c>
      <c r="E1611" t="s">
        <v>6</v>
      </c>
      <c r="F1611" s="23">
        <v>19976.599999999999</v>
      </c>
      <c r="G1611">
        <f>VLOOKUP(Base_de_données[[#This Row],[Adjudicación]],'Datos Pedidos'!$A$1:$C$2010,MATCH(Base_de_données[[#Headers],['# Pedidos]],'Datos Pedidos'!$A$1:$C$1,0),0)</f>
        <v>10</v>
      </c>
    </row>
    <row r="1612" spans="1:7" x14ac:dyDescent="0.3">
      <c r="A1612">
        <v>821794</v>
      </c>
      <c r="B1612" s="22">
        <v>41774</v>
      </c>
      <c r="C1612" t="s">
        <v>21</v>
      </c>
      <c r="D1612" t="s">
        <v>26</v>
      </c>
      <c r="E1612" t="s">
        <v>11</v>
      </c>
      <c r="F1612" s="23">
        <v>59880.800000000003</v>
      </c>
      <c r="G1612">
        <f>VLOOKUP(Base_de_données[[#This Row],[Adjudicación]],'Datos Pedidos'!$A$1:$C$2010,MATCH(Base_de_données[[#Headers],['# Pedidos]],'Datos Pedidos'!$A$1:$C$1,0),0)</f>
        <v>10</v>
      </c>
    </row>
    <row r="1613" spans="1:7" x14ac:dyDescent="0.3">
      <c r="A1613">
        <v>821986</v>
      </c>
      <c r="B1613" s="22">
        <v>42004</v>
      </c>
      <c r="C1613" t="s">
        <v>39</v>
      </c>
      <c r="D1613" t="s">
        <v>24</v>
      </c>
      <c r="E1613" t="s">
        <v>35</v>
      </c>
      <c r="F1613" s="23">
        <v>6139676.2000000002</v>
      </c>
      <c r="G1613">
        <f>VLOOKUP(Base_de_données[[#This Row],[Adjudicación]],'Datos Pedidos'!$A$1:$C$2010,MATCH(Base_de_données[[#Headers],['# Pedidos]],'Datos Pedidos'!$A$1:$C$1,0),0)</f>
        <v>6</v>
      </c>
    </row>
    <row r="1614" spans="1:7" x14ac:dyDescent="0.3">
      <c r="A1614">
        <v>822215</v>
      </c>
      <c r="B1614" s="22">
        <v>42004</v>
      </c>
      <c r="C1614" t="s">
        <v>21</v>
      </c>
      <c r="D1614" t="s">
        <v>25</v>
      </c>
      <c r="E1614" t="s">
        <v>8</v>
      </c>
      <c r="F1614" s="23">
        <v>63830.9</v>
      </c>
      <c r="G1614">
        <f>VLOOKUP(Base_de_données[[#This Row],[Adjudicación]],'Datos Pedidos'!$A$1:$C$2010,MATCH(Base_de_données[[#Headers],['# Pedidos]],'Datos Pedidos'!$A$1:$C$1,0),0)</f>
        <v>9</v>
      </c>
    </row>
    <row r="1615" spans="1:7" x14ac:dyDescent="0.3">
      <c r="A1615">
        <v>822561</v>
      </c>
      <c r="B1615" s="22">
        <v>41820</v>
      </c>
      <c r="C1615" t="s">
        <v>21</v>
      </c>
      <c r="D1615" t="s">
        <v>28</v>
      </c>
      <c r="E1615" t="s">
        <v>10</v>
      </c>
      <c r="F1615" s="23">
        <v>30806.9</v>
      </c>
      <c r="G1615">
        <f>VLOOKUP(Base_de_données[[#This Row],[Adjudicación]],'Datos Pedidos'!$A$1:$C$2010,MATCH(Base_de_données[[#Headers],['# Pedidos]],'Datos Pedidos'!$A$1:$C$1,0),0)</f>
        <v>5</v>
      </c>
    </row>
    <row r="1616" spans="1:7" x14ac:dyDescent="0.3">
      <c r="A1616">
        <v>822661</v>
      </c>
      <c r="B1616" s="22">
        <v>42004</v>
      </c>
      <c r="C1616" t="s">
        <v>21</v>
      </c>
      <c r="D1616" t="s">
        <v>27</v>
      </c>
      <c r="E1616" t="s">
        <v>8</v>
      </c>
      <c r="F1616" s="23">
        <v>32838</v>
      </c>
      <c r="G1616">
        <f>VLOOKUP(Base_de_données[[#This Row],[Adjudicación]],'Datos Pedidos'!$A$1:$C$2010,MATCH(Base_de_données[[#Headers],['# Pedidos]],'Datos Pedidos'!$A$1:$C$1,0),0)</f>
        <v>9</v>
      </c>
    </row>
    <row r="1617" spans="1:7" x14ac:dyDescent="0.3">
      <c r="A1617">
        <v>823339</v>
      </c>
      <c r="B1617" s="22">
        <v>41933</v>
      </c>
      <c r="C1617" t="s">
        <v>21</v>
      </c>
      <c r="D1617" t="s">
        <v>28</v>
      </c>
      <c r="E1617" t="s">
        <v>10</v>
      </c>
      <c r="F1617" s="23">
        <v>88233.8</v>
      </c>
      <c r="G1617">
        <f>VLOOKUP(Base_de_données[[#This Row],[Adjudicación]],'Datos Pedidos'!$A$1:$C$2010,MATCH(Base_de_données[[#Headers],['# Pedidos]],'Datos Pedidos'!$A$1:$C$1,0),0)</f>
        <v>7</v>
      </c>
    </row>
    <row r="1618" spans="1:7" x14ac:dyDescent="0.3">
      <c r="A1618">
        <v>823908</v>
      </c>
      <c r="B1618" s="22">
        <v>42004</v>
      </c>
      <c r="C1618" t="s">
        <v>21</v>
      </c>
      <c r="D1618" t="s">
        <v>27</v>
      </c>
      <c r="E1618" t="s">
        <v>6</v>
      </c>
      <c r="F1618" s="23">
        <v>3685410.8</v>
      </c>
      <c r="G1618">
        <f>VLOOKUP(Base_de_données[[#This Row],[Adjudicación]],'Datos Pedidos'!$A$1:$C$2010,MATCH(Base_de_données[[#Headers],['# Pedidos]],'Datos Pedidos'!$A$1:$C$1,0),0)</f>
        <v>28</v>
      </c>
    </row>
    <row r="1619" spans="1:7" x14ac:dyDescent="0.3">
      <c r="A1619">
        <v>824210</v>
      </c>
      <c r="B1619" s="22">
        <v>41820</v>
      </c>
      <c r="C1619" t="s">
        <v>21</v>
      </c>
      <c r="D1619" t="s">
        <v>31</v>
      </c>
      <c r="E1619" t="s">
        <v>37</v>
      </c>
      <c r="F1619" s="23">
        <v>17963.099999999999</v>
      </c>
      <c r="G1619">
        <f>VLOOKUP(Base_de_données[[#This Row],[Adjudicación]],'Datos Pedidos'!$A$1:$C$2010,MATCH(Base_de_données[[#Headers],['# Pedidos]],'Datos Pedidos'!$A$1:$C$1,0),0)</f>
        <v>9</v>
      </c>
    </row>
    <row r="1620" spans="1:7" x14ac:dyDescent="0.3">
      <c r="A1620">
        <v>824473</v>
      </c>
      <c r="B1620" s="22">
        <v>42004</v>
      </c>
      <c r="C1620" t="s">
        <v>21</v>
      </c>
      <c r="D1620" t="s">
        <v>28</v>
      </c>
      <c r="E1620" t="s">
        <v>4</v>
      </c>
      <c r="F1620" s="23">
        <v>33475.599999999999</v>
      </c>
      <c r="G1620">
        <f>VLOOKUP(Base_de_données[[#This Row],[Adjudicación]],'Datos Pedidos'!$A$1:$C$2010,MATCH(Base_de_données[[#Headers],['# Pedidos]],'Datos Pedidos'!$A$1:$C$1,0),0)</f>
        <v>3</v>
      </c>
    </row>
    <row r="1621" spans="1:7" x14ac:dyDescent="0.3">
      <c r="A1621">
        <v>825033</v>
      </c>
      <c r="B1621" s="22">
        <v>42004</v>
      </c>
      <c r="C1621" t="s">
        <v>21</v>
      </c>
      <c r="D1621" t="s">
        <v>32</v>
      </c>
      <c r="E1621" t="s">
        <v>6</v>
      </c>
      <c r="F1621" s="23">
        <v>90666.1</v>
      </c>
      <c r="G1621">
        <f>VLOOKUP(Base_de_données[[#This Row],[Adjudicación]],'Datos Pedidos'!$A$1:$C$2010,MATCH(Base_de_données[[#Headers],['# Pedidos]],'Datos Pedidos'!$A$1:$C$1,0),0)</f>
        <v>10</v>
      </c>
    </row>
    <row r="1622" spans="1:7" x14ac:dyDescent="0.3">
      <c r="A1622">
        <v>825377</v>
      </c>
      <c r="B1622" s="22">
        <v>41882</v>
      </c>
      <c r="C1622" t="s">
        <v>22</v>
      </c>
      <c r="D1622" t="s">
        <v>26</v>
      </c>
      <c r="E1622" t="s">
        <v>0</v>
      </c>
      <c r="F1622" s="23">
        <v>468.1</v>
      </c>
      <c r="G1622">
        <f>VLOOKUP(Base_de_données[[#This Row],[Adjudicación]],'Datos Pedidos'!$A$1:$C$2010,MATCH(Base_de_données[[#Headers],['# Pedidos]],'Datos Pedidos'!$A$1:$C$1,0),0)</f>
        <v>8</v>
      </c>
    </row>
    <row r="1623" spans="1:7" x14ac:dyDescent="0.3">
      <c r="A1623">
        <v>826391</v>
      </c>
      <c r="B1623" s="22">
        <v>42004</v>
      </c>
      <c r="C1623" t="s">
        <v>39</v>
      </c>
      <c r="D1623" t="s">
        <v>25</v>
      </c>
      <c r="E1623" t="s">
        <v>38</v>
      </c>
      <c r="F1623" s="23">
        <v>4444569.5999999996</v>
      </c>
      <c r="G1623">
        <f>VLOOKUP(Base_de_données[[#This Row],[Adjudicación]],'Datos Pedidos'!$A$1:$C$2010,MATCH(Base_de_données[[#Headers],['# Pedidos]],'Datos Pedidos'!$A$1:$C$1,0),0)</f>
        <v>2</v>
      </c>
    </row>
    <row r="1624" spans="1:7" x14ac:dyDescent="0.3">
      <c r="A1624">
        <v>826972</v>
      </c>
      <c r="B1624" s="22">
        <v>41820</v>
      </c>
      <c r="C1624" t="s">
        <v>22</v>
      </c>
      <c r="D1624" t="s">
        <v>26</v>
      </c>
      <c r="E1624" t="s">
        <v>9</v>
      </c>
      <c r="F1624" s="23">
        <v>5670.0333333333301</v>
      </c>
      <c r="G1624">
        <f>VLOOKUP(Base_de_données[[#This Row],[Adjudicación]],'Datos Pedidos'!$A$1:$C$2010,MATCH(Base_de_données[[#Headers],['# Pedidos]],'Datos Pedidos'!$A$1:$C$1,0),0)</f>
        <v>40</v>
      </c>
    </row>
    <row r="1625" spans="1:7" x14ac:dyDescent="0.3">
      <c r="A1625">
        <v>827158</v>
      </c>
      <c r="B1625" s="22">
        <v>42004</v>
      </c>
      <c r="C1625" t="s">
        <v>21</v>
      </c>
      <c r="D1625" t="s">
        <v>30</v>
      </c>
      <c r="E1625" t="s">
        <v>6</v>
      </c>
      <c r="F1625" s="23">
        <v>29023.5</v>
      </c>
      <c r="G1625">
        <f>VLOOKUP(Base_de_données[[#This Row],[Adjudicación]],'Datos Pedidos'!$A$1:$C$2010,MATCH(Base_de_données[[#Headers],['# Pedidos]],'Datos Pedidos'!$A$1:$C$1,0),0)</f>
        <v>6</v>
      </c>
    </row>
    <row r="1626" spans="1:7" x14ac:dyDescent="0.3">
      <c r="A1626">
        <v>827827</v>
      </c>
      <c r="B1626" s="22">
        <v>42004</v>
      </c>
      <c r="C1626" t="s">
        <v>22</v>
      </c>
      <c r="D1626" t="s">
        <v>32</v>
      </c>
      <c r="E1626" t="s">
        <v>7</v>
      </c>
      <c r="F1626" s="23">
        <v>114.1</v>
      </c>
      <c r="G1626">
        <f>VLOOKUP(Base_de_données[[#This Row],[Adjudicación]],'Datos Pedidos'!$A$1:$C$2010,MATCH(Base_de_données[[#Headers],['# Pedidos]],'Datos Pedidos'!$A$1:$C$1,0),0)</f>
        <v>10</v>
      </c>
    </row>
    <row r="1627" spans="1:7" x14ac:dyDescent="0.3">
      <c r="A1627">
        <v>827892</v>
      </c>
      <c r="B1627" s="22">
        <v>41789</v>
      </c>
      <c r="C1627" t="s">
        <v>39</v>
      </c>
      <c r="D1627" t="s">
        <v>27</v>
      </c>
      <c r="E1627" t="s">
        <v>4</v>
      </c>
      <c r="F1627" s="23">
        <v>1548026</v>
      </c>
      <c r="G1627">
        <f>VLOOKUP(Base_de_données[[#This Row],[Adjudicación]],'Datos Pedidos'!$A$1:$C$2010,MATCH(Base_de_données[[#Headers],['# Pedidos]],'Datos Pedidos'!$A$1:$C$1,0),0)</f>
        <v>16</v>
      </c>
    </row>
    <row r="1628" spans="1:7" x14ac:dyDescent="0.3">
      <c r="A1628">
        <v>828551</v>
      </c>
      <c r="B1628" s="22">
        <v>42004</v>
      </c>
      <c r="C1628" t="s">
        <v>22</v>
      </c>
      <c r="D1628" t="s">
        <v>31</v>
      </c>
      <c r="E1628" t="s">
        <v>17</v>
      </c>
      <c r="F1628" s="23">
        <v>902.9</v>
      </c>
      <c r="G1628">
        <f>VLOOKUP(Base_de_données[[#This Row],[Adjudicación]],'Datos Pedidos'!$A$1:$C$2010,MATCH(Base_de_données[[#Headers],['# Pedidos]],'Datos Pedidos'!$A$1:$C$1,0),0)</f>
        <v>15</v>
      </c>
    </row>
    <row r="1629" spans="1:7" x14ac:dyDescent="0.3">
      <c r="A1629">
        <v>828733</v>
      </c>
      <c r="B1629" s="22">
        <v>42004</v>
      </c>
      <c r="C1629" t="s">
        <v>39</v>
      </c>
      <c r="D1629" t="s">
        <v>27</v>
      </c>
      <c r="E1629" t="s">
        <v>35</v>
      </c>
      <c r="F1629" s="23">
        <v>7824045.4000000004</v>
      </c>
      <c r="G1629">
        <f>VLOOKUP(Base_de_données[[#This Row],[Adjudicación]],'Datos Pedidos'!$A$1:$C$2010,MATCH(Base_de_données[[#Headers],['# Pedidos]],'Datos Pedidos'!$A$1:$C$1,0),0)</f>
        <v>1</v>
      </c>
    </row>
    <row r="1630" spans="1:7" x14ac:dyDescent="0.3">
      <c r="A1630">
        <v>829546</v>
      </c>
      <c r="B1630" s="22">
        <v>41973</v>
      </c>
      <c r="C1630" t="s">
        <v>21</v>
      </c>
      <c r="D1630" t="s">
        <v>24</v>
      </c>
      <c r="E1630" t="s">
        <v>9</v>
      </c>
      <c r="F1630" s="23">
        <v>46336.5</v>
      </c>
      <c r="G1630">
        <f>VLOOKUP(Base_de_données[[#This Row],[Adjudicación]],'Datos Pedidos'!$A$1:$C$2010,MATCH(Base_de_données[[#Headers],['# Pedidos]],'Datos Pedidos'!$A$1:$C$1,0),0)</f>
        <v>7</v>
      </c>
    </row>
    <row r="1631" spans="1:7" x14ac:dyDescent="0.3">
      <c r="A1631">
        <v>829662</v>
      </c>
      <c r="B1631" s="22">
        <v>42004</v>
      </c>
      <c r="C1631" t="s">
        <v>39</v>
      </c>
      <c r="D1631" t="s">
        <v>26</v>
      </c>
      <c r="E1631" t="s">
        <v>10</v>
      </c>
      <c r="F1631" s="23">
        <v>9316384</v>
      </c>
      <c r="G1631">
        <f>VLOOKUP(Base_de_données[[#This Row],[Adjudicación]],'Datos Pedidos'!$A$1:$C$2010,MATCH(Base_de_données[[#Headers],['# Pedidos]],'Datos Pedidos'!$A$1:$C$1,0),0)</f>
        <v>20</v>
      </c>
    </row>
    <row r="1632" spans="1:7" x14ac:dyDescent="0.3">
      <c r="A1632">
        <v>829944</v>
      </c>
      <c r="B1632" s="22">
        <v>42004</v>
      </c>
      <c r="C1632" t="s">
        <v>39</v>
      </c>
      <c r="D1632" t="s">
        <v>26</v>
      </c>
      <c r="E1632" t="s">
        <v>34</v>
      </c>
      <c r="F1632" s="23">
        <v>1377257.2</v>
      </c>
      <c r="G1632">
        <f>VLOOKUP(Base_de_données[[#This Row],[Adjudicación]],'Datos Pedidos'!$A$1:$C$2010,MATCH(Base_de_données[[#Headers],['# Pedidos]],'Datos Pedidos'!$A$1:$C$1,0),0)</f>
        <v>22</v>
      </c>
    </row>
    <row r="1633" spans="1:7" x14ac:dyDescent="0.3">
      <c r="A1633">
        <v>830230</v>
      </c>
      <c r="B1633" s="22">
        <v>41737</v>
      </c>
      <c r="C1633" t="s">
        <v>39</v>
      </c>
      <c r="D1633" t="s">
        <v>31</v>
      </c>
      <c r="E1633" t="s">
        <v>0</v>
      </c>
      <c r="F1633" s="23">
        <v>1123293.2</v>
      </c>
      <c r="G1633">
        <f>VLOOKUP(Base_de_données[[#This Row],[Adjudicación]],'Datos Pedidos'!$A$1:$C$2010,MATCH(Base_de_données[[#Headers],['# Pedidos]],'Datos Pedidos'!$A$1:$C$1,0),0)</f>
        <v>2</v>
      </c>
    </row>
    <row r="1634" spans="1:7" x14ac:dyDescent="0.3">
      <c r="A1634">
        <v>831905</v>
      </c>
      <c r="B1634" s="22">
        <v>41729</v>
      </c>
      <c r="C1634" t="s">
        <v>39</v>
      </c>
      <c r="D1634" t="s">
        <v>30</v>
      </c>
      <c r="E1634" t="s">
        <v>10</v>
      </c>
      <c r="F1634" s="23">
        <v>2132408.1</v>
      </c>
      <c r="G1634">
        <f>VLOOKUP(Base_de_données[[#This Row],[Adjudicación]],'Datos Pedidos'!$A$1:$C$2010,MATCH(Base_de_données[[#Headers],['# Pedidos]],'Datos Pedidos'!$A$1:$C$1,0),0)</f>
        <v>1</v>
      </c>
    </row>
    <row r="1635" spans="1:7" x14ac:dyDescent="0.3">
      <c r="A1635">
        <v>832088</v>
      </c>
      <c r="B1635" s="22">
        <v>41942</v>
      </c>
      <c r="C1635" t="s">
        <v>21</v>
      </c>
      <c r="D1635" t="s">
        <v>24</v>
      </c>
      <c r="E1635" t="s">
        <v>37</v>
      </c>
      <c r="F1635" s="23">
        <v>7547</v>
      </c>
      <c r="G1635">
        <f>VLOOKUP(Base_de_données[[#This Row],[Adjudicación]],'Datos Pedidos'!$A$1:$C$2010,MATCH(Base_de_données[[#Headers],['# Pedidos]],'Datos Pedidos'!$A$1:$C$1,0),0)</f>
        <v>9</v>
      </c>
    </row>
    <row r="1636" spans="1:7" x14ac:dyDescent="0.3">
      <c r="A1636">
        <v>833765</v>
      </c>
      <c r="B1636" s="22">
        <v>42004</v>
      </c>
      <c r="C1636" t="s">
        <v>39</v>
      </c>
      <c r="D1636" t="s">
        <v>24</v>
      </c>
      <c r="E1636" t="s">
        <v>5</v>
      </c>
      <c r="F1636" s="23">
        <v>3514613.8</v>
      </c>
      <c r="G1636">
        <f>VLOOKUP(Base_de_données[[#This Row],[Adjudicación]],'Datos Pedidos'!$A$1:$C$2010,MATCH(Base_de_données[[#Headers],['# Pedidos]],'Datos Pedidos'!$A$1:$C$1,0),0)</f>
        <v>14</v>
      </c>
    </row>
    <row r="1637" spans="1:7" x14ac:dyDescent="0.3">
      <c r="A1637">
        <v>834370</v>
      </c>
      <c r="B1637" s="22">
        <v>42004</v>
      </c>
      <c r="C1637" t="s">
        <v>39</v>
      </c>
      <c r="D1637" t="s">
        <v>27</v>
      </c>
      <c r="E1637" t="s">
        <v>17</v>
      </c>
      <c r="F1637" s="23">
        <v>9154624</v>
      </c>
      <c r="G1637">
        <f>VLOOKUP(Base_de_données[[#This Row],[Adjudicación]],'Datos Pedidos'!$A$1:$C$2010,MATCH(Base_de_données[[#Headers],['# Pedidos]],'Datos Pedidos'!$A$1:$C$1,0),0)</f>
        <v>2</v>
      </c>
    </row>
    <row r="1638" spans="1:7" x14ac:dyDescent="0.3">
      <c r="A1638">
        <v>834803</v>
      </c>
      <c r="B1638" s="22">
        <v>41929</v>
      </c>
      <c r="C1638" t="s">
        <v>21</v>
      </c>
      <c r="D1638" t="s">
        <v>28</v>
      </c>
      <c r="E1638" t="s">
        <v>13</v>
      </c>
      <c r="F1638" s="23">
        <v>3574.2</v>
      </c>
      <c r="G1638">
        <f>VLOOKUP(Base_de_données[[#This Row],[Adjudicación]],'Datos Pedidos'!$A$1:$C$2010,MATCH(Base_de_données[[#Headers],['# Pedidos]],'Datos Pedidos'!$A$1:$C$1,0),0)</f>
        <v>5</v>
      </c>
    </row>
    <row r="1639" spans="1:7" x14ac:dyDescent="0.3">
      <c r="A1639">
        <v>834888</v>
      </c>
      <c r="B1639" s="22">
        <v>42004</v>
      </c>
      <c r="C1639" t="s">
        <v>39</v>
      </c>
      <c r="D1639" t="s">
        <v>30</v>
      </c>
      <c r="E1639" t="s">
        <v>10</v>
      </c>
      <c r="F1639" s="23">
        <v>1673160.3</v>
      </c>
      <c r="G1639">
        <f>VLOOKUP(Base_de_données[[#This Row],[Adjudicación]],'Datos Pedidos'!$A$1:$C$2010,MATCH(Base_de_données[[#Headers],['# Pedidos]],'Datos Pedidos'!$A$1:$C$1,0),0)</f>
        <v>10</v>
      </c>
    </row>
    <row r="1640" spans="1:7" x14ac:dyDescent="0.3">
      <c r="A1640">
        <v>835807</v>
      </c>
      <c r="B1640" s="22">
        <v>41912</v>
      </c>
      <c r="C1640" t="s">
        <v>39</v>
      </c>
      <c r="D1640" t="s">
        <v>31</v>
      </c>
      <c r="E1640" t="s">
        <v>0</v>
      </c>
      <c r="F1640" s="23">
        <v>2625416.7999999998</v>
      </c>
      <c r="G1640">
        <f>VLOOKUP(Base_de_données[[#This Row],[Adjudicación]],'Datos Pedidos'!$A$1:$C$2010,MATCH(Base_de_données[[#Headers],['# Pedidos]],'Datos Pedidos'!$A$1:$C$1,0),0)</f>
        <v>3</v>
      </c>
    </row>
    <row r="1641" spans="1:7" x14ac:dyDescent="0.3">
      <c r="A1641">
        <v>836199</v>
      </c>
      <c r="B1641" s="22">
        <v>42004</v>
      </c>
      <c r="C1641" t="s">
        <v>39</v>
      </c>
      <c r="D1641" t="s">
        <v>31</v>
      </c>
      <c r="E1641" t="s">
        <v>37</v>
      </c>
      <c r="F1641" s="23">
        <v>8824472.1999999993</v>
      </c>
      <c r="G1641">
        <f>VLOOKUP(Base_de_données[[#This Row],[Adjudicación]],'Datos Pedidos'!$A$1:$C$2010,MATCH(Base_de_données[[#Headers],['# Pedidos]],'Datos Pedidos'!$A$1:$C$1,0),0)</f>
        <v>1</v>
      </c>
    </row>
    <row r="1642" spans="1:7" x14ac:dyDescent="0.3">
      <c r="A1642">
        <v>836201</v>
      </c>
      <c r="B1642" s="22">
        <v>41867</v>
      </c>
      <c r="C1642" t="s">
        <v>22</v>
      </c>
      <c r="D1642" t="s">
        <v>30</v>
      </c>
      <c r="E1642" t="s">
        <v>11</v>
      </c>
      <c r="F1642" s="23">
        <v>428.9</v>
      </c>
      <c r="G1642">
        <f>VLOOKUP(Base_de_données[[#This Row],[Adjudicación]],'Datos Pedidos'!$A$1:$C$2010,MATCH(Base_de_données[[#Headers],['# Pedidos]],'Datos Pedidos'!$A$1:$C$1,0),0)</f>
        <v>9</v>
      </c>
    </row>
    <row r="1643" spans="1:7" x14ac:dyDescent="0.3">
      <c r="A1643">
        <v>836513</v>
      </c>
      <c r="B1643" s="22">
        <v>41653</v>
      </c>
      <c r="C1643" t="s">
        <v>21</v>
      </c>
      <c r="D1643" t="s">
        <v>28</v>
      </c>
      <c r="E1643" t="s">
        <v>9</v>
      </c>
      <c r="F1643" s="23">
        <v>44659.8</v>
      </c>
      <c r="G1643">
        <f>VLOOKUP(Base_de_données[[#This Row],[Adjudicación]],'Datos Pedidos'!$A$1:$C$2010,MATCH(Base_de_données[[#Headers],['# Pedidos]],'Datos Pedidos'!$A$1:$C$1,0),0)</f>
        <v>22</v>
      </c>
    </row>
    <row r="1644" spans="1:7" x14ac:dyDescent="0.3">
      <c r="A1644">
        <v>836633</v>
      </c>
      <c r="B1644" s="22">
        <v>42004</v>
      </c>
      <c r="C1644" t="s">
        <v>39</v>
      </c>
      <c r="D1644" t="s">
        <v>30</v>
      </c>
      <c r="E1644" t="s">
        <v>11</v>
      </c>
      <c r="F1644" s="23">
        <v>9486310.0999999996</v>
      </c>
      <c r="G1644">
        <f>VLOOKUP(Base_de_données[[#This Row],[Adjudicación]],'Datos Pedidos'!$A$1:$C$2010,MATCH(Base_de_données[[#Headers],['# Pedidos]],'Datos Pedidos'!$A$1:$C$1,0),0)</f>
        <v>1</v>
      </c>
    </row>
    <row r="1645" spans="1:7" x14ac:dyDescent="0.3">
      <c r="A1645">
        <v>837416</v>
      </c>
      <c r="B1645" s="22">
        <v>42004</v>
      </c>
      <c r="C1645" t="s">
        <v>39</v>
      </c>
      <c r="D1645" t="s">
        <v>26</v>
      </c>
      <c r="E1645" t="s">
        <v>1</v>
      </c>
      <c r="F1645" s="23">
        <v>1619483.2</v>
      </c>
      <c r="G1645">
        <f>VLOOKUP(Base_de_données[[#This Row],[Adjudicación]],'Datos Pedidos'!$A$1:$C$2010,MATCH(Base_de_données[[#Headers],['# Pedidos]],'Datos Pedidos'!$A$1:$C$1,0),0)</f>
        <v>2</v>
      </c>
    </row>
    <row r="1646" spans="1:7" x14ac:dyDescent="0.3">
      <c r="A1646">
        <v>837559</v>
      </c>
      <c r="B1646" s="22">
        <v>42004</v>
      </c>
      <c r="C1646" t="s">
        <v>21</v>
      </c>
      <c r="D1646" t="s">
        <v>32</v>
      </c>
      <c r="E1646" t="s">
        <v>7</v>
      </c>
      <c r="F1646" s="23">
        <v>2109.3000000000002</v>
      </c>
      <c r="G1646">
        <f>VLOOKUP(Base_de_données[[#This Row],[Adjudicación]],'Datos Pedidos'!$A$1:$C$2010,MATCH(Base_de_données[[#Headers],['# Pedidos]],'Datos Pedidos'!$A$1:$C$1,0),0)</f>
        <v>3</v>
      </c>
    </row>
    <row r="1647" spans="1:7" x14ac:dyDescent="0.3">
      <c r="A1647">
        <v>838319</v>
      </c>
      <c r="B1647" s="22">
        <v>42004</v>
      </c>
      <c r="C1647" t="s">
        <v>22</v>
      </c>
      <c r="D1647" t="s">
        <v>32</v>
      </c>
      <c r="E1647" t="s">
        <v>12</v>
      </c>
      <c r="F1647" s="23">
        <v>290.3</v>
      </c>
      <c r="G1647">
        <f>VLOOKUP(Base_de_données[[#This Row],[Adjudicación]],'Datos Pedidos'!$A$1:$C$2010,MATCH(Base_de_données[[#Headers],['# Pedidos]],'Datos Pedidos'!$A$1:$C$1,0),0)</f>
        <v>4</v>
      </c>
    </row>
    <row r="1648" spans="1:7" x14ac:dyDescent="0.3">
      <c r="A1648">
        <v>838579</v>
      </c>
      <c r="B1648" s="22">
        <v>42004</v>
      </c>
      <c r="C1648" t="s">
        <v>21</v>
      </c>
      <c r="D1648" t="s">
        <v>26</v>
      </c>
      <c r="E1648" t="s">
        <v>8</v>
      </c>
      <c r="F1648" s="23">
        <v>81150.100000000006</v>
      </c>
      <c r="G1648">
        <f>VLOOKUP(Base_de_données[[#This Row],[Adjudicación]],'Datos Pedidos'!$A$1:$C$2010,MATCH(Base_de_données[[#Headers],['# Pedidos]],'Datos Pedidos'!$A$1:$C$1,0),0)</f>
        <v>10</v>
      </c>
    </row>
    <row r="1649" spans="1:7" x14ac:dyDescent="0.3">
      <c r="A1649">
        <v>839242</v>
      </c>
      <c r="B1649" s="22">
        <v>41840</v>
      </c>
      <c r="C1649" t="s">
        <v>21</v>
      </c>
      <c r="D1649" t="s">
        <v>24</v>
      </c>
      <c r="E1649" t="s">
        <v>17</v>
      </c>
      <c r="F1649" s="23">
        <v>25432.2</v>
      </c>
      <c r="G1649">
        <f>VLOOKUP(Base_de_données[[#This Row],[Adjudicación]],'Datos Pedidos'!$A$1:$C$2010,MATCH(Base_de_données[[#Headers],['# Pedidos]],'Datos Pedidos'!$A$1:$C$1,0),0)</f>
        <v>5</v>
      </c>
    </row>
    <row r="1650" spans="1:7" x14ac:dyDescent="0.3">
      <c r="A1650">
        <v>839327</v>
      </c>
      <c r="B1650" s="22">
        <v>42004</v>
      </c>
      <c r="C1650" t="s">
        <v>21</v>
      </c>
      <c r="D1650" t="s">
        <v>24</v>
      </c>
      <c r="E1650" t="s">
        <v>12</v>
      </c>
      <c r="F1650" s="23">
        <v>28117.200000000001</v>
      </c>
      <c r="G1650">
        <f>VLOOKUP(Base_de_données[[#This Row],[Adjudicación]],'Datos Pedidos'!$A$1:$C$2010,MATCH(Base_de_données[[#Headers],['# Pedidos]],'Datos Pedidos'!$A$1:$C$1,0),0)</f>
        <v>6</v>
      </c>
    </row>
    <row r="1651" spans="1:7" x14ac:dyDescent="0.3">
      <c r="A1651">
        <v>840112</v>
      </c>
      <c r="B1651" s="22">
        <v>41820</v>
      </c>
      <c r="C1651" t="s">
        <v>39</v>
      </c>
      <c r="D1651" t="s">
        <v>31</v>
      </c>
      <c r="E1651" t="s">
        <v>7</v>
      </c>
      <c r="F1651" s="23">
        <v>4933949.0999999996</v>
      </c>
      <c r="G1651">
        <f>VLOOKUP(Base_de_données[[#This Row],[Adjudicación]],'Datos Pedidos'!$A$1:$C$2010,MATCH(Base_de_données[[#Headers],['# Pedidos]],'Datos Pedidos'!$A$1:$C$1,0),0)</f>
        <v>4</v>
      </c>
    </row>
    <row r="1652" spans="1:7" x14ac:dyDescent="0.3">
      <c r="A1652">
        <v>840281</v>
      </c>
      <c r="B1652" s="22">
        <v>41729</v>
      </c>
      <c r="C1652" t="s">
        <v>21</v>
      </c>
      <c r="D1652" t="s">
        <v>27</v>
      </c>
      <c r="E1652" t="s">
        <v>2</v>
      </c>
      <c r="F1652" s="23">
        <v>18807</v>
      </c>
      <c r="G1652">
        <f>VLOOKUP(Base_de_données[[#This Row],[Adjudicación]],'Datos Pedidos'!$A$1:$C$2010,MATCH(Base_de_données[[#Headers],['# Pedidos]],'Datos Pedidos'!$A$1:$C$1,0),0)</f>
        <v>7</v>
      </c>
    </row>
    <row r="1653" spans="1:7" x14ac:dyDescent="0.3">
      <c r="A1653">
        <v>843471</v>
      </c>
      <c r="B1653" s="22">
        <v>41820</v>
      </c>
      <c r="C1653" t="s">
        <v>39</v>
      </c>
      <c r="D1653" t="s">
        <v>28</v>
      </c>
      <c r="E1653" t="s">
        <v>34</v>
      </c>
      <c r="F1653" s="23">
        <v>4050214</v>
      </c>
      <c r="G1653">
        <f>VLOOKUP(Base_de_données[[#This Row],[Adjudicación]],'Datos Pedidos'!$A$1:$C$2010,MATCH(Base_de_données[[#Headers],['# Pedidos]],'Datos Pedidos'!$A$1:$C$1,0),0)</f>
        <v>1</v>
      </c>
    </row>
    <row r="1654" spans="1:7" x14ac:dyDescent="0.3">
      <c r="A1654">
        <v>844463</v>
      </c>
      <c r="B1654" s="22">
        <v>42004</v>
      </c>
      <c r="C1654" t="s">
        <v>21</v>
      </c>
      <c r="D1654" t="s">
        <v>30</v>
      </c>
      <c r="E1654" t="s">
        <v>10</v>
      </c>
      <c r="F1654" s="23">
        <v>45215.5</v>
      </c>
      <c r="G1654">
        <f>VLOOKUP(Base_de_données[[#This Row],[Adjudicación]],'Datos Pedidos'!$A$1:$C$2010,MATCH(Base_de_données[[#Headers],['# Pedidos]],'Datos Pedidos'!$A$1:$C$1,0),0)</f>
        <v>8</v>
      </c>
    </row>
    <row r="1655" spans="1:7" x14ac:dyDescent="0.3">
      <c r="A1655">
        <v>844786</v>
      </c>
      <c r="B1655" s="22">
        <v>42004</v>
      </c>
      <c r="C1655" t="s">
        <v>21</v>
      </c>
      <c r="D1655" t="s">
        <v>26</v>
      </c>
      <c r="E1655" t="s">
        <v>7</v>
      </c>
      <c r="F1655" s="23">
        <v>1519.6</v>
      </c>
      <c r="G1655">
        <f>VLOOKUP(Base_de_données[[#This Row],[Adjudicación]],'Datos Pedidos'!$A$1:$C$2010,MATCH(Base_de_données[[#Headers],['# Pedidos]],'Datos Pedidos'!$A$1:$C$1,0),0)</f>
        <v>6</v>
      </c>
    </row>
    <row r="1656" spans="1:7" x14ac:dyDescent="0.3">
      <c r="A1656">
        <v>844942</v>
      </c>
      <c r="B1656" s="22">
        <v>41949</v>
      </c>
      <c r="C1656" t="s">
        <v>39</v>
      </c>
      <c r="D1656" t="s">
        <v>29</v>
      </c>
      <c r="E1656" t="s">
        <v>11</v>
      </c>
      <c r="F1656" s="23">
        <v>3254371.9</v>
      </c>
      <c r="G1656">
        <f>VLOOKUP(Base_de_données[[#This Row],[Adjudicación]],'Datos Pedidos'!$A$1:$C$2010,MATCH(Base_de_données[[#Headers],['# Pedidos]],'Datos Pedidos'!$A$1:$C$1,0),0)</f>
        <v>16</v>
      </c>
    </row>
    <row r="1657" spans="1:7" x14ac:dyDescent="0.3">
      <c r="A1657">
        <v>845105</v>
      </c>
      <c r="B1657" s="22">
        <v>42004</v>
      </c>
      <c r="C1657" t="s">
        <v>21</v>
      </c>
      <c r="D1657" t="s">
        <v>29</v>
      </c>
      <c r="E1657" t="s">
        <v>15</v>
      </c>
      <c r="F1657" s="23">
        <v>13614.9</v>
      </c>
      <c r="G1657">
        <f>VLOOKUP(Base_de_données[[#This Row],[Adjudicación]],'Datos Pedidos'!$A$1:$C$2010,MATCH(Base_de_données[[#Headers],['# Pedidos]],'Datos Pedidos'!$A$1:$C$1,0),0)</f>
        <v>14</v>
      </c>
    </row>
    <row r="1658" spans="1:7" x14ac:dyDescent="0.3">
      <c r="A1658">
        <v>845132</v>
      </c>
      <c r="B1658" s="22">
        <v>42004</v>
      </c>
      <c r="C1658" t="s">
        <v>21</v>
      </c>
      <c r="D1658" t="s">
        <v>24</v>
      </c>
      <c r="E1658" t="s">
        <v>1</v>
      </c>
      <c r="F1658" s="23">
        <v>63298.8</v>
      </c>
      <c r="G1658">
        <f>VLOOKUP(Base_de_données[[#This Row],[Adjudicación]],'Datos Pedidos'!$A$1:$C$2010,MATCH(Base_de_données[[#Headers],['# Pedidos]],'Datos Pedidos'!$A$1:$C$1,0),0)</f>
        <v>9</v>
      </c>
    </row>
    <row r="1659" spans="1:7" x14ac:dyDescent="0.3">
      <c r="A1659">
        <v>846066</v>
      </c>
      <c r="B1659" s="22">
        <v>42004</v>
      </c>
      <c r="C1659" t="s">
        <v>39</v>
      </c>
      <c r="D1659" t="s">
        <v>24</v>
      </c>
      <c r="E1659" t="s">
        <v>35</v>
      </c>
      <c r="F1659" s="23">
        <v>5556272.0999999996</v>
      </c>
      <c r="G1659">
        <f>VLOOKUP(Base_de_données[[#This Row],[Adjudicación]],'Datos Pedidos'!$A$1:$C$2010,MATCH(Base_de_données[[#Headers],['# Pedidos]],'Datos Pedidos'!$A$1:$C$1,0),0)</f>
        <v>30</v>
      </c>
    </row>
    <row r="1660" spans="1:7" x14ac:dyDescent="0.3">
      <c r="A1660">
        <v>846560</v>
      </c>
      <c r="B1660" s="22">
        <v>41973</v>
      </c>
      <c r="C1660" t="s">
        <v>21</v>
      </c>
      <c r="D1660" t="s">
        <v>28</v>
      </c>
      <c r="E1660" t="s">
        <v>11</v>
      </c>
      <c r="F1660" s="23">
        <v>19757</v>
      </c>
      <c r="G1660">
        <f>VLOOKUP(Base_de_données[[#This Row],[Adjudicación]],'Datos Pedidos'!$A$1:$C$2010,MATCH(Base_de_données[[#Headers],['# Pedidos]],'Datos Pedidos'!$A$1:$C$1,0),0)</f>
        <v>9</v>
      </c>
    </row>
    <row r="1661" spans="1:7" x14ac:dyDescent="0.3">
      <c r="A1661">
        <v>846628</v>
      </c>
      <c r="B1661" s="22">
        <v>42004</v>
      </c>
      <c r="C1661" t="s">
        <v>21</v>
      </c>
      <c r="D1661" t="s">
        <v>29</v>
      </c>
      <c r="E1661" t="s">
        <v>0</v>
      </c>
      <c r="F1661" s="23">
        <v>4291.8</v>
      </c>
      <c r="G1661">
        <f>VLOOKUP(Base_de_données[[#This Row],[Adjudicación]],'Datos Pedidos'!$A$1:$C$2010,MATCH(Base_de_données[[#Headers],['# Pedidos]],'Datos Pedidos'!$A$1:$C$1,0),0)</f>
        <v>16</v>
      </c>
    </row>
    <row r="1662" spans="1:7" x14ac:dyDescent="0.3">
      <c r="A1662">
        <v>847392</v>
      </c>
      <c r="B1662" s="22">
        <v>42004</v>
      </c>
      <c r="C1662" t="s">
        <v>21</v>
      </c>
      <c r="D1662" t="s">
        <v>26</v>
      </c>
      <c r="E1662" t="s">
        <v>13</v>
      </c>
      <c r="F1662" s="23">
        <v>31414.5</v>
      </c>
      <c r="G1662">
        <f>VLOOKUP(Base_de_données[[#This Row],[Adjudicación]],'Datos Pedidos'!$A$1:$C$2010,MATCH(Base_de_données[[#Headers],['# Pedidos]],'Datos Pedidos'!$A$1:$C$1,0),0)</f>
        <v>8</v>
      </c>
    </row>
    <row r="1663" spans="1:7" x14ac:dyDescent="0.3">
      <c r="A1663">
        <v>847958</v>
      </c>
      <c r="B1663" s="22">
        <v>42004</v>
      </c>
      <c r="C1663" t="s">
        <v>21</v>
      </c>
      <c r="D1663" t="s">
        <v>26</v>
      </c>
      <c r="E1663" t="s">
        <v>16</v>
      </c>
      <c r="F1663" s="23">
        <v>61545</v>
      </c>
      <c r="G1663">
        <f>VLOOKUP(Base_de_données[[#This Row],[Adjudicación]],'Datos Pedidos'!$A$1:$C$2010,MATCH(Base_de_données[[#Headers],['# Pedidos]],'Datos Pedidos'!$A$1:$C$1,0),0)</f>
        <v>12</v>
      </c>
    </row>
    <row r="1664" spans="1:7" x14ac:dyDescent="0.3">
      <c r="A1664">
        <v>849295</v>
      </c>
      <c r="B1664" s="22">
        <v>41832</v>
      </c>
      <c r="C1664" t="s">
        <v>39</v>
      </c>
      <c r="D1664" t="s">
        <v>27</v>
      </c>
      <c r="E1664" t="s">
        <v>5</v>
      </c>
      <c r="F1664" s="23">
        <v>3231144.2</v>
      </c>
      <c r="G1664">
        <f>VLOOKUP(Base_de_données[[#This Row],[Adjudicación]],'Datos Pedidos'!$A$1:$C$2010,MATCH(Base_de_données[[#Headers],['# Pedidos]],'Datos Pedidos'!$A$1:$C$1,0),0)</f>
        <v>12</v>
      </c>
    </row>
    <row r="1665" spans="1:7" x14ac:dyDescent="0.3">
      <c r="A1665">
        <v>850033</v>
      </c>
      <c r="B1665" s="22">
        <v>42004</v>
      </c>
      <c r="C1665" t="s">
        <v>39</v>
      </c>
      <c r="D1665" t="s">
        <v>30</v>
      </c>
      <c r="E1665" t="s">
        <v>15</v>
      </c>
      <c r="F1665" s="23">
        <v>3114969.9</v>
      </c>
      <c r="G1665">
        <f>VLOOKUP(Base_de_données[[#This Row],[Adjudicación]],'Datos Pedidos'!$A$1:$C$2010,MATCH(Base_de_données[[#Headers],['# Pedidos]],'Datos Pedidos'!$A$1:$C$1,0),0)</f>
        <v>2</v>
      </c>
    </row>
    <row r="1666" spans="1:7" x14ac:dyDescent="0.3">
      <c r="A1666">
        <v>850127</v>
      </c>
      <c r="B1666" s="22">
        <v>42004</v>
      </c>
      <c r="C1666" t="s">
        <v>21</v>
      </c>
      <c r="D1666" t="s">
        <v>26</v>
      </c>
      <c r="E1666" t="s">
        <v>10</v>
      </c>
      <c r="F1666" s="23">
        <v>55480.5</v>
      </c>
      <c r="G1666">
        <f>VLOOKUP(Base_de_données[[#This Row],[Adjudicación]],'Datos Pedidos'!$A$1:$C$2010,MATCH(Base_de_données[[#Headers],['# Pedidos]],'Datos Pedidos'!$A$1:$C$1,0),0)</f>
        <v>12</v>
      </c>
    </row>
    <row r="1667" spans="1:7" x14ac:dyDescent="0.3">
      <c r="A1667">
        <v>850720</v>
      </c>
      <c r="B1667" s="22">
        <v>42004</v>
      </c>
      <c r="C1667" t="s">
        <v>22</v>
      </c>
      <c r="D1667" t="s">
        <v>27</v>
      </c>
      <c r="E1667" t="s">
        <v>38</v>
      </c>
      <c r="F1667" s="23">
        <v>576.4</v>
      </c>
      <c r="G1667">
        <f>VLOOKUP(Base_de_données[[#This Row],[Adjudicación]],'Datos Pedidos'!$A$1:$C$2010,MATCH(Base_de_données[[#Headers],['# Pedidos]],'Datos Pedidos'!$A$1:$C$1,0),0)</f>
        <v>20</v>
      </c>
    </row>
    <row r="1668" spans="1:7" x14ac:dyDescent="0.3">
      <c r="A1668">
        <v>851437</v>
      </c>
      <c r="B1668" s="22">
        <v>41912</v>
      </c>
      <c r="C1668" t="s">
        <v>39</v>
      </c>
      <c r="D1668" t="s">
        <v>30</v>
      </c>
      <c r="E1668" t="s">
        <v>7</v>
      </c>
      <c r="F1668" s="23">
        <v>1376090.7</v>
      </c>
      <c r="G1668">
        <f>VLOOKUP(Base_de_données[[#This Row],[Adjudicación]],'Datos Pedidos'!$A$1:$C$2010,MATCH(Base_de_données[[#Headers],['# Pedidos]],'Datos Pedidos'!$A$1:$C$1,0),0)</f>
        <v>2</v>
      </c>
    </row>
    <row r="1669" spans="1:7" x14ac:dyDescent="0.3">
      <c r="A1669">
        <v>851518</v>
      </c>
      <c r="B1669" s="22">
        <v>41669</v>
      </c>
      <c r="C1669" t="s">
        <v>39</v>
      </c>
      <c r="D1669" t="s">
        <v>24</v>
      </c>
      <c r="E1669" t="s">
        <v>2</v>
      </c>
      <c r="F1669" s="23">
        <v>7814877.7999999998</v>
      </c>
      <c r="G1669">
        <f>VLOOKUP(Base_de_données[[#This Row],[Adjudicación]],'Datos Pedidos'!$A$1:$C$2010,MATCH(Base_de_données[[#Headers],['# Pedidos]],'Datos Pedidos'!$A$1:$C$1,0),0)</f>
        <v>1</v>
      </c>
    </row>
    <row r="1670" spans="1:7" x14ac:dyDescent="0.3">
      <c r="A1670">
        <v>851635</v>
      </c>
      <c r="B1670" s="22">
        <v>42004</v>
      </c>
      <c r="C1670" t="s">
        <v>39</v>
      </c>
      <c r="D1670" t="s">
        <v>25</v>
      </c>
      <c r="E1670" t="s">
        <v>4</v>
      </c>
      <c r="F1670" s="23">
        <v>5330489.0999999996</v>
      </c>
      <c r="G1670">
        <f>VLOOKUP(Base_de_données[[#This Row],[Adjudicación]],'Datos Pedidos'!$A$1:$C$2010,MATCH(Base_de_données[[#Headers],['# Pedidos]],'Datos Pedidos'!$A$1:$C$1,0),0)</f>
        <v>1</v>
      </c>
    </row>
    <row r="1671" spans="1:7" x14ac:dyDescent="0.3">
      <c r="A1671">
        <v>852466</v>
      </c>
      <c r="B1671" s="22">
        <v>42004</v>
      </c>
      <c r="C1671" t="s">
        <v>21</v>
      </c>
      <c r="D1671" t="s">
        <v>25</v>
      </c>
      <c r="E1671" t="s">
        <v>1</v>
      </c>
      <c r="F1671" s="23">
        <v>45966.7</v>
      </c>
      <c r="G1671">
        <f>VLOOKUP(Base_de_données[[#This Row],[Adjudicación]],'Datos Pedidos'!$A$1:$C$2010,MATCH(Base_de_données[[#Headers],['# Pedidos]],'Datos Pedidos'!$A$1:$C$1,0),0)</f>
        <v>4</v>
      </c>
    </row>
    <row r="1672" spans="1:7" x14ac:dyDescent="0.3">
      <c r="A1672">
        <v>852778</v>
      </c>
      <c r="B1672" s="22">
        <v>41882</v>
      </c>
      <c r="C1672" t="s">
        <v>22</v>
      </c>
      <c r="D1672" t="s">
        <v>27</v>
      </c>
      <c r="E1672" t="s">
        <v>38</v>
      </c>
      <c r="F1672" s="23">
        <v>484.2</v>
      </c>
      <c r="G1672">
        <f>VLOOKUP(Base_de_données[[#This Row],[Adjudicación]],'Datos Pedidos'!$A$1:$C$2010,MATCH(Base_de_données[[#Headers],['# Pedidos]],'Datos Pedidos'!$A$1:$C$1,0),0)</f>
        <v>12</v>
      </c>
    </row>
    <row r="1673" spans="1:7" x14ac:dyDescent="0.3">
      <c r="A1673">
        <v>852845</v>
      </c>
      <c r="B1673" s="22">
        <v>42004</v>
      </c>
      <c r="C1673" t="s">
        <v>39</v>
      </c>
      <c r="D1673" t="s">
        <v>25</v>
      </c>
      <c r="E1673" t="s">
        <v>12</v>
      </c>
      <c r="F1673" s="23">
        <v>6430628</v>
      </c>
      <c r="G1673">
        <f>VLOOKUP(Base_de_données[[#This Row],[Adjudicación]],'Datos Pedidos'!$A$1:$C$2010,MATCH(Base_de_données[[#Headers],['# Pedidos]],'Datos Pedidos'!$A$1:$C$1,0),0)</f>
        <v>3</v>
      </c>
    </row>
    <row r="1674" spans="1:7" x14ac:dyDescent="0.3">
      <c r="A1674">
        <v>853110</v>
      </c>
      <c r="B1674" s="22">
        <v>42004</v>
      </c>
      <c r="C1674" t="s">
        <v>22</v>
      </c>
      <c r="D1674" t="s">
        <v>30</v>
      </c>
      <c r="E1674" t="s">
        <v>17</v>
      </c>
      <c r="F1674" s="23">
        <v>453.5</v>
      </c>
      <c r="G1674">
        <f>VLOOKUP(Base_de_données[[#This Row],[Adjudicación]],'Datos Pedidos'!$A$1:$C$2010,MATCH(Base_de_données[[#Headers],['# Pedidos]],'Datos Pedidos'!$A$1:$C$1,0),0)</f>
        <v>10</v>
      </c>
    </row>
    <row r="1675" spans="1:7" x14ac:dyDescent="0.3">
      <c r="A1675">
        <v>853284</v>
      </c>
      <c r="B1675" s="22">
        <v>41661</v>
      </c>
      <c r="C1675" t="s">
        <v>21</v>
      </c>
      <c r="D1675" t="s">
        <v>27</v>
      </c>
      <c r="E1675" t="s">
        <v>38</v>
      </c>
      <c r="F1675" s="23">
        <v>36425.599999999999</v>
      </c>
      <c r="G1675">
        <f>VLOOKUP(Base_de_données[[#This Row],[Adjudicación]],'Datos Pedidos'!$A$1:$C$2010,MATCH(Base_de_données[[#Headers],['# Pedidos]],'Datos Pedidos'!$A$1:$C$1,0),0)</f>
        <v>8</v>
      </c>
    </row>
    <row r="1676" spans="1:7" x14ac:dyDescent="0.3">
      <c r="A1676">
        <v>853302</v>
      </c>
      <c r="B1676" s="22">
        <v>42004</v>
      </c>
      <c r="C1676" t="s">
        <v>21</v>
      </c>
      <c r="D1676" t="s">
        <v>24</v>
      </c>
      <c r="E1676" t="s">
        <v>38</v>
      </c>
      <c r="F1676" s="23">
        <v>81269.600000000006</v>
      </c>
      <c r="G1676">
        <f>VLOOKUP(Base_de_données[[#This Row],[Adjudicación]],'Datos Pedidos'!$A$1:$C$2010,MATCH(Base_de_données[[#Headers],['# Pedidos]],'Datos Pedidos'!$A$1:$C$1,0),0)</f>
        <v>10</v>
      </c>
    </row>
    <row r="1677" spans="1:7" x14ac:dyDescent="0.3">
      <c r="A1677">
        <v>853661</v>
      </c>
      <c r="B1677" s="22">
        <v>42004</v>
      </c>
      <c r="C1677" t="s">
        <v>39</v>
      </c>
      <c r="D1677" t="s">
        <v>27</v>
      </c>
      <c r="E1677" t="s">
        <v>4</v>
      </c>
      <c r="F1677" s="23">
        <v>4104265.7</v>
      </c>
      <c r="G1677">
        <f>VLOOKUP(Base_de_données[[#This Row],[Adjudicación]],'Datos Pedidos'!$A$1:$C$2010,MATCH(Base_de_données[[#Headers],['# Pedidos]],'Datos Pedidos'!$A$1:$C$1,0),0)</f>
        <v>6</v>
      </c>
    </row>
    <row r="1678" spans="1:7" x14ac:dyDescent="0.3">
      <c r="A1678">
        <v>853849</v>
      </c>
      <c r="B1678" s="22">
        <v>42004</v>
      </c>
      <c r="C1678" t="s">
        <v>39</v>
      </c>
      <c r="D1678" t="s">
        <v>27</v>
      </c>
      <c r="E1678" t="s">
        <v>13</v>
      </c>
      <c r="F1678" s="23">
        <v>2678472.1</v>
      </c>
      <c r="G1678">
        <f>VLOOKUP(Base_de_données[[#This Row],[Adjudicación]],'Datos Pedidos'!$A$1:$C$2010,MATCH(Base_de_données[[#Headers],['# Pedidos]],'Datos Pedidos'!$A$1:$C$1,0),0)</f>
        <v>3</v>
      </c>
    </row>
    <row r="1679" spans="1:7" x14ac:dyDescent="0.3">
      <c r="A1679">
        <v>854430</v>
      </c>
      <c r="B1679" s="22">
        <v>42004</v>
      </c>
      <c r="C1679" t="s">
        <v>21</v>
      </c>
      <c r="D1679" t="s">
        <v>32</v>
      </c>
      <c r="E1679" t="s">
        <v>12</v>
      </c>
      <c r="F1679" s="23">
        <v>88501.3</v>
      </c>
      <c r="G1679">
        <f>VLOOKUP(Base_de_données[[#This Row],[Adjudicación]],'Datos Pedidos'!$A$1:$C$2010,MATCH(Base_de_données[[#Headers],['# Pedidos]],'Datos Pedidos'!$A$1:$C$1,0),0)</f>
        <v>5</v>
      </c>
    </row>
    <row r="1680" spans="1:7" x14ac:dyDescent="0.3">
      <c r="A1680">
        <v>854732</v>
      </c>
      <c r="B1680" s="22">
        <v>41852</v>
      </c>
      <c r="C1680" t="s">
        <v>21</v>
      </c>
      <c r="D1680" t="s">
        <v>24</v>
      </c>
      <c r="E1680" t="s">
        <v>35</v>
      </c>
      <c r="F1680" s="23">
        <v>80942.8</v>
      </c>
      <c r="G1680">
        <f>VLOOKUP(Base_de_données[[#This Row],[Adjudicación]],'Datos Pedidos'!$A$1:$C$2010,MATCH(Base_de_données[[#Headers],['# Pedidos]],'Datos Pedidos'!$A$1:$C$1,0),0)</f>
        <v>32</v>
      </c>
    </row>
    <row r="1681" spans="1:7" x14ac:dyDescent="0.3">
      <c r="A1681">
        <v>855036</v>
      </c>
      <c r="B1681" s="22">
        <v>42004</v>
      </c>
      <c r="C1681" t="s">
        <v>21</v>
      </c>
      <c r="D1681" t="s">
        <v>28</v>
      </c>
      <c r="E1681" t="s">
        <v>6</v>
      </c>
      <c r="F1681" s="23">
        <v>14712.7</v>
      </c>
      <c r="G1681">
        <f>VLOOKUP(Base_de_données[[#This Row],[Adjudicación]],'Datos Pedidos'!$A$1:$C$2010,MATCH(Base_de_données[[#Headers],['# Pedidos]],'Datos Pedidos'!$A$1:$C$1,0),0)</f>
        <v>10</v>
      </c>
    </row>
    <row r="1682" spans="1:7" x14ac:dyDescent="0.3">
      <c r="A1682">
        <v>855470</v>
      </c>
      <c r="B1682" s="22">
        <v>42004</v>
      </c>
      <c r="C1682" t="s">
        <v>21</v>
      </c>
      <c r="D1682" t="s">
        <v>32</v>
      </c>
      <c r="E1682" t="s">
        <v>0</v>
      </c>
      <c r="F1682" s="23">
        <v>38211.1</v>
      </c>
      <c r="G1682">
        <f>VLOOKUP(Base_de_données[[#This Row],[Adjudicación]],'Datos Pedidos'!$A$1:$C$2010,MATCH(Base_de_données[[#Headers],['# Pedidos]],'Datos Pedidos'!$A$1:$C$1,0),0)</f>
        <v>10</v>
      </c>
    </row>
    <row r="1683" spans="1:7" x14ac:dyDescent="0.3">
      <c r="A1683">
        <v>855706</v>
      </c>
      <c r="B1683" s="22">
        <v>41791</v>
      </c>
      <c r="C1683" t="s">
        <v>21</v>
      </c>
      <c r="D1683" t="s">
        <v>24</v>
      </c>
      <c r="E1683" t="s">
        <v>15</v>
      </c>
      <c r="F1683" s="23">
        <v>92635.5</v>
      </c>
      <c r="G1683">
        <f>VLOOKUP(Base_de_données[[#This Row],[Adjudicación]],'Datos Pedidos'!$A$1:$C$2010,MATCH(Base_de_données[[#Headers],['# Pedidos]],'Datos Pedidos'!$A$1:$C$1,0),0)</f>
        <v>9</v>
      </c>
    </row>
    <row r="1684" spans="1:7" x14ac:dyDescent="0.3">
      <c r="A1684">
        <v>855713</v>
      </c>
      <c r="B1684" s="22">
        <v>41746</v>
      </c>
      <c r="C1684" t="s">
        <v>39</v>
      </c>
      <c r="D1684" t="s">
        <v>30</v>
      </c>
      <c r="E1684" t="s">
        <v>16</v>
      </c>
      <c r="F1684" s="23">
        <v>3093537.5</v>
      </c>
      <c r="G1684">
        <f>VLOOKUP(Base_de_données[[#This Row],[Adjudicación]],'Datos Pedidos'!$A$1:$C$2010,MATCH(Base_de_données[[#Headers],['# Pedidos]],'Datos Pedidos'!$A$1:$C$1,0),0)</f>
        <v>3</v>
      </c>
    </row>
    <row r="1685" spans="1:7" x14ac:dyDescent="0.3">
      <c r="A1685">
        <v>855966</v>
      </c>
      <c r="B1685" s="22">
        <v>41958</v>
      </c>
      <c r="C1685" t="s">
        <v>21</v>
      </c>
      <c r="D1685" t="s">
        <v>28</v>
      </c>
      <c r="E1685" t="s">
        <v>7</v>
      </c>
      <c r="F1685" s="23">
        <v>78587.5</v>
      </c>
      <c r="G1685">
        <f>VLOOKUP(Base_de_données[[#This Row],[Adjudicación]],'Datos Pedidos'!$A$1:$C$2010,MATCH(Base_de_données[[#Headers],['# Pedidos]],'Datos Pedidos'!$A$1:$C$1,0),0)</f>
        <v>8</v>
      </c>
    </row>
    <row r="1686" spans="1:7" x14ac:dyDescent="0.3">
      <c r="A1686">
        <v>855974</v>
      </c>
      <c r="B1686" s="22">
        <v>41729</v>
      </c>
      <c r="C1686" t="s">
        <v>21</v>
      </c>
      <c r="D1686" t="s">
        <v>26</v>
      </c>
      <c r="E1686" t="s">
        <v>15</v>
      </c>
      <c r="F1686" s="23">
        <v>3859.5</v>
      </c>
      <c r="G1686">
        <f>VLOOKUP(Base_de_données[[#This Row],[Adjudicación]],'Datos Pedidos'!$A$1:$C$2010,MATCH(Base_de_données[[#Headers],['# Pedidos]],'Datos Pedidos'!$A$1:$C$1,0),0)</f>
        <v>10</v>
      </c>
    </row>
    <row r="1687" spans="1:7" x14ac:dyDescent="0.3">
      <c r="A1687">
        <v>856152</v>
      </c>
      <c r="B1687" s="22">
        <v>41943</v>
      </c>
      <c r="C1687" t="s">
        <v>22</v>
      </c>
      <c r="D1687" t="s">
        <v>28</v>
      </c>
      <c r="E1687" t="s">
        <v>8</v>
      </c>
      <c r="F1687" s="23">
        <v>408.5</v>
      </c>
      <c r="G1687">
        <f>VLOOKUP(Base_de_données[[#This Row],[Adjudicación]],'Datos Pedidos'!$A$1:$C$2010,MATCH(Base_de_données[[#Headers],['# Pedidos]],'Datos Pedidos'!$A$1:$C$1,0),0)</f>
        <v>12</v>
      </c>
    </row>
    <row r="1688" spans="1:7" x14ac:dyDescent="0.3">
      <c r="A1688">
        <v>856544</v>
      </c>
      <c r="B1688" s="22">
        <v>42004</v>
      </c>
      <c r="C1688" t="s">
        <v>39</v>
      </c>
      <c r="D1688" t="s">
        <v>31</v>
      </c>
      <c r="E1688" t="s">
        <v>7</v>
      </c>
      <c r="F1688" s="23">
        <v>2655477.4</v>
      </c>
      <c r="G1688">
        <f>VLOOKUP(Base_de_données[[#This Row],[Adjudicación]],'Datos Pedidos'!$A$1:$C$2010,MATCH(Base_de_données[[#Headers],['# Pedidos]],'Datos Pedidos'!$A$1:$C$1,0),0)</f>
        <v>2</v>
      </c>
    </row>
    <row r="1689" spans="1:7" x14ac:dyDescent="0.3">
      <c r="A1689">
        <v>856561</v>
      </c>
      <c r="B1689" s="22">
        <v>42004</v>
      </c>
      <c r="C1689" t="s">
        <v>39</v>
      </c>
      <c r="D1689" t="s">
        <v>24</v>
      </c>
      <c r="E1689" t="s">
        <v>37</v>
      </c>
      <c r="F1689" s="23">
        <v>8623326.5999999996</v>
      </c>
      <c r="G1689">
        <f>VLOOKUP(Base_de_données[[#This Row],[Adjudicación]],'Datos Pedidos'!$A$1:$C$2010,MATCH(Base_de_données[[#Headers],['# Pedidos]],'Datos Pedidos'!$A$1:$C$1,0),0)</f>
        <v>30</v>
      </c>
    </row>
    <row r="1690" spans="1:7" x14ac:dyDescent="0.3">
      <c r="A1690">
        <v>856594</v>
      </c>
      <c r="B1690" s="22">
        <v>42004</v>
      </c>
      <c r="C1690" t="s">
        <v>21</v>
      </c>
      <c r="D1690" t="s">
        <v>31</v>
      </c>
      <c r="E1690" t="s">
        <v>12</v>
      </c>
      <c r="F1690" s="23">
        <v>49764.9</v>
      </c>
      <c r="G1690">
        <f>VLOOKUP(Base_de_données[[#This Row],[Adjudicación]],'Datos Pedidos'!$A$1:$C$2010,MATCH(Base_de_données[[#Headers],['# Pedidos]],'Datos Pedidos'!$A$1:$C$1,0),0)</f>
        <v>7</v>
      </c>
    </row>
    <row r="1691" spans="1:7" x14ac:dyDescent="0.3">
      <c r="A1691">
        <v>856707</v>
      </c>
      <c r="B1691" s="22">
        <v>41804</v>
      </c>
      <c r="C1691" t="s">
        <v>39</v>
      </c>
      <c r="D1691" t="s">
        <v>28</v>
      </c>
      <c r="E1691" t="s">
        <v>10</v>
      </c>
      <c r="F1691" s="23">
        <v>6997231.2000000002</v>
      </c>
      <c r="G1691">
        <f>VLOOKUP(Base_de_données[[#This Row],[Adjudicación]],'Datos Pedidos'!$A$1:$C$2010,MATCH(Base_de_données[[#Headers],['# Pedidos]],'Datos Pedidos'!$A$1:$C$1,0),0)</f>
        <v>10</v>
      </c>
    </row>
    <row r="1692" spans="1:7" x14ac:dyDescent="0.3">
      <c r="A1692">
        <v>856967</v>
      </c>
      <c r="B1692" s="22">
        <v>41820</v>
      </c>
      <c r="C1692" t="s">
        <v>39</v>
      </c>
      <c r="D1692" t="s">
        <v>30</v>
      </c>
      <c r="E1692" t="s">
        <v>3</v>
      </c>
      <c r="F1692" s="23">
        <v>1841456.9</v>
      </c>
      <c r="G1692">
        <f>VLOOKUP(Base_de_données[[#This Row],[Adjudicación]],'Datos Pedidos'!$A$1:$C$2010,MATCH(Base_de_données[[#Headers],['# Pedidos]],'Datos Pedidos'!$A$1:$C$1,0),0)</f>
        <v>14</v>
      </c>
    </row>
    <row r="1693" spans="1:7" x14ac:dyDescent="0.3">
      <c r="A1693">
        <v>857782</v>
      </c>
      <c r="B1693" s="22">
        <v>42004</v>
      </c>
      <c r="C1693" t="s">
        <v>21</v>
      </c>
      <c r="D1693" t="s">
        <v>27</v>
      </c>
      <c r="E1693" t="s">
        <v>11</v>
      </c>
      <c r="F1693" s="23">
        <v>59346.7</v>
      </c>
      <c r="G1693">
        <f>VLOOKUP(Base_de_données[[#This Row],[Adjudicación]],'Datos Pedidos'!$A$1:$C$2010,MATCH(Base_de_données[[#Headers],['# Pedidos]],'Datos Pedidos'!$A$1:$C$1,0),0)</f>
        <v>8</v>
      </c>
    </row>
    <row r="1694" spans="1:7" x14ac:dyDescent="0.3">
      <c r="A1694">
        <v>858235</v>
      </c>
      <c r="B1694" s="22">
        <v>42004</v>
      </c>
      <c r="C1694" t="s">
        <v>21</v>
      </c>
      <c r="D1694" t="s">
        <v>28</v>
      </c>
      <c r="E1694" t="s">
        <v>17</v>
      </c>
      <c r="F1694" s="23">
        <v>20476.400000000001</v>
      </c>
      <c r="G1694">
        <f>VLOOKUP(Base_de_données[[#This Row],[Adjudicación]],'Datos Pedidos'!$A$1:$C$2010,MATCH(Base_de_données[[#Headers],['# Pedidos]],'Datos Pedidos'!$A$1:$C$1,0),0)</f>
        <v>6</v>
      </c>
    </row>
    <row r="1695" spans="1:7" x14ac:dyDescent="0.3">
      <c r="A1695">
        <v>858525</v>
      </c>
      <c r="B1695" s="22">
        <v>42004</v>
      </c>
      <c r="C1695" t="s">
        <v>39</v>
      </c>
      <c r="D1695" t="s">
        <v>32</v>
      </c>
      <c r="E1695" t="s">
        <v>17</v>
      </c>
      <c r="F1695" s="23">
        <v>3460977.3</v>
      </c>
      <c r="G1695">
        <f>VLOOKUP(Base_de_données[[#This Row],[Adjudicación]],'Datos Pedidos'!$A$1:$C$2010,MATCH(Base_de_données[[#Headers],['# Pedidos]],'Datos Pedidos'!$A$1:$C$1,0),0)</f>
        <v>3</v>
      </c>
    </row>
    <row r="1696" spans="1:7" x14ac:dyDescent="0.3">
      <c r="A1696">
        <v>859965</v>
      </c>
      <c r="B1696" s="22">
        <v>42004</v>
      </c>
      <c r="C1696" t="s">
        <v>39</v>
      </c>
      <c r="D1696" t="s">
        <v>32</v>
      </c>
      <c r="E1696" t="s">
        <v>34</v>
      </c>
      <c r="F1696" s="23">
        <v>8304879.4000000004</v>
      </c>
      <c r="G1696">
        <f>VLOOKUP(Base_de_données[[#This Row],[Adjudicación]],'Datos Pedidos'!$A$1:$C$2010,MATCH(Base_de_données[[#Headers],['# Pedidos]],'Datos Pedidos'!$A$1:$C$1,0),0)</f>
        <v>2</v>
      </c>
    </row>
    <row r="1697" spans="1:7" x14ac:dyDescent="0.3">
      <c r="A1697">
        <v>860063</v>
      </c>
      <c r="B1697" s="22">
        <v>42004</v>
      </c>
      <c r="C1697" t="s">
        <v>21</v>
      </c>
      <c r="D1697" t="s">
        <v>24</v>
      </c>
      <c r="E1697" t="s">
        <v>0</v>
      </c>
      <c r="F1697" s="23">
        <v>83264.100000000006</v>
      </c>
      <c r="G1697">
        <f>VLOOKUP(Base_de_données[[#This Row],[Adjudicación]],'Datos Pedidos'!$A$1:$C$2010,MATCH(Base_de_données[[#Headers],['# Pedidos]],'Datos Pedidos'!$A$1:$C$1,0),0)</f>
        <v>6</v>
      </c>
    </row>
    <row r="1698" spans="1:7" x14ac:dyDescent="0.3">
      <c r="A1698">
        <v>860134</v>
      </c>
      <c r="B1698" s="22">
        <v>42004</v>
      </c>
      <c r="C1698" t="s">
        <v>39</v>
      </c>
      <c r="D1698" t="s">
        <v>26</v>
      </c>
      <c r="E1698" t="s">
        <v>16</v>
      </c>
      <c r="F1698" s="23">
        <v>6400533</v>
      </c>
      <c r="G1698">
        <f>VLOOKUP(Base_de_données[[#This Row],[Adjudicación]],'Datos Pedidos'!$A$1:$C$2010,MATCH(Base_de_données[[#Headers],['# Pedidos]],'Datos Pedidos'!$A$1:$C$1,0),0)</f>
        <v>2</v>
      </c>
    </row>
    <row r="1699" spans="1:7" x14ac:dyDescent="0.3">
      <c r="A1699">
        <v>860434</v>
      </c>
      <c r="B1699" s="22">
        <v>42004</v>
      </c>
      <c r="C1699" t="s">
        <v>21</v>
      </c>
      <c r="D1699" t="s">
        <v>24</v>
      </c>
      <c r="E1699" t="s">
        <v>9</v>
      </c>
      <c r="F1699" s="23">
        <v>41930.6</v>
      </c>
      <c r="G1699">
        <f>VLOOKUP(Base_de_données[[#This Row],[Adjudicación]],'Datos Pedidos'!$A$1:$C$2010,MATCH(Base_de_données[[#Headers],['# Pedidos]],'Datos Pedidos'!$A$1:$C$1,0),0)</f>
        <v>9</v>
      </c>
    </row>
    <row r="1700" spans="1:7" x14ac:dyDescent="0.3">
      <c r="A1700">
        <v>860690</v>
      </c>
      <c r="B1700" s="22">
        <v>41790</v>
      </c>
      <c r="C1700" t="s">
        <v>39</v>
      </c>
      <c r="D1700" t="s">
        <v>29</v>
      </c>
      <c r="E1700" t="s">
        <v>10</v>
      </c>
      <c r="F1700" s="23">
        <v>7067069.9000000004</v>
      </c>
      <c r="G1700">
        <f>VLOOKUP(Base_de_données[[#This Row],[Adjudicación]],'Datos Pedidos'!$A$1:$C$2010,MATCH(Base_de_données[[#Headers],['# Pedidos]],'Datos Pedidos'!$A$1:$C$1,0),0)</f>
        <v>12</v>
      </c>
    </row>
    <row r="1701" spans="1:7" x14ac:dyDescent="0.3">
      <c r="A1701">
        <v>861158</v>
      </c>
      <c r="B1701" s="22">
        <v>42004</v>
      </c>
      <c r="C1701" t="s">
        <v>21</v>
      </c>
      <c r="D1701" t="s">
        <v>26</v>
      </c>
      <c r="E1701" t="s">
        <v>35</v>
      </c>
      <c r="F1701" s="23">
        <v>33252.300000000003</v>
      </c>
      <c r="G1701">
        <f>VLOOKUP(Base_de_données[[#This Row],[Adjudicación]],'Datos Pedidos'!$A$1:$C$2010,MATCH(Base_de_données[[#Headers],['# Pedidos]],'Datos Pedidos'!$A$1:$C$1,0),0)</f>
        <v>20</v>
      </c>
    </row>
    <row r="1702" spans="1:7" x14ac:dyDescent="0.3">
      <c r="A1702">
        <v>861456</v>
      </c>
      <c r="B1702" s="22">
        <v>42004</v>
      </c>
      <c r="C1702" t="s">
        <v>21</v>
      </c>
      <c r="D1702" t="s">
        <v>28</v>
      </c>
      <c r="E1702" t="s">
        <v>12</v>
      </c>
      <c r="F1702" s="23">
        <v>57499.1</v>
      </c>
      <c r="G1702">
        <f>VLOOKUP(Base_de_données[[#This Row],[Adjudicación]],'Datos Pedidos'!$A$1:$C$2010,MATCH(Base_de_données[[#Headers],['# Pedidos]],'Datos Pedidos'!$A$1:$C$1,0),0)</f>
        <v>12</v>
      </c>
    </row>
    <row r="1703" spans="1:7" x14ac:dyDescent="0.3">
      <c r="A1703">
        <v>861981</v>
      </c>
      <c r="B1703" s="22">
        <v>42004</v>
      </c>
      <c r="C1703" t="s">
        <v>39</v>
      </c>
      <c r="D1703" t="s">
        <v>26</v>
      </c>
      <c r="E1703" t="s">
        <v>11</v>
      </c>
      <c r="F1703" s="23">
        <v>4147127.4</v>
      </c>
      <c r="G1703">
        <f>VLOOKUP(Base_de_données[[#This Row],[Adjudicación]],'Datos Pedidos'!$A$1:$C$2010,MATCH(Base_de_données[[#Headers],['# Pedidos]],'Datos Pedidos'!$A$1:$C$1,0),0)</f>
        <v>2</v>
      </c>
    </row>
    <row r="1704" spans="1:7" x14ac:dyDescent="0.3">
      <c r="A1704">
        <v>862288</v>
      </c>
      <c r="B1704" s="22">
        <v>41729</v>
      </c>
      <c r="C1704" t="s">
        <v>39</v>
      </c>
      <c r="D1704" t="s">
        <v>30</v>
      </c>
      <c r="E1704" t="s">
        <v>17</v>
      </c>
      <c r="F1704" s="23">
        <v>2546825.1</v>
      </c>
      <c r="G1704">
        <f>VLOOKUP(Base_de_données[[#This Row],[Adjudicación]],'Datos Pedidos'!$A$1:$C$2010,MATCH(Base_de_données[[#Headers],['# Pedidos]],'Datos Pedidos'!$A$1:$C$1,0),0)</f>
        <v>2</v>
      </c>
    </row>
    <row r="1705" spans="1:7" x14ac:dyDescent="0.3">
      <c r="A1705">
        <v>862392</v>
      </c>
      <c r="B1705" s="22">
        <v>41820</v>
      </c>
      <c r="C1705" t="s">
        <v>39</v>
      </c>
      <c r="D1705" t="s">
        <v>27</v>
      </c>
      <c r="E1705" t="s">
        <v>10</v>
      </c>
      <c r="F1705" s="23">
        <v>3070423.2</v>
      </c>
      <c r="G1705">
        <f>VLOOKUP(Base_de_données[[#This Row],[Adjudicación]],'Datos Pedidos'!$A$1:$C$2010,MATCH(Base_de_données[[#Headers],['# Pedidos]],'Datos Pedidos'!$A$1:$C$1,0),0)</f>
        <v>6</v>
      </c>
    </row>
    <row r="1706" spans="1:7" x14ac:dyDescent="0.3">
      <c r="A1706">
        <v>862982</v>
      </c>
      <c r="B1706" s="22">
        <v>41912</v>
      </c>
      <c r="C1706" t="s">
        <v>39</v>
      </c>
      <c r="D1706" t="s">
        <v>26</v>
      </c>
      <c r="E1706" t="s">
        <v>35</v>
      </c>
      <c r="F1706" s="23">
        <v>9146780</v>
      </c>
      <c r="G1706">
        <f>VLOOKUP(Base_de_données[[#This Row],[Adjudicación]],'Datos Pedidos'!$A$1:$C$2010,MATCH(Base_de_données[[#Headers],['# Pedidos]],'Datos Pedidos'!$A$1:$C$1,0),0)</f>
        <v>1</v>
      </c>
    </row>
    <row r="1707" spans="1:7" x14ac:dyDescent="0.3">
      <c r="A1707">
        <v>863619</v>
      </c>
      <c r="B1707" s="22">
        <v>41698</v>
      </c>
      <c r="C1707" t="s">
        <v>21</v>
      </c>
      <c r="D1707" t="s">
        <v>28</v>
      </c>
      <c r="E1707" t="s">
        <v>3</v>
      </c>
      <c r="F1707" s="23">
        <v>11939.45</v>
      </c>
      <c r="G1707">
        <f>VLOOKUP(Base_de_données[[#This Row],[Adjudicación]],'Datos Pedidos'!$A$1:$C$2010,MATCH(Base_de_données[[#Headers],['# Pedidos]],'Datos Pedidos'!$A$1:$C$1,0),0)</f>
        <v>2</v>
      </c>
    </row>
    <row r="1708" spans="1:7" x14ac:dyDescent="0.3">
      <c r="A1708">
        <v>863694</v>
      </c>
      <c r="B1708" s="22">
        <v>41729</v>
      </c>
      <c r="C1708" t="s">
        <v>21</v>
      </c>
      <c r="D1708" t="s">
        <v>27</v>
      </c>
      <c r="E1708" t="s">
        <v>6</v>
      </c>
      <c r="F1708" s="23">
        <v>15184.9</v>
      </c>
      <c r="G1708">
        <f>VLOOKUP(Base_de_données[[#This Row],[Adjudicación]],'Datos Pedidos'!$A$1:$C$2010,MATCH(Base_de_données[[#Headers],['# Pedidos]],'Datos Pedidos'!$A$1:$C$1,0),0)</f>
        <v>6</v>
      </c>
    </row>
    <row r="1709" spans="1:7" x14ac:dyDescent="0.3">
      <c r="A1709">
        <v>863743</v>
      </c>
      <c r="B1709" s="22">
        <v>42004</v>
      </c>
      <c r="C1709" t="s">
        <v>39</v>
      </c>
      <c r="D1709" t="s">
        <v>27</v>
      </c>
      <c r="E1709" t="s">
        <v>0</v>
      </c>
      <c r="F1709" s="23">
        <v>6206763.7000000002</v>
      </c>
      <c r="G1709">
        <f>VLOOKUP(Base_de_données[[#This Row],[Adjudicación]],'Datos Pedidos'!$A$1:$C$2010,MATCH(Base_de_données[[#Headers],['# Pedidos]],'Datos Pedidos'!$A$1:$C$1,0),0)</f>
        <v>16</v>
      </c>
    </row>
    <row r="1710" spans="1:7" x14ac:dyDescent="0.3">
      <c r="A1710">
        <v>864259</v>
      </c>
      <c r="B1710" s="22">
        <v>42004</v>
      </c>
      <c r="C1710" t="s">
        <v>21</v>
      </c>
      <c r="D1710" t="s">
        <v>27</v>
      </c>
      <c r="E1710" t="s">
        <v>0</v>
      </c>
      <c r="F1710" s="23">
        <v>20880.3</v>
      </c>
      <c r="G1710">
        <f>VLOOKUP(Base_de_données[[#This Row],[Adjudicación]],'Datos Pedidos'!$A$1:$C$2010,MATCH(Base_de_données[[#Headers],['# Pedidos]],'Datos Pedidos'!$A$1:$C$1,0),0)</f>
        <v>10</v>
      </c>
    </row>
    <row r="1711" spans="1:7" x14ac:dyDescent="0.3">
      <c r="A1711">
        <v>864544</v>
      </c>
      <c r="B1711" s="22">
        <v>42004</v>
      </c>
      <c r="C1711" t="s">
        <v>21</v>
      </c>
      <c r="D1711" t="s">
        <v>31</v>
      </c>
      <c r="E1711" t="s">
        <v>1</v>
      </c>
      <c r="F1711" s="23">
        <v>6364.4</v>
      </c>
      <c r="G1711">
        <f>VLOOKUP(Base_de_données[[#This Row],[Adjudicación]],'Datos Pedidos'!$A$1:$C$2010,MATCH(Base_de_données[[#Headers],['# Pedidos]],'Datos Pedidos'!$A$1:$C$1,0),0)</f>
        <v>5</v>
      </c>
    </row>
    <row r="1712" spans="1:7" x14ac:dyDescent="0.3">
      <c r="A1712">
        <v>864597</v>
      </c>
      <c r="B1712" s="22">
        <v>41820</v>
      </c>
      <c r="C1712" t="s">
        <v>39</v>
      </c>
      <c r="D1712" t="s">
        <v>29</v>
      </c>
      <c r="E1712" t="s">
        <v>7</v>
      </c>
      <c r="F1712" s="23">
        <v>7100032.5</v>
      </c>
      <c r="G1712">
        <f>VLOOKUP(Base_de_données[[#This Row],[Adjudicación]],'Datos Pedidos'!$A$1:$C$2010,MATCH(Base_de_données[[#Headers],['# Pedidos]],'Datos Pedidos'!$A$1:$C$1,0),0)</f>
        <v>3</v>
      </c>
    </row>
    <row r="1713" spans="1:7" x14ac:dyDescent="0.3">
      <c r="A1713">
        <v>864661</v>
      </c>
      <c r="B1713" s="22">
        <v>42004</v>
      </c>
      <c r="C1713" t="s">
        <v>39</v>
      </c>
      <c r="D1713" t="s">
        <v>28</v>
      </c>
      <c r="E1713" t="s">
        <v>12</v>
      </c>
      <c r="F1713" s="23">
        <v>1157061.8</v>
      </c>
      <c r="G1713">
        <f>VLOOKUP(Base_de_données[[#This Row],[Adjudicación]],'Datos Pedidos'!$A$1:$C$2010,MATCH(Base_de_données[[#Headers],['# Pedidos]],'Datos Pedidos'!$A$1:$C$1,0),0)</f>
        <v>3</v>
      </c>
    </row>
    <row r="1714" spans="1:7" x14ac:dyDescent="0.3">
      <c r="A1714">
        <v>866236</v>
      </c>
      <c r="B1714" s="22">
        <v>41882</v>
      </c>
      <c r="C1714" t="s">
        <v>39</v>
      </c>
      <c r="D1714" t="s">
        <v>28</v>
      </c>
      <c r="E1714" t="s">
        <v>5</v>
      </c>
      <c r="F1714" s="23">
        <v>9456995.5</v>
      </c>
      <c r="G1714">
        <f>VLOOKUP(Base_de_données[[#This Row],[Adjudicación]],'Datos Pedidos'!$A$1:$C$2010,MATCH(Base_de_données[[#Headers],['# Pedidos]],'Datos Pedidos'!$A$1:$C$1,0),0)</f>
        <v>1</v>
      </c>
    </row>
    <row r="1715" spans="1:7" x14ac:dyDescent="0.3">
      <c r="A1715">
        <v>866611</v>
      </c>
      <c r="B1715" s="22">
        <v>42004</v>
      </c>
      <c r="C1715" t="s">
        <v>21</v>
      </c>
      <c r="D1715" t="s">
        <v>27</v>
      </c>
      <c r="E1715" t="s">
        <v>4</v>
      </c>
      <c r="F1715" s="23">
        <v>60782.2</v>
      </c>
      <c r="G1715">
        <f>VLOOKUP(Base_de_données[[#This Row],[Adjudicación]],'Datos Pedidos'!$A$1:$C$2010,MATCH(Base_de_données[[#Headers],['# Pedidos]],'Datos Pedidos'!$A$1:$C$1,0),0)</f>
        <v>6</v>
      </c>
    </row>
    <row r="1716" spans="1:7" x14ac:dyDescent="0.3">
      <c r="A1716">
        <v>866670</v>
      </c>
      <c r="B1716" s="22">
        <v>41669</v>
      </c>
      <c r="C1716" t="s">
        <v>39</v>
      </c>
      <c r="D1716" t="s">
        <v>26</v>
      </c>
      <c r="E1716" t="s">
        <v>14</v>
      </c>
      <c r="F1716" s="23">
        <v>2628726.2999999998</v>
      </c>
      <c r="G1716">
        <f>VLOOKUP(Base_de_données[[#This Row],[Adjudicación]],'Datos Pedidos'!$A$1:$C$2010,MATCH(Base_de_données[[#Headers],['# Pedidos]],'Datos Pedidos'!$A$1:$C$1,0),0)</f>
        <v>6</v>
      </c>
    </row>
    <row r="1717" spans="1:7" x14ac:dyDescent="0.3">
      <c r="A1717">
        <v>868119</v>
      </c>
      <c r="B1717" s="22">
        <v>42004</v>
      </c>
      <c r="C1717" t="s">
        <v>22</v>
      </c>
      <c r="D1717" t="s">
        <v>30</v>
      </c>
      <c r="E1717" t="s">
        <v>13</v>
      </c>
      <c r="F1717" s="23">
        <v>852.8</v>
      </c>
      <c r="G1717">
        <f>VLOOKUP(Base_de_données[[#This Row],[Adjudicación]],'Datos Pedidos'!$A$1:$C$2010,MATCH(Base_de_données[[#Headers],['# Pedidos]],'Datos Pedidos'!$A$1:$C$1,0),0)</f>
        <v>14</v>
      </c>
    </row>
    <row r="1718" spans="1:7" x14ac:dyDescent="0.3">
      <c r="A1718">
        <v>868486</v>
      </c>
      <c r="B1718" s="22">
        <v>42004</v>
      </c>
      <c r="C1718" t="s">
        <v>22</v>
      </c>
      <c r="D1718" t="s">
        <v>26</v>
      </c>
      <c r="E1718" t="s">
        <v>13</v>
      </c>
      <c r="F1718" s="23">
        <v>8027105.7999999998</v>
      </c>
      <c r="G1718">
        <f>VLOOKUP(Base_de_données[[#This Row],[Adjudicación]],'Datos Pedidos'!$A$1:$C$2010,MATCH(Base_de_données[[#Headers],['# Pedidos]],'Datos Pedidos'!$A$1:$C$1,0),0)</f>
        <v>20</v>
      </c>
    </row>
    <row r="1719" spans="1:7" x14ac:dyDescent="0.3">
      <c r="A1719">
        <v>868665</v>
      </c>
      <c r="B1719" s="22">
        <v>42004</v>
      </c>
      <c r="C1719" t="s">
        <v>21</v>
      </c>
      <c r="D1719" t="s">
        <v>26</v>
      </c>
      <c r="E1719" t="s">
        <v>11</v>
      </c>
      <c r="F1719" s="23">
        <v>31707.5</v>
      </c>
      <c r="G1719">
        <f>VLOOKUP(Base_de_données[[#This Row],[Adjudicación]],'Datos Pedidos'!$A$1:$C$2010,MATCH(Base_de_données[[#Headers],['# Pedidos]],'Datos Pedidos'!$A$1:$C$1,0),0)</f>
        <v>4</v>
      </c>
    </row>
    <row r="1720" spans="1:7" x14ac:dyDescent="0.3">
      <c r="A1720">
        <v>868744</v>
      </c>
      <c r="B1720" s="22">
        <v>41729</v>
      </c>
      <c r="C1720" t="s">
        <v>21</v>
      </c>
      <c r="D1720" t="s">
        <v>28</v>
      </c>
      <c r="E1720" t="s">
        <v>34</v>
      </c>
      <c r="F1720" s="23">
        <v>74404.800000000003</v>
      </c>
      <c r="G1720">
        <f>VLOOKUP(Base_de_données[[#This Row],[Adjudicación]],'Datos Pedidos'!$A$1:$C$2010,MATCH(Base_de_données[[#Headers],['# Pedidos]],'Datos Pedidos'!$A$1:$C$1,0),0)</f>
        <v>16</v>
      </c>
    </row>
    <row r="1721" spans="1:7" x14ac:dyDescent="0.3">
      <c r="A1721">
        <v>869429</v>
      </c>
      <c r="B1721" s="22">
        <v>42004</v>
      </c>
      <c r="C1721" t="s">
        <v>39</v>
      </c>
      <c r="D1721" t="s">
        <v>28</v>
      </c>
      <c r="E1721" t="s">
        <v>10</v>
      </c>
      <c r="F1721" s="23">
        <v>6427221.2000000002</v>
      </c>
      <c r="G1721">
        <f>VLOOKUP(Base_de_données[[#This Row],[Adjudicación]],'Datos Pedidos'!$A$1:$C$2010,MATCH(Base_de_données[[#Headers],['# Pedidos]],'Datos Pedidos'!$A$1:$C$1,0),0)</f>
        <v>6</v>
      </c>
    </row>
    <row r="1722" spans="1:7" x14ac:dyDescent="0.3">
      <c r="A1722">
        <v>869965</v>
      </c>
      <c r="B1722" s="22">
        <v>42004</v>
      </c>
      <c r="C1722" t="s">
        <v>21</v>
      </c>
      <c r="D1722" t="s">
        <v>24</v>
      </c>
      <c r="E1722" t="s">
        <v>9</v>
      </c>
      <c r="F1722" s="23">
        <v>50459.3</v>
      </c>
      <c r="G1722">
        <f>VLOOKUP(Base_de_données[[#This Row],[Adjudicación]],'Datos Pedidos'!$A$1:$C$2010,MATCH(Base_de_données[[#Headers],['# Pedidos]],'Datos Pedidos'!$A$1:$C$1,0),0)</f>
        <v>14</v>
      </c>
    </row>
    <row r="1723" spans="1:7" x14ac:dyDescent="0.3">
      <c r="A1723">
        <v>871041</v>
      </c>
      <c r="B1723" s="22">
        <v>42004</v>
      </c>
      <c r="C1723" t="s">
        <v>21</v>
      </c>
      <c r="D1723" t="s">
        <v>27</v>
      </c>
      <c r="E1723" t="s">
        <v>15</v>
      </c>
      <c r="F1723" s="23">
        <v>55548.7</v>
      </c>
      <c r="G1723">
        <f>VLOOKUP(Base_de_données[[#This Row],[Adjudicación]],'Datos Pedidos'!$A$1:$C$2010,MATCH(Base_de_données[[#Headers],['# Pedidos]],'Datos Pedidos'!$A$1:$C$1,0),0)</f>
        <v>8</v>
      </c>
    </row>
    <row r="1724" spans="1:7" x14ac:dyDescent="0.3">
      <c r="A1724">
        <v>871660</v>
      </c>
      <c r="B1724" s="22">
        <v>42004</v>
      </c>
      <c r="C1724" t="s">
        <v>39</v>
      </c>
      <c r="D1724" t="s">
        <v>27</v>
      </c>
      <c r="E1724" t="s">
        <v>0</v>
      </c>
      <c r="F1724" s="23">
        <v>8072176.5</v>
      </c>
      <c r="G1724">
        <f>VLOOKUP(Base_de_données[[#This Row],[Adjudicación]],'Datos Pedidos'!$A$1:$C$2010,MATCH(Base_de_données[[#Headers],['# Pedidos]],'Datos Pedidos'!$A$1:$C$1,0),0)</f>
        <v>6</v>
      </c>
    </row>
    <row r="1725" spans="1:7" x14ac:dyDescent="0.3">
      <c r="A1725">
        <v>872289</v>
      </c>
      <c r="B1725" s="22">
        <v>42004</v>
      </c>
      <c r="C1725" t="s">
        <v>22</v>
      </c>
      <c r="D1725" t="s">
        <v>31</v>
      </c>
      <c r="E1725" t="s">
        <v>15</v>
      </c>
      <c r="F1725" s="23">
        <v>55.3</v>
      </c>
      <c r="G1725">
        <f>VLOOKUP(Base_de_données[[#This Row],[Adjudicación]],'Datos Pedidos'!$A$1:$C$2010,MATCH(Base_de_données[[#Headers],['# Pedidos]],'Datos Pedidos'!$A$1:$C$1,0),0)</f>
        <v>8</v>
      </c>
    </row>
    <row r="1726" spans="1:7" x14ac:dyDescent="0.3">
      <c r="A1726">
        <v>873090</v>
      </c>
      <c r="B1726" s="22">
        <v>41978</v>
      </c>
      <c r="C1726" t="s">
        <v>21</v>
      </c>
      <c r="D1726" t="s">
        <v>29</v>
      </c>
      <c r="E1726" t="s">
        <v>0</v>
      </c>
      <c r="F1726" s="23">
        <v>58161.3</v>
      </c>
      <c r="G1726">
        <f>VLOOKUP(Base_de_données[[#This Row],[Adjudicación]],'Datos Pedidos'!$A$1:$C$2010,MATCH(Base_de_données[[#Headers],['# Pedidos]],'Datos Pedidos'!$A$1:$C$1,0),0)</f>
        <v>18</v>
      </c>
    </row>
    <row r="1727" spans="1:7" x14ac:dyDescent="0.3">
      <c r="A1727">
        <v>873436</v>
      </c>
      <c r="B1727" s="22">
        <v>42004</v>
      </c>
      <c r="C1727" t="s">
        <v>39</v>
      </c>
      <c r="D1727" t="s">
        <v>28</v>
      </c>
      <c r="E1727" t="s">
        <v>8</v>
      </c>
      <c r="F1727" s="23">
        <v>6319313.7999999998</v>
      </c>
      <c r="G1727">
        <f>VLOOKUP(Base_de_données[[#This Row],[Adjudicación]],'Datos Pedidos'!$A$1:$C$2010,MATCH(Base_de_données[[#Headers],['# Pedidos]],'Datos Pedidos'!$A$1:$C$1,0),0)</f>
        <v>16</v>
      </c>
    </row>
    <row r="1728" spans="1:7" x14ac:dyDescent="0.3">
      <c r="A1728">
        <v>873494</v>
      </c>
      <c r="B1728" s="22">
        <v>41858</v>
      </c>
      <c r="C1728" t="s">
        <v>39</v>
      </c>
      <c r="D1728" t="s">
        <v>29</v>
      </c>
      <c r="E1728" t="s">
        <v>5</v>
      </c>
      <c r="F1728" s="23">
        <v>1696420.8</v>
      </c>
      <c r="G1728">
        <f>VLOOKUP(Base_de_données[[#This Row],[Adjudicación]],'Datos Pedidos'!$A$1:$C$2010,MATCH(Base_de_données[[#Headers],['# Pedidos]],'Datos Pedidos'!$A$1:$C$1,0),0)</f>
        <v>18</v>
      </c>
    </row>
    <row r="1729" spans="1:7" x14ac:dyDescent="0.3">
      <c r="A1729">
        <v>873516</v>
      </c>
      <c r="B1729" s="22">
        <v>42004</v>
      </c>
      <c r="C1729" t="s">
        <v>39</v>
      </c>
      <c r="D1729" t="s">
        <v>29</v>
      </c>
      <c r="E1729" t="s">
        <v>17</v>
      </c>
      <c r="F1729" s="23">
        <v>6719294.7999999998</v>
      </c>
      <c r="G1729">
        <f>VLOOKUP(Base_de_données[[#This Row],[Adjudicación]],'Datos Pedidos'!$A$1:$C$2010,MATCH(Base_de_données[[#Headers],['# Pedidos]],'Datos Pedidos'!$A$1:$C$1,0),0)</f>
        <v>2</v>
      </c>
    </row>
    <row r="1730" spans="1:7" x14ac:dyDescent="0.3">
      <c r="A1730">
        <v>875118</v>
      </c>
      <c r="B1730" s="22">
        <v>42004</v>
      </c>
      <c r="C1730" t="s">
        <v>21</v>
      </c>
      <c r="D1730" t="s">
        <v>25</v>
      </c>
      <c r="E1730" t="s">
        <v>37</v>
      </c>
      <c r="F1730" s="23">
        <v>59898.1</v>
      </c>
      <c r="G1730">
        <f>VLOOKUP(Base_de_données[[#This Row],[Adjudicación]],'Datos Pedidos'!$A$1:$C$2010,MATCH(Base_de_données[[#Headers],['# Pedidos]],'Datos Pedidos'!$A$1:$C$1,0),0)</f>
        <v>9</v>
      </c>
    </row>
    <row r="1731" spans="1:7" x14ac:dyDescent="0.3">
      <c r="A1731">
        <v>875536</v>
      </c>
      <c r="B1731" s="22">
        <v>42004</v>
      </c>
      <c r="C1731" t="s">
        <v>39</v>
      </c>
      <c r="D1731" t="s">
        <v>27</v>
      </c>
      <c r="E1731" t="s">
        <v>5</v>
      </c>
      <c r="F1731" s="23">
        <v>8899185.1999999993</v>
      </c>
      <c r="G1731">
        <f>VLOOKUP(Base_de_données[[#This Row],[Adjudicación]],'Datos Pedidos'!$A$1:$C$2010,MATCH(Base_de_données[[#Headers],['# Pedidos]],'Datos Pedidos'!$A$1:$C$1,0),0)</f>
        <v>12</v>
      </c>
    </row>
    <row r="1732" spans="1:7" x14ac:dyDescent="0.3">
      <c r="A1732">
        <v>876310</v>
      </c>
      <c r="B1732" s="22">
        <v>42004</v>
      </c>
      <c r="C1732" t="s">
        <v>39</v>
      </c>
      <c r="D1732" t="s">
        <v>30</v>
      </c>
      <c r="E1732" t="s">
        <v>37</v>
      </c>
      <c r="F1732" s="23">
        <v>1623315.9</v>
      </c>
      <c r="G1732">
        <f>VLOOKUP(Base_de_données[[#This Row],[Adjudicación]],'Datos Pedidos'!$A$1:$C$2010,MATCH(Base_de_données[[#Headers],['# Pedidos]],'Datos Pedidos'!$A$1:$C$1,0),0)</f>
        <v>18</v>
      </c>
    </row>
    <row r="1733" spans="1:7" x14ac:dyDescent="0.3">
      <c r="A1733">
        <v>876562</v>
      </c>
      <c r="B1733" s="22">
        <v>42004</v>
      </c>
      <c r="C1733" t="s">
        <v>21</v>
      </c>
      <c r="D1733" t="s">
        <v>28</v>
      </c>
      <c r="E1733" t="s">
        <v>37</v>
      </c>
      <c r="F1733" s="23">
        <v>54546.9</v>
      </c>
      <c r="G1733">
        <f>VLOOKUP(Base_de_données[[#This Row],[Adjudicación]],'Datos Pedidos'!$A$1:$C$2010,MATCH(Base_de_données[[#Headers],['# Pedidos]],'Datos Pedidos'!$A$1:$C$1,0),0)</f>
        <v>10</v>
      </c>
    </row>
    <row r="1734" spans="1:7" x14ac:dyDescent="0.3">
      <c r="A1734">
        <v>877204</v>
      </c>
      <c r="B1734" s="22">
        <v>42004</v>
      </c>
      <c r="C1734" t="s">
        <v>39</v>
      </c>
      <c r="D1734" t="s">
        <v>30</v>
      </c>
      <c r="E1734" t="s">
        <v>36</v>
      </c>
      <c r="F1734" s="23">
        <v>5711666.4000000004</v>
      </c>
      <c r="G1734">
        <f>VLOOKUP(Base_de_données[[#This Row],[Adjudicación]],'Datos Pedidos'!$A$1:$C$2010,MATCH(Base_de_données[[#Headers],['# Pedidos]],'Datos Pedidos'!$A$1:$C$1,0),0)</f>
        <v>3</v>
      </c>
    </row>
    <row r="1735" spans="1:7" x14ac:dyDescent="0.3">
      <c r="A1735">
        <v>877341</v>
      </c>
      <c r="B1735" s="22">
        <v>42004</v>
      </c>
      <c r="C1735" t="s">
        <v>21</v>
      </c>
      <c r="D1735" t="s">
        <v>24</v>
      </c>
      <c r="E1735" t="s">
        <v>3</v>
      </c>
      <c r="F1735" s="23">
        <v>40332.199999999997</v>
      </c>
      <c r="G1735">
        <f>VLOOKUP(Base_de_données[[#This Row],[Adjudicación]],'Datos Pedidos'!$A$1:$C$2010,MATCH(Base_de_données[[#Headers],['# Pedidos]],'Datos Pedidos'!$A$1:$C$1,0),0)</f>
        <v>3</v>
      </c>
    </row>
    <row r="1736" spans="1:7" x14ac:dyDescent="0.3">
      <c r="A1736">
        <v>878569</v>
      </c>
      <c r="B1736" s="22">
        <v>41943</v>
      </c>
      <c r="C1736" t="s">
        <v>22</v>
      </c>
      <c r="D1736" t="s">
        <v>28</v>
      </c>
      <c r="E1736" t="s">
        <v>3</v>
      </c>
      <c r="F1736" s="23">
        <v>340.9</v>
      </c>
      <c r="G1736">
        <f>VLOOKUP(Base_de_données[[#This Row],[Adjudicación]],'Datos Pedidos'!$A$1:$C$2010,MATCH(Base_de_données[[#Headers],['# Pedidos]],'Datos Pedidos'!$A$1:$C$1,0),0)</f>
        <v>18</v>
      </c>
    </row>
    <row r="1737" spans="1:7" x14ac:dyDescent="0.3">
      <c r="A1737">
        <v>878691</v>
      </c>
      <c r="B1737" s="22">
        <v>41820</v>
      </c>
      <c r="C1737" t="s">
        <v>21</v>
      </c>
      <c r="D1737" t="s">
        <v>29</v>
      </c>
      <c r="E1737" t="s">
        <v>16</v>
      </c>
      <c r="F1737" s="23">
        <v>7195.7</v>
      </c>
      <c r="G1737">
        <f>VLOOKUP(Base_de_données[[#This Row],[Adjudicación]],'Datos Pedidos'!$A$1:$C$2010,MATCH(Base_de_données[[#Headers],['# Pedidos]],'Datos Pedidos'!$A$1:$C$1,0),0)</f>
        <v>5</v>
      </c>
    </row>
    <row r="1738" spans="1:7" x14ac:dyDescent="0.3">
      <c r="A1738">
        <v>880329</v>
      </c>
      <c r="B1738" s="22">
        <v>41723</v>
      </c>
      <c r="C1738" t="s">
        <v>21</v>
      </c>
      <c r="D1738" t="s">
        <v>28</v>
      </c>
      <c r="E1738" t="s">
        <v>17</v>
      </c>
      <c r="F1738" s="23">
        <v>44552.3</v>
      </c>
      <c r="G1738">
        <f>VLOOKUP(Base_de_données[[#This Row],[Adjudicación]],'Datos Pedidos'!$A$1:$C$2010,MATCH(Base_de_données[[#Headers],['# Pedidos]],'Datos Pedidos'!$A$1:$C$1,0),0)</f>
        <v>2</v>
      </c>
    </row>
    <row r="1739" spans="1:7" x14ac:dyDescent="0.3">
      <c r="A1739">
        <v>880364</v>
      </c>
      <c r="B1739" s="22">
        <v>42004</v>
      </c>
      <c r="C1739" t="s">
        <v>21</v>
      </c>
      <c r="D1739" t="s">
        <v>27</v>
      </c>
      <c r="E1739" t="s">
        <v>13</v>
      </c>
      <c r="F1739" s="23">
        <v>91624.4</v>
      </c>
      <c r="G1739">
        <f>VLOOKUP(Base_de_données[[#This Row],[Adjudicación]],'Datos Pedidos'!$A$1:$C$2010,MATCH(Base_de_données[[#Headers],['# Pedidos]],'Datos Pedidos'!$A$1:$C$1,0),0)</f>
        <v>6</v>
      </c>
    </row>
    <row r="1740" spans="1:7" x14ac:dyDescent="0.3">
      <c r="A1740">
        <v>880397</v>
      </c>
      <c r="B1740" s="22">
        <v>42004</v>
      </c>
      <c r="C1740" t="s">
        <v>21</v>
      </c>
      <c r="D1740" t="s">
        <v>27</v>
      </c>
      <c r="E1740" t="s">
        <v>3</v>
      </c>
      <c r="F1740" s="23">
        <v>78136</v>
      </c>
      <c r="G1740">
        <f>VLOOKUP(Base_de_données[[#This Row],[Adjudicación]],'Datos Pedidos'!$A$1:$C$2010,MATCH(Base_de_données[[#Headers],['# Pedidos]],'Datos Pedidos'!$A$1:$C$1,0),0)</f>
        <v>9</v>
      </c>
    </row>
    <row r="1741" spans="1:7" x14ac:dyDescent="0.3">
      <c r="A1741">
        <v>881221</v>
      </c>
      <c r="B1741" s="22">
        <v>41851</v>
      </c>
      <c r="C1741" t="s">
        <v>39</v>
      </c>
      <c r="D1741" t="s">
        <v>24</v>
      </c>
      <c r="E1741" t="s">
        <v>12</v>
      </c>
      <c r="F1741" s="23">
        <v>651319.30000000005</v>
      </c>
      <c r="G1741">
        <f>VLOOKUP(Base_de_données[[#This Row],[Adjudicación]],'Datos Pedidos'!$A$1:$C$2010,MATCH(Base_de_données[[#Headers],['# Pedidos]],'Datos Pedidos'!$A$1:$C$1,0),0)</f>
        <v>4</v>
      </c>
    </row>
    <row r="1742" spans="1:7" x14ac:dyDescent="0.3">
      <c r="A1742">
        <v>881471</v>
      </c>
      <c r="B1742" s="22">
        <v>42004</v>
      </c>
      <c r="C1742" t="s">
        <v>21</v>
      </c>
      <c r="D1742" t="s">
        <v>30</v>
      </c>
      <c r="E1742" t="s">
        <v>10</v>
      </c>
      <c r="F1742" s="23">
        <v>87362.7</v>
      </c>
      <c r="G1742">
        <f>VLOOKUP(Base_de_données[[#This Row],[Adjudicación]],'Datos Pedidos'!$A$1:$C$2010,MATCH(Base_de_données[[#Headers],['# Pedidos]],'Datos Pedidos'!$A$1:$C$1,0),0)</f>
        <v>7</v>
      </c>
    </row>
    <row r="1743" spans="1:7" x14ac:dyDescent="0.3">
      <c r="A1743">
        <v>881647</v>
      </c>
      <c r="B1743" s="22">
        <v>42004</v>
      </c>
      <c r="C1743" t="s">
        <v>39</v>
      </c>
      <c r="D1743" t="s">
        <v>31</v>
      </c>
      <c r="E1743" t="s">
        <v>13</v>
      </c>
      <c r="F1743" s="23">
        <v>4828900.7</v>
      </c>
      <c r="G1743">
        <f>VLOOKUP(Base_de_données[[#This Row],[Adjudicación]],'Datos Pedidos'!$A$1:$C$2010,MATCH(Base_de_données[[#Headers],['# Pedidos]],'Datos Pedidos'!$A$1:$C$1,0),0)</f>
        <v>3</v>
      </c>
    </row>
    <row r="1744" spans="1:7" x14ac:dyDescent="0.3">
      <c r="A1744">
        <v>882413</v>
      </c>
      <c r="B1744" s="22">
        <v>42004</v>
      </c>
      <c r="C1744" t="s">
        <v>21</v>
      </c>
      <c r="D1744" t="s">
        <v>24</v>
      </c>
      <c r="E1744" t="s">
        <v>4</v>
      </c>
      <c r="F1744" s="23">
        <v>68704.399999999994</v>
      </c>
      <c r="G1744">
        <f>VLOOKUP(Base_de_données[[#This Row],[Adjudicación]],'Datos Pedidos'!$A$1:$C$2010,MATCH(Base_de_données[[#Headers],['# Pedidos]],'Datos Pedidos'!$A$1:$C$1,0),0)</f>
        <v>7</v>
      </c>
    </row>
    <row r="1745" spans="1:7" x14ac:dyDescent="0.3">
      <c r="A1745">
        <v>883247</v>
      </c>
      <c r="B1745" s="22">
        <v>41882</v>
      </c>
      <c r="C1745" t="s">
        <v>22</v>
      </c>
      <c r="D1745" t="s">
        <v>28</v>
      </c>
      <c r="E1745" t="s">
        <v>14</v>
      </c>
      <c r="F1745" s="23">
        <v>262.7</v>
      </c>
      <c r="G1745">
        <f>VLOOKUP(Base_de_données[[#This Row],[Adjudicación]],'Datos Pedidos'!$A$1:$C$2010,MATCH(Base_de_données[[#Headers],['# Pedidos]],'Datos Pedidos'!$A$1:$C$1,0),0)</f>
        <v>7</v>
      </c>
    </row>
    <row r="1746" spans="1:7" x14ac:dyDescent="0.3">
      <c r="A1746">
        <v>883576</v>
      </c>
      <c r="B1746" s="22">
        <v>42004</v>
      </c>
      <c r="C1746" t="s">
        <v>39</v>
      </c>
      <c r="D1746" t="s">
        <v>32</v>
      </c>
      <c r="E1746" t="s">
        <v>7</v>
      </c>
      <c r="F1746" s="23">
        <v>9705115.9000000004</v>
      </c>
      <c r="G1746">
        <f>VLOOKUP(Base_de_données[[#This Row],[Adjudicación]],'Datos Pedidos'!$A$1:$C$2010,MATCH(Base_de_données[[#Headers],['# Pedidos]],'Datos Pedidos'!$A$1:$C$1,0),0)</f>
        <v>2</v>
      </c>
    </row>
    <row r="1747" spans="1:7" x14ac:dyDescent="0.3">
      <c r="A1747">
        <v>883861</v>
      </c>
      <c r="B1747" s="22">
        <v>42004</v>
      </c>
      <c r="C1747" t="s">
        <v>39</v>
      </c>
      <c r="D1747" t="s">
        <v>24</v>
      </c>
      <c r="E1747" t="s">
        <v>38</v>
      </c>
      <c r="F1747" s="23">
        <v>1197864.9624999999</v>
      </c>
      <c r="G1747">
        <f>VLOOKUP(Base_de_données[[#This Row],[Adjudicación]],'Datos Pedidos'!$A$1:$C$2010,MATCH(Base_de_données[[#Headers],['# Pedidos]],'Datos Pedidos'!$A$1:$C$1,0),0)</f>
        <v>12</v>
      </c>
    </row>
    <row r="1748" spans="1:7" x14ac:dyDescent="0.3">
      <c r="A1748">
        <v>884118</v>
      </c>
      <c r="B1748" s="22">
        <v>42004</v>
      </c>
      <c r="C1748" t="s">
        <v>39</v>
      </c>
      <c r="D1748" t="s">
        <v>27</v>
      </c>
      <c r="E1748" t="s">
        <v>10</v>
      </c>
      <c r="F1748" s="23">
        <v>3519591.8</v>
      </c>
      <c r="G1748">
        <f>VLOOKUP(Base_de_données[[#This Row],[Adjudicación]],'Datos Pedidos'!$A$1:$C$2010,MATCH(Base_de_données[[#Headers],['# Pedidos]],'Datos Pedidos'!$A$1:$C$1,0),0)</f>
        <v>12</v>
      </c>
    </row>
    <row r="1749" spans="1:7" x14ac:dyDescent="0.3">
      <c r="A1749">
        <v>884243</v>
      </c>
      <c r="B1749" s="22">
        <v>42004</v>
      </c>
      <c r="C1749" t="s">
        <v>39</v>
      </c>
      <c r="D1749" t="s">
        <v>27</v>
      </c>
      <c r="E1749" t="s">
        <v>34</v>
      </c>
      <c r="F1749" s="23">
        <v>6625372.0999999996</v>
      </c>
      <c r="G1749">
        <f>VLOOKUP(Base_de_données[[#This Row],[Adjudicación]],'Datos Pedidos'!$A$1:$C$2010,MATCH(Base_de_données[[#Headers],['# Pedidos]],'Datos Pedidos'!$A$1:$C$1,0),0)</f>
        <v>20</v>
      </c>
    </row>
    <row r="1750" spans="1:7" x14ac:dyDescent="0.3">
      <c r="A1750">
        <v>884294</v>
      </c>
      <c r="B1750" s="22">
        <v>42004</v>
      </c>
      <c r="C1750" t="s">
        <v>39</v>
      </c>
      <c r="D1750" t="s">
        <v>31</v>
      </c>
      <c r="E1750" t="s">
        <v>14</v>
      </c>
      <c r="F1750" s="23">
        <v>5189290.9000000004</v>
      </c>
      <c r="G1750">
        <f>VLOOKUP(Base_de_données[[#This Row],[Adjudicación]],'Datos Pedidos'!$A$1:$C$2010,MATCH(Base_de_données[[#Headers],['# Pedidos]],'Datos Pedidos'!$A$1:$C$1,0),0)</f>
        <v>3</v>
      </c>
    </row>
    <row r="1751" spans="1:7" x14ac:dyDescent="0.3">
      <c r="A1751">
        <v>884575</v>
      </c>
      <c r="B1751" s="22">
        <v>42004</v>
      </c>
      <c r="C1751" t="s">
        <v>21</v>
      </c>
      <c r="D1751" t="s">
        <v>27</v>
      </c>
      <c r="E1751" t="s">
        <v>7</v>
      </c>
      <c r="F1751" s="23">
        <v>69242.8</v>
      </c>
      <c r="G1751">
        <f>VLOOKUP(Base_de_données[[#This Row],[Adjudicación]],'Datos Pedidos'!$A$1:$C$2010,MATCH(Base_de_données[[#Headers],['# Pedidos]],'Datos Pedidos'!$A$1:$C$1,0),0)</f>
        <v>10</v>
      </c>
    </row>
    <row r="1752" spans="1:7" x14ac:dyDescent="0.3">
      <c r="A1752">
        <v>885711</v>
      </c>
      <c r="B1752" s="22">
        <v>42004</v>
      </c>
      <c r="C1752" t="s">
        <v>39</v>
      </c>
      <c r="D1752" t="s">
        <v>31</v>
      </c>
      <c r="E1752" t="s">
        <v>37</v>
      </c>
      <c r="F1752" s="23">
        <v>7370821.5999999996</v>
      </c>
      <c r="G1752">
        <f>VLOOKUP(Base_de_données[[#This Row],[Adjudicación]],'Datos Pedidos'!$A$1:$C$2010,MATCH(Base_de_données[[#Headers],['# Pedidos]],'Datos Pedidos'!$A$1:$C$1,0),0)</f>
        <v>2</v>
      </c>
    </row>
    <row r="1753" spans="1:7" x14ac:dyDescent="0.3">
      <c r="A1753">
        <v>885813</v>
      </c>
      <c r="B1753" s="22">
        <v>42004</v>
      </c>
      <c r="C1753" t="s">
        <v>39</v>
      </c>
      <c r="D1753" t="s">
        <v>28</v>
      </c>
      <c r="E1753" t="s">
        <v>0</v>
      </c>
      <c r="F1753" s="23">
        <v>9957157.3000000007</v>
      </c>
      <c r="G1753">
        <f>VLOOKUP(Base_de_données[[#This Row],[Adjudicación]],'Datos Pedidos'!$A$1:$C$2010,MATCH(Base_de_données[[#Headers],['# Pedidos]],'Datos Pedidos'!$A$1:$C$1,0),0)</f>
        <v>1</v>
      </c>
    </row>
    <row r="1754" spans="1:7" x14ac:dyDescent="0.3">
      <c r="A1754">
        <v>886387</v>
      </c>
      <c r="B1754" s="22">
        <v>42004</v>
      </c>
      <c r="C1754" t="s">
        <v>39</v>
      </c>
      <c r="D1754" t="s">
        <v>32</v>
      </c>
      <c r="E1754" t="s">
        <v>3</v>
      </c>
      <c r="F1754" s="23">
        <v>1034641.5</v>
      </c>
      <c r="G1754">
        <f>VLOOKUP(Base_de_données[[#This Row],[Adjudicación]],'Datos Pedidos'!$A$1:$C$2010,MATCH(Base_de_données[[#Headers],['# Pedidos]],'Datos Pedidos'!$A$1:$C$1,0),0)</f>
        <v>2</v>
      </c>
    </row>
    <row r="1755" spans="1:7" x14ac:dyDescent="0.3">
      <c r="A1755">
        <v>886540</v>
      </c>
      <c r="B1755" s="22">
        <v>41708</v>
      </c>
      <c r="C1755" t="s">
        <v>39</v>
      </c>
      <c r="D1755" t="s">
        <v>28</v>
      </c>
      <c r="E1755" t="s">
        <v>11</v>
      </c>
      <c r="F1755" s="23">
        <v>6254360.2999999998</v>
      </c>
      <c r="G1755">
        <f>VLOOKUP(Base_de_données[[#This Row],[Adjudicación]],'Datos Pedidos'!$A$1:$C$2010,MATCH(Base_de_données[[#Headers],['# Pedidos]],'Datos Pedidos'!$A$1:$C$1,0),0)</f>
        <v>8</v>
      </c>
    </row>
    <row r="1756" spans="1:7" x14ac:dyDescent="0.3">
      <c r="A1756">
        <v>887027</v>
      </c>
      <c r="B1756" s="22">
        <v>42004</v>
      </c>
      <c r="C1756" t="s">
        <v>39</v>
      </c>
      <c r="D1756" t="s">
        <v>30</v>
      </c>
      <c r="E1756" t="s">
        <v>12</v>
      </c>
      <c r="F1756" s="23">
        <v>6496059.2000000002</v>
      </c>
      <c r="G1756">
        <f>VLOOKUP(Base_de_données[[#This Row],[Adjudicación]],'Datos Pedidos'!$A$1:$C$2010,MATCH(Base_de_données[[#Headers],['# Pedidos]],'Datos Pedidos'!$A$1:$C$1,0),0)</f>
        <v>12</v>
      </c>
    </row>
    <row r="1757" spans="1:7" x14ac:dyDescent="0.3">
      <c r="A1757">
        <v>887431</v>
      </c>
      <c r="B1757" s="22">
        <v>41729</v>
      </c>
      <c r="C1757" t="s">
        <v>21</v>
      </c>
      <c r="D1757" t="s">
        <v>27</v>
      </c>
      <c r="E1757" t="s">
        <v>16</v>
      </c>
      <c r="F1757" s="23">
        <v>55457</v>
      </c>
      <c r="G1757">
        <f>VLOOKUP(Base_de_données[[#This Row],[Adjudicación]],'Datos Pedidos'!$A$1:$C$2010,MATCH(Base_de_données[[#Headers],['# Pedidos]],'Datos Pedidos'!$A$1:$C$1,0),0)</f>
        <v>4</v>
      </c>
    </row>
    <row r="1758" spans="1:7" x14ac:dyDescent="0.3">
      <c r="A1758">
        <v>887688</v>
      </c>
      <c r="B1758" s="22">
        <v>42004</v>
      </c>
      <c r="C1758" t="s">
        <v>21</v>
      </c>
      <c r="D1758" t="s">
        <v>30</v>
      </c>
      <c r="E1758" t="s">
        <v>8</v>
      </c>
      <c r="F1758" s="23">
        <v>29824</v>
      </c>
      <c r="G1758">
        <f>VLOOKUP(Base_de_données[[#This Row],[Adjudicación]],'Datos Pedidos'!$A$1:$C$2010,MATCH(Base_de_données[[#Headers],['# Pedidos]],'Datos Pedidos'!$A$1:$C$1,0),0)</f>
        <v>7</v>
      </c>
    </row>
    <row r="1759" spans="1:7" x14ac:dyDescent="0.3">
      <c r="A1759">
        <v>887810</v>
      </c>
      <c r="B1759" s="22">
        <v>42004</v>
      </c>
      <c r="C1759" t="s">
        <v>39</v>
      </c>
      <c r="D1759" t="s">
        <v>27</v>
      </c>
      <c r="E1759" t="s">
        <v>4</v>
      </c>
      <c r="F1759" s="23">
        <v>2300830.5</v>
      </c>
      <c r="G1759">
        <f>VLOOKUP(Base_de_données[[#This Row],[Adjudicación]],'Datos Pedidos'!$A$1:$C$2010,MATCH(Base_de_données[[#Headers],['# Pedidos]],'Datos Pedidos'!$A$1:$C$1,0),0)</f>
        <v>12</v>
      </c>
    </row>
    <row r="1760" spans="1:7" x14ac:dyDescent="0.3">
      <c r="A1760">
        <v>888534</v>
      </c>
      <c r="B1760" s="22">
        <v>42004</v>
      </c>
      <c r="C1760" t="s">
        <v>39</v>
      </c>
      <c r="D1760" t="s">
        <v>32</v>
      </c>
      <c r="E1760" t="s">
        <v>2</v>
      </c>
      <c r="F1760" s="23">
        <v>2529094.4</v>
      </c>
      <c r="G1760">
        <f>VLOOKUP(Base_de_données[[#This Row],[Adjudicación]],'Datos Pedidos'!$A$1:$C$2010,MATCH(Base_de_données[[#Headers],['# Pedidos]],'Datos Pedidos'!$A$1:$C$1,0),0)</f>
        <v>1</v>
      </c>
    </row>
    <row r="1761" spans="1:7" x14ac:dyDescent="0.3">
      <c r="A1761">
        <v>889187</v>
      </c>
      <c r="B1761" s="22">
        <v>42004</v>
      </c>
      <c r="C1761" t="s">
        <v>39</v>
      </c>
      <c r="D1761" t="s">
        <v>26</v>
      </c>
      <c r="E1761" t="s">
        <v>0</v>
      </c>
      <c r="F1761" s="23">
        <v>3156514.5</v>
      </c>
      <c r="G1761">
        <f>VLOOKUP(Base_de_données[[#This Row],[Adjudicación]],'Datos Pedidos'!$A$1:$C$2010,MATCH(Base_de_données[[#Headers],['# Pedidos]],'Datos Pedidos'!$A$1:$C$1,0),0)</f>
        <v>3</v>
      </c>
    </row>
    <row r="1762" spans="1:7" x14ac:dyDescent="0.3">
      <c r="A1762">
        <v>889317</v>
      </c>
      <c r="B1762" s="22">
        <v>41820</v>
      </c>
      <c r="C1762" t="s">
        <v>21</v>
      </c>
      <c r="D1762" t="s">
        <v>30</v>
      </c>
      <c r="E1762" t="s">
        <v>16</v>
      </c>
      <c r="F1762" s="23">
        <v>24158.6</v>
      </c>
      <c r="G1762">
        <f>VLOOKUP(Base_de_données[[#This Row],[Adjudicación]],'Datos Pedidos'!$A$1:$C$2010,MATCH(Base_de_données[[#Headers],['# Pedidos]],'Datos Pedidos'!$A$1:$C$1,0),0)</f>
        <v>12</v>
      </c>
    </row>
    <row r="1763" spans="1:7" x14ac:dyDescent="0.3">
      <c r="A1763">
        <v>889581</v>
      </c>
      <c r="B1763" s="22">
        <v>41728</v>
      </c>
      <c r="C1763" t="s">
        <v>21</v>
      </c>
      <c r="D1763" t="s">
        <v>26</v>
      </c>
      <c r="E1763" t="s">
        <v>13</v>
      </c>
      <c r="F1763" s="23">
        <v>49324.6</v>
      </c>
      <c r="G1763">
        <f>VLOOKUP(Base_de_données[[#This Row],[Adjudicación]],'Datos Pedidos'!$A$1:$C$2010,MATCH(Base_de_données[[#Headers],['# Pedidos]],'Datos Pedidos'!$A$1:$C$1,0),0)</f>
        <v>2</v>
      </c>
    </row>
    <row r="1764" spans="1:7" x14ac:dyDescent="0.3">
      <c r="A1764">
        <v>891936</v>
      </c>
      <c r="B1764" s="22">
        <v>41669</v>
      </c>
      <c r="C1764" t="s">
        <v>39</v>
      </c>
      <c r="D1764" t="s">
        <v>24</v>
      </c>
      <c r="E1764" t="s">
        <v>4</v>
      </c>
      <c r="F1764" s="23">
        <v>2061562.9</v>
      </c>
      <c r="G1764">
        <f>VLOOKUP(Base_de_données[[#This Row],[Adjudicación]],'Datos Pedidos'!$A$1:$C$2010,MATCH(Base_de_données[[#Headers],['# Pedidos]],'Datos Pedidos'!$A$1:$C$1,0),0)</f>
        <v>14</v>
      </c>
    </row>
    <row r="1765" spans="1:7" x14ac:dyDescent="0.3">
      <c r="A1765">
        <v>893048</v>
      </c>
      <c r="B1765" s="22">
        <v>42004</v>
      </c>
      <c r="C1765" t="s">
        <v>39</v>
      </c>
      <c r="D1765" t="s">
        <v>26</v>
      </c>
      <c r="E1765" t="s">
        <v>2</v>
      </c>
      <c r="F1765" s="23">
        <v>5818871.2000000002</v>
      </c>
      <c r="G1765">
        <f>VLOOKUP(Base_de_données[[#This Row],[Adjudicación]],'Datos Pedidos'!$A$1:$C$2010,MATCH(Base_de_données[[#Headers],['# Pedidos]],'Datos Pedidos'!$A$1:$C$1,0),0)</f>
        <v>3</v>
      </c>
    </row>
    <row r="1766" spans="1:7" x14ac:dyDescent="0.3">
      <c r="A1766">
        <v>893137</v>
      </c>
      <c r="B1766" s="22">
        <v>41851</v>
      </c>
      <c r="C1766" t="s">
        <v>39</v>
      </c>
      <c r="D1766" t="s">
        <v>27</v>
      </c>
      <c r="E1766" t="s">
        <v>13</v>
      </c>
      <c r="F1766" s="23">
        <v>39109.25</v>
      </c>
      <c r="G1766">
        <f>VLOOKUP(Base_de_données[[#This Row],[Adjudicación]],'Datos Pedidos'!$A$1:$C$2010,MATCH(Base_de_données[[#Headers],['# Pedidos]],'Datos Pedidos'!$A$1:$C$1,0),0)</f>
        <v>20</v>
      </c>
    </row>
    <row r="1767" spans="1:7" x14ac:dyDescent="0.3">
      <c r="A1767">
        <v>893651</v>
      </c>
      <c r="B1767" s="22">
        <v>42004</v>
      </c>
      <c r="C1767" t="s">
        <v>39</v>
      </c>
      <c r="D1767" t="s">
        <v>26</v>
      </c>
      <c r="E1767" t="s">
        <v>36</v>
      </c>
      <c r="F1767" s="23">
        <v>6355681.7000000002</v>
      </c>
      <c r="G1767">
        <f>VLOOKUP(Base_de_données[[#This Row],[Adjudicación]],'Datos Pedidos'!$A$1:$C$2010,MATCH(Base_de_données[[#Headers],['# Pedidos]],'Datos Pedidos'!$A$1:$C$1,0),0)</f>
        <v>3</v>
      </c>
    </row>
    <row r="1768" spans="1:7" x14ac:dyDescent="0.3">
      <c r="A1768">
        <v>894260</v>
      </c>
      <c r="B1768" s="22">
        <v>41698</v>
      </c>
      <c r="C1768" t="s">
        <v>21</v>
      </c>
      <c r="D1768" t="s">
        <v>27</v>
      </c>
      <c r="E1768" t="s">
        <v>12</v>
      </c>
      <c r="F1768" s="23">
        <v>52056.9</v>
      </c>
      <c r="G1768">
        <f>VLOOKUP(Base_de_données[[#This Row],[Adjudicación]],'Datos Pedidos'!$A$1:$C$2010,MATCH(Base_de_données[[#Headers],['# Pedidos]],'Datos Pedidos'!$A$1:$C$1,0),0)</f>
        <v>4</v>
      </c>
    </row>
    <row r="1769" spans="1:7" x14ac:dyDescent="0.3">
      <c r="A1769">
        <v>894337</v>
      </c>
      <c r="B1769" s="22">
        <v>42004</v>
      </c>
      <c r="C1769" t="s">
        <v>39</v>
      </c>
      <c r="D1769" t="s">
        <v>26</v>
      </c>
      <c r="E1769" t="s">
        <v>10</v>
      </c>
      <c r="F1769" s="23">
        <v>426483.20000000001</v>
      </c>
      <c r="G1769">
        <f>VLOOKUP(Base_de_données[[#This Row],[Adjudicación]],'Datos Pedidos'!$A$1:$C$2010,MATCH(Base_de_données[[#Headers],['# Pedidos]],'Datos Pedidos'!$A$1:$C$1,0),0)</f>
        <v>6</v>
      </c>
    </row>
    <row r="1770" spans="1:7" x14ac:dyDescent="0.3">
      <c r="A1770">
        <v>894644</v>
      </c>
      <c r="B1770" s="22">
        <v>42004</v>
      </c>
      <c r="C1770" t="s">
        <v>39</v>
      </c>
      <c r="D1770" t="s">
        <v>29</v>
      </c>
      <c r="E1770" t="s">
        <v>13</v>
      </c>
      <c r="F1770" s="23">
        <v>9317270</v>
      </c>
      <c r="G1770">
        <f>VLOOKUP(Base_de_données[[#This Row],[Adjudicación]],'Datos Pedidos'!$A$1:$C$2010,MATCH(Base_de_données[[#Headers],['# Pedidos]],'Datos Pedidos'!$A$1:$C$1,0),0)</f>
        <v>3</v>
      </c>
    </row>
    <row r="1771" spans="1:7" x14ac:dyDescent="0.3">
      <c r="A1771">
        <v>894753</v>
      </c>
      <c r="B1771" s="22">
        <v>42004</v>
      </c>
      <c r="C1771" t="s">
        <v>21</v>
      </c>
      <c r="D1771" t="s">
        <v>29</v>
      </c>
      <c r="E1771" t="s">
        <v>0</v>
      </c>
      <c r="F1771" s="23">
        <v>76806.2</v>
      </c>
      <c r="G1771">
        <f>VLOOKUP(Base_de_données[[#This Row],[Adjudicación]],'Datos Pedidos'!$A$1:$C$2010,MATCH(Base_de_données[[#Headers],['# Pedidos]],'Datos Pedidos'!$A$1:$C$1,0),0)</f>
        <v>6</v>
      </c>
    </row>
    <row r="1772" spans="1:7" x14ac:dyDescent="0.3">
      <c r="A1772">
        <v>895061</v>
      </c>
      <c r="B1772" s="22">
        <v>42004</v>
      </c>
      <c r="C1772" t="s">
        <v>21</v>
      </c>
      <c r="D1772" t="s">
        <v>26</v>
      </c>
      <c r="E1772" t="s">
        <v>36</v>
      </c>
      <c r="F1772" s="23">
        <v>84647</v>
      </c>
      <c r="G1772">
        <f>VLOOKUP(Base_de_données[[#This Row],[Adjudicación]],'Datos Pedidos'!$A$1:$C$2010,MATCH(Base_de_données[[#Headers],['# Pedidos]],'Datos Pedidos'!$A$1:$C$1,0),0)</f>
        <v>30</v>
      </c>
    </row>
    <row r="1773" spans="1:7" x14ac:dyDescent="0.3">
      <c r="A1773">
        <v>895305</v>
      </c>
      <c r="B1773" s="22">
        <v>41820</v>
      </c>
      <c r="C1773" t="s">
        <v>22</v>
      </c>
      <c r="D1773" t="s">
        <v>28</v>
      </c>
      <c r="E1773" t="s">
        <v>34</v>
      </c>
      <c r="F1773" s="23">
        <v>463.3</v>
      </c>
      <c r="G1773">
        <f>VLOOKUP(Base_de_données[[#This Row],[Adjudicación]],'Datos Pedidos'!$A$1:$C$2010,MATCH(Base_de_données[[#Headers],['# Pedidos]],'Datos Pedidos'!$A$1:$C$1,0),0)</f>
        <v>14</v>
      </c>
    </row>
    <row r="1774" spans="1:7" x14ac:dyDescent="0.3">
      <c r="A1774">
        <v>895317</v>
      </c>
      <c r="B1774" s="22">
        <v>42004</v>
      </c>
      <c r="C1774" t="s">
        <v>39</v>
      </c>
      <c r="D1774" t="s">
        <v>30</v>
      </c>
      <c r="E1774" t="s">
        <v>12</v>
      </c>
      <c r="F1774" s="23">
        <v>3835602.6</v>
      </c>
      <c r="G1774">
        <f>VLOOKUP(Base_de_données[[#This Row],[Adjudicación]],'Datos Pedidos'!$A$1:$C$2010,MATCH(Base_de_données[[#Headers],['# Pedidos]],'Datos Pedidos'!$A$1:$C$1,0),0)</f>
        <v>3</v>
      </c>
    </row>
    <row r="1775" spans="1:7" x14ac:dyDescent="0.3">
      <c r="A1775">
        <v>896082</v>
      </c>
      <c r="B1775" s="22">
        <v>42004</v>
      </c>
      <c r="C1775" t="s">
        <v>21</v>
      </c>
      <c r="D1775" t="s">
        <v>29</v>
      </c>
      <c r="E1775" t="s">
        <v>6</v>
      </c>
      <c r="F1775" s="23">
        <v>71061.5</v>
      </c>
      <c r="G1775">
        <f>VLOOKUP(Base_de_données[[#This Row],[Adjudicación]],'Datos Pedidos'!$A$1:$C$2010,MATCH(Base_de_données[[#Headers],['# Pedidos]],'Datos Pedidos'!$A$1:$C$1,0),0)</f>
        <v>3</v>
      </c>
    </row>
    <row r="1776" spans="1:7" x14ac:dyDescent="0.3">
      <c r="A1776">
        <v>897737</v>
      </c>
      <c r="B1776" s="22">
        <v>42004</v>
      </c>
      <c r="C1776" t="s">
        <v>39</v>
      </c>
      <c r="D1776" t="s">
        <v>26</v>
      </c>
      <c r="E1776" t="s">
        <v>14</v>
      </c>
      <c r="F1776" s="23">
        <v>2713790.6</v>
      </c>
      <c r="G1776">
        <f>VLOOKUP(Base_de_données[[#This Row],[Adjudicación]],'Datos Pedidos'!$A$1:$C$2010,MATCH(Base_de_données[[#Headers],['# Pedidos]],'Datos Pedidos'!$A$1:$C$1,0),0)</f>
        <v>18</v>
      </c>
    </row>
    <row r="1777" spans="1:7" x14ac:dyDescent="0.3">
      <c r="A1777">
        <v>897980</v>
      </c>
      <c r="B1777" s="22">
        <v>42004</v>
      </c>
      <c r="C1777" t="s">
        <v>21</v>
      </c>
      <c r="D1777" t="s">
        <v>29</v>
      </c>
      <c r="E1777" t="s">
        <v>2</v>
      </c>
      <c r="F1777" s="23">
        <v>35697</v>
      </c>
      <c r="G1777">
        <f>VLOOKUP(Base_de_données[[#This Row],[Adjudicación]],'Datos Pedidos'!$A$1:$C$2010,MATCH(Base_de_données[[#Headers],['# Pedidos]],'Datos Pedidos'!$A$1:$C$1,0),0)</f>
        <v>6</v>
      </c>
    </row>
    <row r="1778" spans="1:7" x14ac:dyDescent="0.3">
      <c r="A1778">
        <v>898364</v>
      </c>
      <c r="B1778" s="22">
        <v>41670</v>
      </c>
      <c r="C1778" t="s">
        <v>21</v>
      </c>
      <c r="D1778" t="s">
        <v>28</v>
      </c>
      <c r="E1778" t="s">
        <v>2</v>
      </c>
      <c r="F1778" s="23">
        <v>81250.399999999994</v>
      </c>
      <c r="G1778">
        <f>VLOOKUP(Base_de_données[[#This Row],[Adjudicación]],'Datos Pedidos'!$A$1:$C$2010,MATCH(Base_de_données[[#Headers],['# Pedidos]],'Datos Pedidos'!$A$1:$C$1,0),0)</f>
        <v>4</v>
      </c>
    </row>
    <row r="1779" spans="1:7" x14ac:dyDescent="0.3">
      <c r="A1779">
        <v>898644</v>
      </c>
      <c r="B1779" s="22">
        <v>42004</v>
      </c>
      <c r="C1779" t="s">
        <v>39</v>
      </c>
      <c r="D1779" t="s">
        <v>28</v>
      </c>
      <c r="E1779" t="s">
        <v>4</v>
      </c>
      <c r="F1779" s="23">
        <v>6073085.5999999996</v>
      </c>
      <c r="G1779">
        <f>VLOOKUP(Base_de_données[[#This Row],[Adjudicación]],'Datos Pedidos'!$A$1:$C$2010,MATCH(Base_de_données[[#Headers],['# Pedidos]],'Datos Pedidos'!$A$1:$C$1,0),0)</f>
        <v>9</v>
      </c>
    </row>
    <row r="1780" spans="1:7" x14ac:dyDescent="0.3">
      <c r="A1780">
        <v>898688</v>
      </c>
      <c r="B1780" s="22">
        <v>42004</v>
      </c>
      <c r="C1780" t="s">
        <v>39</v>
      </c>
      <c r="D1780" t="s">
        <v>30</v>
      </c>
      <c r="E1780" t="s">
        <v>6</v>
      </c>
      <c r="F1780" s="23">
        <v>3375831.8</v>
      </c>
      <c r="G1780">
        <f>VLOOKUP(Base_de_données[[#This Row],[Adjudicación]],'Datos Pedidos'!$A$1:$C$2010,MATCH(Base_de_données[[#Headers],['# Pedidos]],'Datos Pedidos'!$A$1:$C$1,0),0)</f>
        <v>8</v>
      </c>
    </row>
    <row r="1781" spans="1:7" x14ac:dyDescent="0.3">
      <c r="A1781">
        <v>898964</v>
      </c>
      <c r="B1781" s="22">
        <v>42004</v>
      </c>
      <c r="C1781" t="s">
        <v>39</v>
      </c>
      <c r="D1781" t="s">
        <v>24</v>
      </c>
      <c r="E1781" t="s">
        <v>9</v>
      </c>
      <c r="F1781" s="23">
        <v>1558259.2</v>
      </c>
      <c r="G1781">
        <f>VLOOKUP(Base_de_données[[#This Row],[Adjudicación]],'Datos Pedidos'!$A$1:$C$2010,MATCH(Base_de_données[[#Headers],['# Pedidos]],'Datos Pedidos'!$A$1:$C$1,0),0)</f>
        <v>6</v>
      </c>
    </row>
    <row r="1782" spans="1:7" x14ac:dyDescent="0.3">
      <c r="A1782">
        <v>899530</v>
      </c>
      <c r="B1782" s="22">
        <v>41843</v>
      </c>
      <c r="C1782" t="s">
        <v>39</v>
      </c>
      <c r="D1782" t="s">
        <v>27</v>
      </c>
      <c r="E1782" t="s">
        <v>12</v>
      </c>
      <c r="F1782" s="23">
        <v>4323202.9000000004</v>
      </c>
      <c r="G1782">
        <f>VLOOKUP(Base_de_données[[#This Row],[Adjudicación]],'Datos Pedidos'!$A$1:$C$2010,MATCH(Base_de_données[[#Headers],['# Pedidos]],'Datos Pedidos'!$A$1:$C$1,0),0)</f>
        <v>18</v>
      </c>
    </row>
    <row r="1783" spans="1:7" x14ac:dyDescent="0.3">
      <c r="A1783">
        <v>899606</v>
      </c>
      <c r="B1783" s="22">
        <v>42004</v>
      </c>
      <c r="C1783" t="s">
        <v>39</v>
      </c>
      <c r="D1783" t="s">
        <v>27</v>
      </c>
      <c r="E1783" t="s">
        <v>17</v>
      </c>
      <c r="F1783" s="23">
        <v>2458334.2999999998</v>
      </c>
      <c r="G1783">
        <f>VLOOKUP(Base_de_données[[#This Row],[Adjudicación]],'Datos Pedidos'!$A$1:$C$2010,MATCH(Base_de_données[[#Headers],['# Pedidos]],'Datos Pedidos'!$A$1:$C$1,0),0)</f>
        <v>1</v>
      </c>
    </row>
    <row r="1784" spans="1:7" x14ac:dyDescent="0.3">
      <c r="A1784">
        <v>900094</v>
      </c>
      <c r="B1784" s="22">
        <v>42004</v>
      </c>
      <c r="C1784" t="s">
        <v>39</v>
      </c>
      <c r="D1784" t="s">
        <v>32</v>
      </c>
      <c r="E1784" t="s">
        <v>5</v>
      </c>
      <c r="F1784" s="23">
        <v>6525107.0999999996</v>
      </c>
      <c r="G1784">
        <f>VLOOKUP(Base_de_données[[#This Row],[Adjudicación]],'Datos Pedidos'!$A$1:$C$2010,MATCH(Base_de_données[[#Headers],['# Pedidos]],'Datos Pedidos'!$A$1:$C$1,0),0)</f>
        <v>3</v>
      </c>
    </row>
    <row r="1785" spans="1:7" x14ac:dyDescent="0.3">
      <c r="A1785">
        <v>900112</v>
      </c>
      <c r="B1785" s="22">
        <v>42004</v>
      </c>
      <c r="C1785" t="s">
        <v>39</v>
      </c>
      <c r="D1785" t="s">
        <v>29</v>
      </c>
      <c r="E1785" t="s">
        <v>38</v>
      </c>
      <c r="F1785" s="23">
        <v>5466725.5</v>
      </c>
      <c r="G1785">
        <f>VLOOKUP(Base_de_données[[#This Row],[Adjudicación]],'Datos Pedidos'!$A$1:$C$2010,MATCH(Base_de_données[[#Headers],['# Pedidos]],'Datos Pedidos'!$A$1:$C$1,0),0)</f>
        <v>3</v>
      </c>
    </row>
    <row r="1786" spans="1:7" x14ac:dyDescent="0.3">
      <c r="A1786">
        <v>900178</v>
      </c>
      <c r="B1786" s="22">
        <v>41709</v>
      </c>
      <c r="C1786" t="s">
        <v>39</v>
      </c>
      <c r="D1786" t="s">
        <v>28</v>
      </c>
      <c r="E1786" t="s">
        <v>7</v>
      </c>
      <c r="F1786" s="23">
        <v>3744590.5</v>
      </c>
      <c r="G1786">
        <f>VLOOKUP(Base_de_données[[#This Row],[Adjudicación]],'Datos Pedidos'!$A$1:$C$2010,MATCH(Base_de_données[[#Headers],['# Pedidos]],'Datos Pedidos'!$A$1:$C$1,0),0)</f>
        <v>8</v>
      </c>
    </row>
    <row r="1787" spans="1:7" x14ac:dyDescent="0.3">
      <c r="A1787">
        <v>900228</v>
      </c>
      <c r="B1787" s="22">
        <v>41759</v>
      </c>
      <c r="C1787" t="s">
        <v>39</v>
      </c>
      <c r="D1787" t="s">
        <v>27</v>
      </c>
      <c r="E1787" t="s">
        <v>38</v>
      </c>
      <c r="F1787" s="23">
        <v>4563265.7</v>
      </c>
      <c r="G1787">
        <f>VLOOKUP(Base_de_données[[#This Row],[Adjudicación]],'Datos Pedidos'!$A$1:$C$2010,MATCH(Base_de_données[[#Headers],['# Pedidos]],'Datos Pedidos'!$A$1:$C$1,0),0)</f>
        <v>3</v>
      </c>
    </row>
    <row r="1788" spans="1:7" x14ac:dyDescent="0.3">
      <c r="A1788">
        <v>901466</v>
      </c>
      <c r="B1788" s="22">
        <v>42004</v>
      </c>
      <c r="C1788" t="s">
        <v>39</v>
      </c>
      <c r="D1788" t="s">
        <v>28</v>
      </c>
      <c r="E1788" t="s">
        <v>37</v>
      </c>
      <c r="F1788" s="23">
        <v>7001360.2000000002</v>
      </c>
      <c r="G1788">
        <f>VLOOKUP(Base_de_données[[#This Row],[Adjudicación]],'Datos Pedidos'!$A$1:$C$2010,MATCH(Base_de_données[[#Headers],['# Pedidos]],'Datos Pedidos'!$A$1:$C$1,0),0)</f>
        <v>14</v>
      </c>
    </row>
    <row r="1789" spans="1:7" x14ac:dyDescent="0.3">
      <c r="A1789">
        <v>901989</v>
      </c>
      <c r="B1789" s="22">
        <v>42004</v>
      </c>
      <c r="C1789" t="s">
        <v>39</v>
      </c>
      <c r="D1789" t="s">
        <v>28</v>
      </c>
      <c r="E1789" t="s">
        <v>5</v>
      </c>
      <c r="F1789" s="23">
        <v>3255478.3</v>
      </c>
      <c r="G1789">
        <f>VLOOKUP(Base_de_données[[#This Row],[Adjudicación]],'Datos Pedidos'!$A$1:$C$2010,MATCH(Base_de_données[[#Headers],['# Pedidos]],'Datos Pedidos'!$A$1:$C$1,0),0)</f>
        <v>10</v>
      </c>
    </row>
    <row r="1790" spans="1:7" x14ac:dyDescent="0.3">
      <c r="A1790">
        <v>902668</v>
      </c>
      <c r="B1790" s="22">
        <v>41820</v>
      </c>
      <c r="C1790" t="s">
        <v>39</v>
      </c>
      <c r="D1790" t="s">
        <v>26</v>
      </c>
      <c r="E1790" t="s">
        <v>2</v>
      </c>
      <c r="F1790" s="23">
        <v>4979706.9000000004</v>
      </c>
      <c r="G1790">
        <f>VLOOKUP(Base_de_données[[#This Row],[Adjudicación]],'Datos Pedidos'!$A$1:$C$2010,MATCH(Base_de_données[[#Headers],['# Pedidos]],'Datos Pedidos'!$A$1:$C$1,0),0)</f>
        <v>12</v>
      </c>
    </row>
    <row r="1791" spans="1:7" x14ac:dyDescent="0.3">
      <c r="A1791">
        <v>902737</v>
      </c>
      <c r="B1791" s="22">
        <v>41820</v>
      </c>
      <c r="C1791" t="s">
        <v>39</v>
      </c>
      <c r="D1791" t="s">
        <v>32</v>
      </c>
      <c r="E1791" t="s">
        <v>5</v>
      </c>
      <c r="F1791" s="23">
        <v>4772713.7</v>
      </c>
      <c r="G1791">
        <f>VLOOKUP(Base_de_données[[#This Row],[Adjudicación]],'Datos Pedidos'!$A$1:$C$2010,MATCH(Base_de_données[[#Headers],['# Pedidos]],'Datos Pedidos'!$A$1:$C$1,0),0)</f>
        <v>3</v>
      </c>
    </row>
    <row r="1792" spans="1:7" x14ac:dyDescent="0.3">
      <c r="A1792">
        <v>902864</v>
      </c>
      <c r="B1792" s="22">
        <v>42004</v>
      </c>
      <c r="C1792" t="s">
        <v>21</v>
      </c>
      <c r="D1792" t="s">
        <v>26</v>
      </c>
      <c r="E1792" t="s">
        <v>0</v>
      </c>
      <c r="F1792" s="23">
        <v>20787.5</v>
      </c>
      <c r="G1792">
        <f>VLOOKUP(Base_de_données[[#This Row],[Adjudicación]],'Datos Pedidos'!$A$1:$C$2010,MATCH(Base_de_données[[#Headers],['# Pedidos]],'Datos Pedidos'!$A$1:$C$1,0),0)</f>
        <v>20</v>
      </c>
    </row>
    <row r="1793" spans="1:7" x14ac:dyDescent="0.3">
      <c r="A1793">
        <v>904172</v>
      </c>
      <c r="B1793" s="22">
        <v>41910</v>
      </c>
      <c r="C1793" t="s">
        <v>39</v>
      </c>
      <c r="D1793" t="s">
        <v>27</v>
      </c>
      <c r="E1793" t="s">
        <v>7</v>
      </c>
      <c r="F1793" s="23">
        <v>8182628</v>
      </c>
      <c r="G1793">
        <f>VLOOKUP(Base_de_données[[#This Row],[Adjudicación]],'Datos Pedidos'!$A$1:$C$2010,MATCH(Base_de_données[[#Headers],['# Pedidos]],'Datos Pedidos'!$A$1:$C$1,0),0)</f>
        <v>14</v>
      </c>
    </row>
    <row r="1794" spans="1:7" x14ac:dyDescent="0.3">
      <c r="A1794">
        <v>905049</v>
      </c>
      <c r="B1794" s="22">
        <v>41820</v>
      </c>
      <c r="C1794" t="s">
        <v>21</v>
      </c>
      <c r="D1794" t="s">
        <v>28</v>
      </c>
      <c r="E1794" t="s">
        <v>12</v>
      </c>
      <c r="F1794" s="23">
        <v>97878.6</v>
      </c>
      <c r="G1794">
        <f>VLOOKUP(Base_de_données[[#This Row],[Adjudicación]],'Datos Pedidos'!$A$1:$C$2010,MATCH(Base_de_données[[#Headers],['# Pedidos]],'Datos Pedidos'!$A$1:$C$1,0),0)</f>
        <v>7</v>
      </c>
    </row>
    <row r="1795" spans="1:7" x14ac:dyDescent="0.3">
      <c r="A1795">
        <v>905499</v>
      </c>
      <c r="B1795" s="22">
        <v>41729</v>
      </c>
      <c r="C1795" t="s">
        <v>21</v>
      </c>
      <c r="D1795" t="s">
        <v>30</v>
      </c>
      <c r="E1795" t="s">
        <v>13</v>
      </c>
      <c r="F1795" s="23">
        <v>12475.8</v>
      </c>
      <c r="G1795">
        <f>VLOOKUP(Base_de_données[[#This Row],[Adjudicación]],'Datos Pedidos'!$A$1:$C$2010,MATCH(Base_de_données[[#Headers],['# Pedidos]],'Datos Pedidos'!$A$1:$C$1,0),0)</f>
        <v>10</v>
      </c>
    </row>
    <row r="1796" spans="1:7" x14ac:dyDescent="0.3">
      <c r="A1796">
        <v>905551</v>
      </c>
      <c r="B1796" s="22">
        <v>42004</v>
      </c>
      <c r="C1796" t="s">
        <v>21</v>
      </c>
      <c r="D1796" t="s">
        <v>26</v>
      </c>
      <c r="E1796" t="s">
        <v>7</v>
      </c>
      <c r="F1796" s="23">
        <v>43277</v>
      </c>
      <c r="G1796">
        <f>VLOOKUP(Base_de_données[[#This Row],[Adjudicación]],'Datos Pedidos'!$A$1:$C$2010,MATCH(Base_de_données[[#Headers],['# Pedidos]],'Datos Pedidos'!$A$1:$C$1,0),0)</f>
        <v>20</v>
      </c>
    </row>
    <row r="1797" spans="1:7" x14ac:dyDescent="0.3">
      <c r="A1797">
        <v>906268</v>
      </c>
      <c r="B1797" s="22">
        <v>41728</v>
      </c>
      <c r="C1797" t="s">
        <v>39</v>
      </c>
      <c r="D1797" t="s">
        <v>24</v>
      </c>
      <c r="E1797" t="s">
        <v>35</v>
      </c>
      <c r="F1797" s="23">
        <v>1532677.1</v>
      </c>
      <c r="G1797">
        <f>VLOOKUP(Base_de_données[[#This Row],[Adjudicación]],'Datos Pedidos'!$A$1:$C$2010,MATCH(Base_de_données[[#Headers],['# Pedidos]],'Datos Pedidos'!$A$1:$C$1,0),0)</f>
        <v>2</v>
      </c>
    </row>
    <row r="1798" spans="1:7" x14ac:dyDescent="0.3">
      <c r="A1798">
        <v>906628</v>
      </c>
      <c r="B1798" s="22">
        <v>42004</v>
      </c>
      <c r="C1798" t="s">
        <v>39</v>
      </c>
      <c r="D1798" t="s">
        <v>29</v>
      </c>
      <c r="E1798" t="s">
        <v>8</v>
      </c>
      <c r="F1798" s="23">
        <v>8156672.4000000004</v>
      </c>
      <c r="G1798">
        <f>VLOOKUP(Base_de_données[[#This Row],[Adjudicación]],'Datos Pedidos'!$A$1:$C$2010,MATCH(Base_de_données[[#Headers],['# Pedidos]],'Datos Pedidos'!$A$1:$C$1,0),0)</f>
        <v>4</v>
      </c>
    </row>
    <row r="1799" spans="1:7" x14ac:dyDescent="0.3">
      <c r="A1799">
        <v>907039</v>
      </c>
      <c r="B1799" s="22">
        <v>41820</v>
      </c>
      <c r="C1799" t="s">
        <v>39</v>
      </c>
      <c r="D1799" t="s">
        <v>30</v>
      </c>
      <c r="E1799" t="s">
        <v>5</v>
      </c>
      <c r="F1799" s="23">
        <v>6999677.5</v>
      </c>
      <c r="G1799">
        <f>VLOOKUP(Base_de_données[[#This Row],[Adjudicación]],'Datos Pedidos'!$A$1:$C$2010,MATCH(Base_de_données[[#Headers],['# Pedidos]],'Datos Pedidos'!$A$1:$C$1,0),0)</f>
        <v>3</v>
      </c>
    </row>
    <row r="1800" spans="1:7" x14ac:dyDescent="0.3">
      <c r="A1800">
        <v>907097</v>
      </c>
      <c r="B1800" s="22">
        <v>41973</v>
      </c>
      <c r="C1800" t="s">
        <v>21</v>
      </c>
      <c r="D1800" t="s">
        <v>27</v>
      </c>
      <c r="E1800" t="s">
        <v>3</v>
      </c>
      <c r="F1800" s="23">
        <v>13944.5</v>
      </c>
      <c r="G1800">
        <f>VLOOKUP(Base_de_données[[#This Row],[Adjudicación]],'Datos Pedidos'!$A$1:$C$2010,MATCH(Base_de_données[[#Headers],['# Pedidos]],'Datos Pedidos'!$A$1:$C$1,0),0)</f>
        <v>16</v>
      </c>
    </row>
    <row r="1801" spans="1:7" x14ac:dyDescent="0.3">
      <c r="A1801">
        <v>907150</v>
      </c>
      <c r="B1801" s="22">
        <v>42004</v>
      </c>
      <c r="C1801" t="s">
        <v>21</v>
      </c>
      <c r="D1801" t="s">
        <v>27</v>
      </c>
      <c r="E1801" t="s">
        <v>17</v>
      </c>
      <c r="F1801" s="23">
        <v>42294.5</v>
      </c>
      <c r="G1801">
        <f>VLOOKUP(Base_de_données[[#This Row],[Adjudicación]],'Datos Pedidos'!$A$1:$C$2010,MATCH(Base_de_données[[#Headers],['# Pedidos]],'Datos Pedidos'!$A$1:$C$1,0),0)</f>
        <v>7</v>
      </c>
    </row>
    <row r="1802" spans="1:7" x14ac:dyDescent="0.3">
      <c r="A1802">
        <v>907579</v>
      </c>
      <c r="B1802" s="22">
        <v>42004</v>
      </c>
      <c r="C1802" t="s">
        <v>39</v>
      </c>
      <c r="D1802" t="s">
        <v>24</v>
      </c>
      <c r="E1802" t="s">
        <v>16</v>
      </c>
      <c r="F1802" s="23">
        <v>519801.8</v>
      </c>
      <c r="G1802">
        <f>VLOOKUP(Base_de_données[[#This Row],[Adjudicación]],'Datos Pedidos'!$A$1:$C$2010,MATCH(Base_de_données[[#Headers],['# Pedidos]],'Datos Pedidos'!$A$1:$C$1,0),0)</f>
        <v>1</v>
      </c>
    </row>
    <row r="1803" spans="1:7" x14ac:dyDescent="0.3">
      <c r="A1803">
        <v>908274</v>
      </c>
      <c r="B1803" s="22">
        <v>41820</v>
      </c>
      <c r="C1803" t="s">
        <v>21</v>
      </c>
      <c r="D1803" t="s">
        <v>26</v>
      </c>
      <c r="E1803" t="s">
        <v>35</v>
      </c>
      <c r="F1803" s="23">
        <v>60760.2</v>
      </c>
      <c r="G1803">
        <f>VLOOKUP(Base_de_données[[#This Row],[Adjudicación]],'Datos Pedidos'!$A$1:$C$2010,MATCH(Base_de_données[[#Headers],['# Pedidos]],'Datos Pedidos'!$A$1:$C$1,0),0)</f>
        <v>7</v>
      </c>
    </row>
    <row r="1804" spans="1:7" x14ac:dyDescent="0.3">
      <c r="A1804">
        <v>909278</v>
      </c>
      <c r="B1804" s="22">
        <v>41931</v>
      </c>
      <c r="C1804" t="s">
        <v>21</v>
      </c>
      <c r="D1804" t="s">
        <v>26</v>
      </c>
      <c r="E1804" t="s">
        <v>7</v>
      </c>
      <c r="F1804" s="23">
        <v>62233.8</v>
      </c>
      <c r="G1804">
        <f>VLOOKUP(Base_de_données[[#This Row],[Adjudicación]],'Datos Pedidos'!$A$1:$C$2010,MATCH(Base_de_données[[#Headers],['# Pedidos]],'Datos Pedidos'!$A$1:$C$1,0),0)</f>
        <v>7</v>
      </c>
    </row>
    <row r="1805" spans="1:7" x14ac:dyDescent="0.3">
      <c r="A1805">
        <v>910027</v>
      </c>
      <c r="B1805" s="22">
        <v>41698</v>
      </c>
      <c r="C1805" t="s">
        <v>21</v>
      </c>
      <c r="D1805" t="s">
        <v>24</v>
      </c>
      <c r="E1805" t="s">
        <v>36</v>
      </c>
      <c r="F1805" s="23">
        <v>49063.8</v>
      </c>
      <c r="G1805">
        <f>VLOOKUP(Base_de_données[[#This Row],[Adjudicación]],'Datos Pedidos'!$A$1:$C$2010,MATCH(Base_de_données[[#Headers],['# Pedidos]],'Datos Pedidos'!$A$1:$C$1,0),0)</f>
        <v>12</v>
      </c>
    </row>
    <row r="1806" spans="1:7" x14ac:dyDescent="0.3">
      <c r="A1806">
        <v>910157</v>
      </c>
      <c r="B1806" s="22">
        <v>41726</v>
      </c>
      <c r="C1806" t="s">
        <v>39</v>
      </c>
      <c r="D1806" t="s">
        <v>26</v>
      </c>
      <c r="E1806" t="s">
        <v>37</v>
      </c>
      <c r="F1806" s="23">
        <v>6524989.2000000002</v>
      </c>
      <c r="G1806">
        <f>VLOOKUP(Base_de_données[[#This Row],[Adjudicación]],'Datos Pedidos'!$A$1:$C$2010,MATCH(Base_de_données[[#Headers],['# Pedidos]],'Datos Pedidos'!$A$1:$C$1,0),0)</f>
        <v>1</v>
      </c>
    </row>
    <row r="1807" spans="1:7" x14ac:dyDescent="0.3">
      <c r="A1807">
        <v>910683</v>
      </c>
      <c r="B1807" s="22">
        <v>42004</v>
      </c>
      <c r="C1807" t="s">
        <v>21</v>
      </c>
      <c r="D1807" t="s">
        <v>27</v>
      </c>
      <c r="E1807" t="s">
        <v>7</v>
      </c>
      <c r="F1807" s="23">
        <v>2524042.5</v>
      </c>
      <c r="G1807">
        <f>VLOOKUP(Base_de_données[[#This Row],[Adjudicación]],'Datos Pedidos'!$A$1:$C$2010,MATCH(Base_de_données[[#Headers],['# Pedidos]],'Datos Pedidos'!$A$1:$C$1,0),0)</f>
        <v>28</v>
      </c>
    </row>
    <row r="1808" spans="1:7" x14ac:dyDescent="0.3">
      <c r="A1808">
        <v>911101</v>
      </c>
      <c r="B1808" s="22">
        <v>42004</v>
      </c>
      <c r="C1808" t="s">
        <v>39</v>
      </c>
      <c r="D1808" t="s">
        <v>29</v>
      </c>
      <c r="E1808" t="s">
        <v>2</v>
      </c>
      <c r="F1808" s="23">
        <v>7031645.9000000004</v>
      </c>
      <c r="G1808">
        <f>VLOOKUP(Base_de_données[[#This Row],[Adjudicación]],'Datos Pedidos'!$A$1:$C$2010,MATCH(Base_de_données[[#Headers],['# Pedidos]],'Datos Pedidos'!$A$1:$C$1,0),0)</f>
        <v>1</v>
      </c>
    </row>
    <row r="1809" spans="1:7" x14ac:dyDescent="0.3">
      <c r="A1809">
        <v>912318</v>
      </c>
      <c r="B1809" s="22">
        <v>42004</v>
      </c>
      <c r="C1809" t="s">
        <v>21</v>
      </c>
      <c r="D1809" t="s">
        <v>27</v>
      </c>
      <c r="E1809" t="s">
        <v>13</v>
      </c>
      <c r="F1809" s="23">
        <v>26815.3</v>
      </c>
      <c r="G1809">
        <f>VLOOKUP(Base_de_données[[#This Row],[Adjudicación]],'Datos Pedidos'!$A$1:$C$2010,MATCH(Base_de_données[[#Headers],['# Pedidos]],'Datos Pedidos'!$A$1:$C$1,0),0)</f>
        <v>6</v>
      </c>
    </row>
    <row r="1810" spans="1:7" x14ac:dyDescent="0.3">
      <c r="A1810">
        <v>912453</v>
      </c>
      <c r="B1810" s="22">
        <v>41698</v>
      </c>
      <c r="C1810" t="s">
        <v>21</v>
      </c>
      <c r="D1810" t="s">
        <v>28</v>
      </c>
      <c r="E1810" t="s">
        <v>1</v>
      </c>
      <c r="F1810" s="23">
        <v>36594.9</v>
      </c>
      <c r="G1810">
        <f>VLOOKUP(Base_de_données[[#This Row],[Adjudicación]],'Datos Pedidos'!$A$1:$C$2010,MATCH(Base_de_données[[#Headers],['# Pedidos]],'Datos Pedidos'!$A$1:$C$1,0),0)</f>
        <v>10</v>
      </c>
    </row>
    <row r="1811" spans="1:7" x14ac:dyDescent="0.3">
      <c r="A1811">
        <v>912550</v>
      </c>
      <c r="B1811" s="22">
        <v>42004</v>
      </c>
      <c r="C1811" t="s">
        <v>39</v>
      </c>
      <c r="D1811" t="s">
        <v>25</v>
      </c>
      <c r="E1811" t="s">
        <v>6</v>
      </c>
      <c r="F1811" s="23">
        <v>3926919.3</v>
      </c>
      <c r="G1811">
        <f>VLOOKUP(Base_de_données[[#This Row],[Adjudicación]],'Datos Pedidos'!$A$1:$C$2010,MATCH(Base_de_données[[#Headers],['# Pedidos]],'Datos Pedidos'!$A$1:$C$1,0),0)</f>
        <v>3</v>
      </c>
    </row>
    <row r="1812" spans="1:7" x14ac:dyDescent="0.3">
      <c r="A1812">
        <v>912866</v>
      </c>
      <c r="B1812" s="22">
        <v>42004</v>
      </c>
      <c r="C1812" t="s">
        <v>21</v>
      </c>
      <c r="D1812" t="s">
        <v>31</v>
      </c>
      <c r="E1812" t="s">
        <v>13</v>
      </c>
      <c r="F1812" s="23">
        <v>35636.199999999997</v>
      </c>
      <c r="G1812">
        <f>VLOOKUP(Base_de_données[[#This Row],[Adjudicación]],'Datos Pedidos'!$A$1:$C$2010,MATCH(Base_de_données[[#Headers],['# Pedidos]],'Datos Pedidos'!$A$1:$C$1,0),0)</f>
        <v>8</v>
      </c>
    </row>
    <row r="1813" spans="1:7" x14ac:dyDescent="0.3">
      <c r="A1813">
        <v>913312</v>
      </c>
      <c r="B1813" s="22">
        <v>42004</v>
      </c>
      <c r="C1813" t="s">
        <v>21</v>
      </c>
      <c r="D1813" t="s">
        <v>24</v>
      </c>
      <c r="E1813" t="s">
        <v>13</v>
      </c>
      <c r="F1813" s="23">
        <v>63967.6</v>
      </c>
      <c r="G1813">
        <f>VLOOKUP(Base_de_données[[#This Row],[Adjudicación]],'Datos Pedidos'!$A$1:$C$2010,MATCH(Base_de_données[[#Headers],['# Pedidos]],'Datos Pedidos'!$A$1:$C$1,0),0)</f>
        <v>8</v>
      </c>
    </row>
    <row r="1814" spans="1:7" x14ac:dyDescent="0.3">
      <c r="A1814">
        <v>913453</v>
      </c>
      <c r="B1814" s="22">
        <v>42004</v>
      </c>
      <c r="C1814" t="s">
        <v>21</v>
      </c>
      <c r="D1814" t="s">
        <v>26</v>
      </c>
      <c r="E1814" t="s">
        <v>15</v>
      </c>
      <c r="F1814" s="23">
        <v>38236</v>
      </c>
      <c r="G1814">
        <f>VLOOKUP(Base_de_données[[#This Row],[Adjudicación]],'Datos Pedidos'!$A$1:$C$2010,MATCH(Base_de_données[[#Headers],['# Pedidos]],'Datos Pedidos'!$A$1:$C$1,0),0)</f>
        <v>24</v>
      </c>
    </row>
    <row r="1815" spans="1:7" x14ac:dyDescent="0.3">
      <c r="A1815">
        <v>913461</v>
      </c>
      <c r="B1815" s="22">
        <v>42004</v>
      </c>
      <c r="C1815" t="s">
        <v>22</v>
      </c>
      <c r="D1815" t="s">
        <v>26</v>
      </c>
      <c r="E1815" t="s">
        <v>13</v>
      </c>
      <c r="F1815" s="23">
        <v>969.6</v>
      </c>
      <c r="G1815">
        <f>VLOOKUP(Base_de_données[[#This Row],[Adjudicación]],'Datos Pedidos'!$A$1:$C$2010,MATCH(Base_de_données[[#Headers],['# Pedidos]],'Datos Pedidos'!$A$1:$C$1,0),0)</f>
        <v>14</v>
      </c>
    </row>
    <row r="1816" spans="1:7" x14ac:dyDescent="0.3">
      <c r="A1816">
        <v>913860</v>
      </c>
      <c r="B1816" s="22">
        <v>42004</v>
      </c>
      <c r="C1816" t="s">
        <v>22</v>
      </c>
      <c r="D1816" t="s">
        <v>32</v>
      </c>
      <c r="E1816" t="s">
        <v>10</v>
      </c>
      <c r="F1816" s="23">
        <v>211.4</v>
      </c>
      <c r="G1816">
        <f>VLOOKUP(Base_de_données[[#This Row],[Adjudicación]],'Datos Pedidos'!$A$1:$C$2010,MATCH(Base_de_données[[#Headers],['# Pedidos]],'Datos Pedidos'!$A$1:$C$1,0),0)</f>
        <v>8</v>
      </c>
    </row>
    <row r="1817" spans="1:7" x14ac:dyDescent="0.3">
      <c r="A1817">
        <v>914592</v>
      </c>
      <c r="B1817" s="22">
        <v>41790</v>
      </c>
      <c r="C1817" t="s">
        <v>39</v>
      </c>
      <c r="D1817" t="s">
        <v>26</v>
      </c>
      <c r="E1817" t="s">
        <v>37</v>
      </c>
      <c r="F1817" s="23">
        <v>8580184.5999999996</v>
      </c>
      <c r="G1817">
        <f>VLOOKUP(Base_de_données[[#This Row],[Adjudicación]],'Datos Pedidos'!$A$1:$C$2010,MATCH(Base_de_données[[#Headers],['# Pedidos]],'Datos Pedidos'!$A$1:$C$1,0),0)</f>
        <v>2</v>
      </c>
    </row>
    <row r="1818" spans="1:7" x14ac:dyDescent="0.3">
      <c r="A1818">
        <v>915459</v>
      </c>
      <c r="B1818" s="22">
        <v>42004</v>
      </c>
      <c r="C1818" t="s">
        <v>39</v>
      </c>
      <c r="D1818" t="s">
        <v>25</v>
      </c>
      <c r="E1818" t="s">
        <v>2</v>
      </c>
      <c r="F1818" s="23">
        <v>1458718</v>
      </c>
      <c r="G1818">
        <f>VLOOKUP(Base_de_données[[#This Row],[Adjudicación]],'Datos Pedidos'!$A$1:$C$2010,MATCH(Base_de_données[[#Headers],['# Pedidos]],'Datos Pedidos'!$A$1:$C$1,0),0)</f>
        <v>2</v>
      </c>
    </row>
    <row r="1819" spans="1:7" x14ac:dyDescent="0.3">
      <c r="A1819">
        <v>915608</v>
      </c>
      <c r="B1819" s="22">
        <v>42004</v>
      </c>
      <c r="C1819" t="s">
        <v>39</v>
      </c>
      <c r="D1819" t="s">
        <v>29</v>
      </c>
      <c r="E1819" t="s">
        <v>6</v>
      </c>
      <c r="F1819" s="23">
        <v>7858075.7999999998</v>
      </c>
      <c r="G1819">
        <f>VLOOKUP(Base_de_données[[#This Row],[Adjudicación]],'Datos Pedidos'!$A$1:$C$2010,MATCH(Base_de_données[[#Headers],['# Pedidos]],'Datos Pedidos'!$A$1:$C$1,0),0)</f>
        <v>3</v>
      </c>
    </row>
    <row r="1820" spans="1:7" x14ac:dyDescent="0.3">
      <c r="A1820">
        <v>915778</v>
      </c>
      <c r="B1820" s="22">
        <v>42004</v>
      </c>
      <c r="C1820" t="s">
        <v>21</v>
      </c>
      <c r="D1820" t="s">
        <v>28</v>
      </c>
      <c r="E1820" t="s">
        <v>4</v>
      </c>
      <c r="F1820" s="23">
        <v>29013.200000000001</v>
      </c>
      <c r="G1820">
        <f>VLOOKUP(Base_de_données[[#This Row],[Adjudicación]],'Datos Pedidos'!$A$1:$C$2010,MATCH(Base_de_données[[#Headers],['# Pedidos]],'Datos Pedidos'!$A$1:$C$1,0),0)</f>
        <v>12</v>
      </c>
    </row>
    <row r="1821" spans="1:7" x14ac:dyDescent="0.3">
      <c r="A1821">
        <v>916513</v>
      </c>
      <c r="B1821" s="22">
        <v>42004</v>
      </c>
      <c r="C1821" t="s">
        <v>21</v>
      </c>
      <c r="D1821" t="s">
        <v>24</v>
      </c>
      <c r="E1821" t="s">
        <v>9</v>
      </c>
      <c r="F1821" s="23">
        <v>18302.400000000001</v>
      </c>
      <c r="G1821">
        <f>VLOOKUP(Base_de_données[[#This Row],[Adjudicación]],'Datos Pedidos'!$A$1:$C$2010,MATCH(Base_de_données[[#Headers],['# Pedidos]],'Datos Pedidos'!$A$1:$C$1,0),0)</f>
        <v>40</v>
      </c>
    </row>
    <row r="1822" spans="1:7" x14ac:dyDescent="0.3">
      <c r="A1822">
        <v>916547</v>
      </c>
      <c r="B1822" s="22">
        <v>42004</v>
      </c>
      <c r="C1822" t="s">
        <v>21</v>
      </c>
      <c r="D1822" t="s">
        <v>30</v>
      </c>
      <c r="E1822" t="s">
        <v>34</v>
      </c>
      <c r="F1822" s="23">
        <v>38258.300000000003</v>
      </c>
      <c r="G1822">
        <f>VLOOKUP(Base_de_données[[#This Row],[Adjudicación]],'Datos Pedidos'!$A$1:$C$2010,MATCH(Base_de_données[[#Headers],['# Pedidos]],'Datos Pedidos'!$A$1:$C$1,0),0)</f>
        <v>14</v>
      </c>
    </row>
    <row r="1823" spans="1:7" x14ac:dyDescent="0.3">
      <c r="A1823">
        <v>916996</v>
      </c>
      <c r="B1823" s="22">
        <v>42004</v>
      </c>
      <c r="C1823" t="s">
        <v>21</v>
      </c>
      <c r="D1823" t="s">
        <v>26</v>
      </c>
      <c r="E1823" t="s">
        <v>5</v>
      </c>
      <c r="F1823" s="23">
        <v>87263.3</v>
      </c>
      <c r="G1823">
        <f>VLOOKUP(Base_de_données[[#This Row],[Adjudicación]],'Datos Pedidos'!$A$1:$C$2010,MATCH(Base_de_données[[#Headers],['# Pedidos]],'Datos Pedidos'!$A$1:$C$1,0),0)</f>
        <v>6</v>
      </c>
    </row>
    <row r="1824" spans="1:7" x14ac:dyDescent="0.3">
      <c r="A1824">
        <v>917066</v>
      </c>
      <c r="B1824" s="22">
        <v>42004</v>
      </c>
      <c r="C1824" t="s">
        <v>21</v>
      </c>
      <c r="D1824" t="s">
        <v>26</v>
      </c>
      <c r="E1824" t="s">
        <v>11</v>
      </c>
      <c r="F1824" s="23">
        <v>85298.5</v>
      </c>
      <c r="G1824">
        <f>VLOOKUP(Base_de_données[[#This Row],[Adjudicación]],'Datos Pedidos'!$A$1:$C$2010,MATCH(Base_de_données[[#Headers],['# Pedidos]],'Datos Pedidos'!$A$1:$C$1,0),0)</f>
        <v>6</v>
      </c>
    </row>
    <row r="1825" spans="1:7" x14ac:dyDescent="0.3">
      <c r="A1825">
        <v>917278</v>
      </c>
      <c r="B1825" s="22">
        <v>42004</v>
      </c>
      <c r="C1825" t="s">
        <v>21</v>
      </c>
      <c r="D1825" t="s">
        <v>28</v>
      </c>
      <c r="E1825" t="s">
        <v>16</v>
      </c>
      <c r="F1825" s="23">
        <v>34818</v>
      </c>
      <c r="G1825">
        <f>VLOOKUP(Base_de_données[[#This Row],[Adjudicación]],'Datos Pedidos'!$A$1:$C$2010,MATCH(Base_de_données[[#Headers],['# Pedidos]],'Datos Pedidos'!$A$1:$C$1,0),0)</f>
        <v>6</v>
      </c>
    </row>
    <row r="1826" spans="1:7" x14ac:dyDescent="0.3">
      <c r="A1826">
        <v>917382</v>
      </c>
      <c r="B1826" s="22">
        <v>41669</v>
      </c>
      <c r="C1826" t="s">
        <v>39</v>
      </c>
      <c r="D1826" t="s">
        <v>26</v>
      </c>
      <c r="E1826" t="s">
        <v>12</v>
      </c>
      <c r="F1826" s="23">
        <v>8646848.3000000007</v>
      </c>
      <c r="G1826">
        <f>VLOOKUP(Base_de_données[[#This Row],[Adjudicación]],'Datos Pedidos'!$A$1:$C$2010,MATCH(Base_de_données[[#Headers],['# Pedidos]],'Datos Pedidos'!$A$1:$C$1,0),0)</f>
        <v>12</v>
      </c>
    </row>
    <row r="1827" spans="1:7" x14ac:dyDescent="0.3">
      <c r="A1827">
        <v>917720</v>
      </c>
      <c r="B1827" s="22">
        <v>42004</v>
      </c>
      <c r="C1827" t="s">
        <v>21</v>
      </c>
      <c r="D1827" t="s">
        <v>27</v>
      </c>
      <c r="E1827" t="s">
        <v>9</v>
      </c>
      <c r="F1827" s="23">
        <v>36387.699999999997</v>
      </c>
      <c r="G1827">
        <f>VLOOKUP(Base_de_données[[#This Row],[Adjudicación]],'Datos Pedidos'!$A$1:$C$2010,MATCH(Base_de_données[[#Headers],['# Pedidos]],'Datos Pedidos'!$A$1:$C$1,0),0)</f>
        <v>30</v>
      </c>
    </row>
    <row r="1828" spans="1:7" x14ac:dyDescent="0.3">
      <c r="A1828">
        <v>918005</v>
      </c>
      <c r="B1828" s="22">
        <v>42004</v>
      </c>
      <c r="C1828" t="s">
        <v>39</v>
      </c>
      <c r="D1828" t="s">
        <v>27</v>
      </c>
      <c r="E1828" t="s">
        <v>35</v>
      </c>
      <c r="F1828" s="23">
        <v>6161161</v>
      </c>
      <c r="G1828">
        <f>VLOOKUP(Base_de_données[[#This Row],[Adjudicación]],'Datos Pedidos'!$A$1:$C$2010,MATCH(Base_de_données[[#Headers],['# Pedidos]],'Datos Pedidos'!$A$1:$C$1,0),0)</f>
        <v>6</v>
      </c>
    </row>
    <row r="1829" spans="1:7" x14ac:dyDescent="0.3">
      <c r="A1829">
        <v>918008</v>
      </c>
      <c r="B1829" s="22">
        <v>42004</v>
      </c>
      <c r="C1829" t="s">
        <v>21</v>
      </c>
      <c r="D1829" t="s">
        <v>24</v>
      </c>
      <c r="E1829" t="s">
        <v>13</v>
      </c>
      <c r="F1829" s="23">
        <v>597207.63</v>
      </c>
      <c r="G1829">
        <f>VLOOKUP(Base_de_données[[#This Row],[Adjudicación]],'Datos Pedidos'!$A$1:$C$2010,MATCH(Base_de_données[[#Headers],['# Pedidos]],'Datos Pedidos'!$A$1:$C$1,0),0)</f>
        <v>4</v>
      </c>
    </row>
    <row r="1830" spans="1:7" x14ac:dyDescent="0.3">
      <c r="A1830">
        <v>918409</v>
      </c>
      <c r="B1830" s="22">
        <v>42004</v>
      </c>
      <c r="C1830" t="s">
        <v>21</v>
      </c>
      <c r="D1830" t="s">
        <v>27</v>
      </c>
      <c r="E1830" t="s">
        <v>16</v>
      </c>
      <c r="F1830" s="23">
        <v>3699.1</v>
      </c>
      <c r="G1830">
        <f>VLOOKUP(Base_de_données[[#This Row],[Adjudicación]],'Datos Pedidos'!$A$1:$C$2010,MATCH(Base_de_données[[#Headers],['# Pedidos]],'Datos Pedidos'!$A$1:$C$1,0),0)</f>
        <v>10</v>
      </c>
    </row>
    <row r="1831" spans="1:7" x14ac:dyDescent="0.3">
      <c r="A1831">
        <v>918802</v>
      </c>
      <c r="B1831" s="22">
        <v>42004</v>
      </c>
      <c r="C1831" t="s">
        <v>39</v>
      </c>
      <c r="D1831" t="s">
        <v>32</v>
      </c>
      <c r="E1831" t="s">
        <v>2</v>
      </c>
      <c r="F1831" s="23">
        <v>7602048.4000000004</v>
      </c>
      <c r="G1831">
        <f>VLOOKUP(Base_de_données[[#This Row],[Adjudicación]],'Datos Pedidos'!$A$1:$C$2010,MATCH(Base_de_données[[#Headers],['# Pedidos]],'Datos Pedidos'!$A$1:$C$1,0),0)</f>
        <v>3</v>
      </c>
    </row>
    <row r="1832" spans="1:7" x14ac:dyDescent="0.3">
      <c r="A1832">
        <v>919083</v>
      </c>
      <c r="B1832" s="22">
        <v>42004</v>
      </c>
      <c r="C1832" t="s">
        <v>21</v>
      </c>
      <c r="D1832" t="s">
        <v>31</v>
      </c>
      <c r="E1832" t="s">
        <v>34</v>
      </c>
      <c r="F1832" s="23">
        <v>36935.199999999997</v>
      </c>
      <c r="G1832">
        <f>VLOOKUP(Base_de_données[[#This Row],[Adjudicación]],'Datos Pedidos'!$A$1:$C$2010,MATCH(Base_de_données[[#Headers],['# Pedidos]],'Datos Pedidos'!$A$1:$C$1,0),0)</f>
        <v>5</v>
      </c>
    </row>
    <row r="1833" spans="1:7" x14ac:dyDescent="0.3">
      <c r="A1833">
        <v>919110</v>
      </c>
      <c r="B1833" s="22">
        <v>42004</v>
      </c>
      <c r="C1833" t="s">
        <v>39</v>
      </c>
      <c r="D1833" t="s">
        <v>24</v>
      </c>
      <c r="E1833" t="s">
        <v>36</v>
      </c>
      <c r="F1833" s="23">
        <v>4267447.5999999996</v>
      </c>
      <c r="G1833">
        <f>VLOOKUP(Base_de_données[[#This Row],[Adjudicación]],'Datos Pedidos'!$A$1:$C$2010,MATCH(Base_de_données[[#Headers],['# Pedidos]],'Datos Pedidos'!$A$1:$C$1,0),0)</f>
        <v>1</v>
      </c>
    </row>
    <row r="1834" spans="1:7" x14ac:dyDescent="0.3">
      <c r="A1834">
        <v>920717</v>
      </c>
      <c r="B1834" s="22">
        <v>42004</v>
      </c>
      <c r="C1834" t="s">
        <v>22</v>
      </c>
      <c r="D1834" t="s">
        <v>26</v>
      </c>
      <c r="E1834" t="s">
        <v>0</v>
      </c>
      <c r="F1834" s="23">
        <v>897.7</v>
      </c>
      <c r="G1834">
        <f>VLOOKUP(Base_de_données[[#This Row],[Adjudicación]],'Datos Pedidos'!$A$1:$C$2010,MATCH(Base_de_données[[#Headers],['# Pedidos]],'Datos Pedidos'!$A$1:$C$1,0),0)</f>
        <v>12</v>
      </c>
    </row>
    <row r="1835" spans="1:7" x14ac:dyDescent="0.3">
      <c r="A1835">
        <v>920744</v>
      </c>
      <c r="B1835" s="22">
        <v>42004</v>
      </c>
      <c r="C1835" t="s">
        <v>21</v>
      </c>
      <c r="D1835" t="s">
        <v>28</v>
      </c>
      <c r="E1835" t="s">
        <v>15</v>
      </c>
      <c r="F1835" s="23">
        <v>72247.399999999994</v>
      </c>
      <c r="G1835">
        <f>VLOOKUP(Base_de_données[[#This Row],[Adjudicación]],'Datos Pedidos'!$A$1:$C$2010,MATCH(Base_de_données[[#Headers],['# Pedidos]],'Datos Pedidos'!$A$1:$C$1,0),0)</f>
        <v>9</v>
      </c>
    </row>
    <row r="1836" spans="1:7" x14ac:dyDescent="0.3">
      <c r="A1836">
        <v>921443</v>
      </c>
      <c r="B1836" s="22">
        <v>41832</v>
      </c>
      <c r="C1836" t="s">
        <v>39</v>
      </c>
      <c r="D1836" t="s">
        <v>30</v>
      </c>
      <c r="E1836" t="s">
        <v>7</v>
      </c>
      <c r="F1836" s="23">
        <v>4467485.7</v>
      </c>
      <c r="G1836">
        <f>VLOOKUP(Base_de_données[[#This Row],[Adjudicación]],'Datos Pedidos'!$A$1:$C$2010,MATCH(Base_de_données[[#Headers],['# Pedidos]],'Datos Pedidos'!$A$1:$C$1,0),0)</f>
        <v>3</v>
      </c>
    </row>
    <row r="1837" spans="1:7" x14ac:dyDescent="0.3">
      <c r="A1837">
        <v>921915</v>
      </c>
      <c r="B1837" s="22">
        <v>41729</v>
      </c>
      <c r="C1837" t="s">
        <v>39</v>
      </c>
      <c r="D1837" t="s">
        <v>28</v>
      </c>
      <c r="E1837" t="s">
        <v>34</v>
      </c>
      <c r="F1837" s="23">
        <v>8259783.7999999998</v>
      </c>
      <c r="G1837">
        <f>VLOOKUP(Base_de_données[[#This Row],[Adjudicación]],'Datos Pedidos'!$A$1:$C$2010,MATCH(Base_de_données[[#Headers],['# Pedidos]],'Datos Pedidos'!$A$1:$C$1,0),0)</f>
        <v>2</v>
      </c>
    </row>
    <row r="1838" spans="1:7" x14ac:dyDescent="0.3">
      <c r="A1838">
        <v>922124</v>
      </c>
      <c r="B1838" s="22">
        <v>41721</v>
      </c>
      <c r="C1838" t="s">
        <v>21</v>
      </c>
      <c r="D1838" t="s">
        <v>30</v>
      </c>
      <c r="E1838" t="s">
        <v>6</v>
      </c>
      <c r="F1838" s="23">
        <v>84428.4</v>
      </c>
      <c r="G1838">
        <f>VLOOKUP(Base_de_données[[#This Row],[Adjudicación]],'Datos Pedidos'!$A$1:$C$2010,MATCH(Base_de_données[[#Headers],['# Pedidos]],'Datos Pedidos'!$A$1:$C$1,0),0)</f>
        <v>20</v>
      </c>
    </row>
    <row r="1839" spans="1:7" x14ac:dyDescent="0.3">
      <c r="A1839">
        <v>922454</v>
      </c>
      <c r="B1839" s="22">
        <v>42004</v>
      </c>
      <c r="C1839" t="s">
        <v>21</v>
      </c>
      <c r="D1839" t="s">
        <v>25</v>
      </c>
      <c r="E1839" t="s">
        <v>37</v>
      </c>
      <c r="F1839" s="23">
        <v>63523.3</v>
      </c>
      <c r="G1839">
        <f>VLOOKUP(Base_de_données[[#This Row],[Adjudicación]],'Datos Pedidos'!$A$1:$C$2010,MATCH(Base_de_données[[#Headers],['# Pedidos]],'Datos Pedidos'!$A$1:$C$1,0),0)</f>
        <v>3</v>
      </c>
    </row>
    <row r="1840" spans="1:7" x14ac:dyDescent="0.3">
      <c r="A1840">
        <v>923608</v>
      </c>
      <c r="B1840" s="22">
        <v>42004</v>
      </c>
      <c r="C1840" t="s">
        <v>22</v>
      </c>
      <c r="D1840" t="s">
        <v>30</v>
      </c>
      <c r="E1840" t="s">
        <v>15</v>
      </c>
      <c r="F1840" s="23">
        <v>898</v>
      </c>
      <c r="G1840">
        <f>VLOOKUP(Base_de_données[[#This Row],[Adjudicación]],'Datos Pedidos'!$A$1:$C$2010,MATCH(Base_de_données[[#Headers],['# Pedidos]],'Datos Pedidos'!$A$1:$C$1,0),0)</f>
        <v>10</v>
      </c>
    </row>
    <row r="1841" spans="1:7" x14ac:dyDescent="0.3">
      <c r="A1841">
        <v>925219</v>
      </c>
      <c r="B1841" s="22">
        <v>42004</v>
      </c>
      <c r="C1841" t="s">
        <v>39</v>
      </c>
      <c r="D1841" t="s">
        <v>31</v>
      </c>
      <c r="E1841" t="s">
        <v>5</v>
      </c>
      <c r="F1841" s="23">
        <v>4368860.0999999996</v>
      </c>
      <c r="G1841">
        <f>VLOOKUP(Base_de_données[[#This Row],[Adjudicación]],'Datos Pedidos'!$A$1:$C$2010,MATCH(Base_de_données[[#Headers],['# Pedidos]],'Datos Pedidos'!$A$1:$C$1,0),0)</f>
        <v>2</v>
      </c>
    </row>
    <row r="1842" spans="1:7" x14ac:dyDescent="0.3">
      <c r="A1842">
        <v>925225</v>
      </c>
      <c r="B1842" s="22">
        <v>42004</v>
      </c>
      <c r="C1842" t="s">
        <v>21</v>
      </c>
      <c r="D1842" t="s">
        <v>24</v>
      </c>
      <c r="E1842" t="s">
        <v>3</v>
      </c>
      <c r="F1842" s="23">
        <v>74362.7</v>
      </c>
      <c r="G1842">
        <f>VLOOKUP(Base_de_données[[#This Row],[Adjudicación]],'Datos Pedidos'!$A$1:$C$2010,MATCH(Base_de_données[[#Headers],['# Pedidos]],'Datos Pedidos'!$A$1:$C$1,0),0)</f>
        <v>5</v>
      </c>
    </row>
    <row r="1843" spans="1:7" x14ac:dyDescent="0.3">
      <c r="A1843">
        <v>925428</v>
      </c>
      <c r="B1843" s="22">
        <v>41816</v>
      </c>
      <c r="C1843" t="s">
        <v>39</v>
      </c>
      <c r="D1843" t="s">
        <v>31</v>
      </c>
      <c r="E1843" t="s">
        <v>2</v>
      </c>
      <c r="F1843" s="23">
        <v>5383148.0999999996</v>
      </c>
      <c r="G1843">
        <f>VLOOKUP(Base_de_données[[#This Row],[Adjudicación]],'Datos Pedidos'!$A$1:$C$2010,MATCH(Base_de_données[[#Headers],['# Pedidos]],'Datos Pedidos'!$A$1:$C$1,0),0)</f>
        <v>6</v>
      </c>
    </row>
    <row r="1844" spans="1:7" x14ac:dyDescent="0.3">
      <c r="A1844">
        <v>926366</v>
      </c>
      <c r="B1844" s="22">
        <v>42004</v>
      </c>
      <c r="C1844" t="s">
        <v>22</v>
      </c>
      <c r="D1844" t="s">
        <v>29</v>
      </c>
      <c r="E1844" t="s">
        <v>6</v>
      </c>
      <c r="F1844" s="23">
        <v>767.6</v>
      </c>
      <c r="G1844">
        <f>VLOOKUP(Base_de_données[[#This Row],[Adjudicación]],'Datos Pedidos'!$A$1:$C$2010,MATCH(Base_de_données[[#Headers],['# Pedidos]],'Datos Pedidos'!$A$1:$C$1,0),0)</f>
        <v>11</v>
      </c>
    </row>
    <row r="1845" spans="1:7" x14ac:dyDescent="0.3">
      <c r="A1845">
        <v>926718</v>
      </c>
      <c r="B1845" s="22">
        <v>41850</v>
      </c>
      <c r="C1845" t="s">
        <v>39</v>
      </c>
      <c r="D1845" t="s">
        <v>27</v>
      </c>
      <c r="E1845" t="s">
        <v>10</v>
      </c>
      <c r="F1845" s="23">
        <v>3669541.6</v>
      </c>
      <c r="G1845">
        <f>VLOOKUP(Base_de_données[[#This Row],[Adjudicación]],'Datos Pedidos'!$A$1:$C$2010,MATCH(Base_de_données[[#Headers],['# Pedidos]],'Datos Pedidos'!$A$1:$C$1,0),0)</f>
        <v>18</v>
      </c>
    </row>
    <row r="1846" spans="1:7" x14ac:dyDescent="0.3">
      <c r="A1846">
        <v>926940</v>
      </c>
      <c r="B1846" s="22">
        <v>42004</v>
      </c>
      <c r="C1846" t="s">
        <v>39</v>
      </c>
      <c r="D1846" t="s">
        <v>28</v>
      </c>
      <c r="E1846" t="s">
        <v>0</v>
      </c>
      <c r="F1846" s="23">
        <v>770267.2</v>
      </c>
      <c r="G1846">
        <f>VLOOKUP(Base_de_données[[#This Row],[Adjudicación]],'Datos Pedidos'!$A$1:$C$2010,MATCH(Base_de_données[[#Headers],['# Pedidos]],'Datos Pedidos'!$A$1:$C$1,0),0)</f>
        <v>12</v>
      </c>
    </row>
    <row r="1847" spans="1:7" x14ac:dyDescent="0.3">
      <c r="A1847">
        <v>927125</v>
      </c>
      <c r="B1847" s="22">
        <v>42004</v>
      </c>
      <c r="C1847" t="s">
        <v>39</v>
      </c>
      <c r="D1847" t="s">
        <v>30</v>
      </c>
      <c r="E1847" t="s">
        <v>37</v>
      </c>
      <c r="F1847" s="23">
        <v>5138589.0999999996</v>
      </c>
      <c r="G1847">
        <f>VLOOKUP(Base_de_données[[#This Row],[Adjudicación]],'Datos Pedidos'!$A$1:$C$2010,MATCH(Base_de_données[[#Headers],['# Pedidos]],'Datos Pedidos'!$A$1:$C$1,0),0)</f>
        <v>1</v>
      </c>
    </row>
    <row r="1848" spans="1:7" x14ac:dyDescent="0.3">
      <c r="A1848">
        <v>927544</v>
      </c>
      <c r="B1848" s="22">
        <v>41729</v>
      </c>
      <c r="C1848" t="s">
        <v>21</v>
      </c>
      <c r="D1848" t="s">
        <v>27</v>
      </c>
      <c r="E1848" t="s">
        <v>14</v>
      </c>
      <c r="F1848" s="23">
        <v>44496.2</v>
      </c>
      <c r="G1848">
        <f>VLOOKUP(Base_de_données[[#This Row],[Adjudicación]],'Datos Pedidos'!$A$1:$C$2010,MATCH(Base_de_données[[#Headers],['# Pedidos]],'Datos Pedidos'!$A$1:$C$1,0),0)</f>
        <v>28</v>
      </c>
    </row>
    <row r="1849" spans="1:7" x14ac:dyDescent="0.3">
      <c r="A1849">
        <v>928278</v>
      </c>
      <c r="B1849" s="22">
        <v>42004</v>
      </c>
      <c r="C1849" t="s">
        <v>21</v>
      </c>
      <c r="D1849" t="s">
        <v>32</v>
      </c>
      <c r="E1849" t="s">
        <v>2</v>
      </c>
      <c r="F1849" s="23">
        <v>55084.800000000003</v>
      </c>
      <c r="G1849">
        <f>VLOOKUP(Base_de_données[[#This Row],[Adjudicación]],'Datos Pedidos'!$A$1:$C$2010,MATCH(Base_de_données[[#Headers],['# Pedidos]],'Datos Pedidos'!$A$1:$C$1,0),0)</f>
        <v>7</v>
      </c>
    </row>
    <row r="1850" spans="1:7" x14ac:dyDescent="0.3">
      <c r="A1850">
        <v>928540</v>
      </c>
      <c r="B1850" s="22">
        <v>41903</v>
      </c>
      <c r="C1850" t="s">
        <v>39</v>
      </c>
      <c r="D1850" t="s">
        <v>30</v>
      </c>
      <c r="E1850" t="s">
        <v>7</v>
      </c>
      <c r="F1850" s="23">
        <v>9709836</v>
      </c>
      <c r="G1850">
        <f>VLOOKUP(Base_de_données[[#This Row],[Adjudicación]],'Datos Pedidos'!$A$1:$C$2010,MATCH(Base_de_données[[#Headers],['# Pedidos]],'Datos Pedidos'!$A$1:$C$1,0),0)</f>
        <v>3</v>
      </c>
    </row>
    <row r="1851" spans="1:7" x14ac:dyDescent="0.3">
      <c r="A1851">
        <v>928865</v>
      </c>
      <c r="B1851" s="22">
        <v>41698</v>
      </c>
      <c r="C1851" t="s">
        <v>21</v>
      </c>
      <c r="D1851" t="s">
        <v>27</v>
      </c>
      <c r="E1851" t="s">
        <v>7</v>
      </c>
      <c r="F1851" s="23">
        <v>78615.199999999997</v>
      </c>
      <c r="G1851">
        <f>VLOOKUP(Base_de_données[[#This Row],[Adjudicación]],'Datos Pedidos'!$A$1:$C$2010,MATCH(Base_de_données[[#Headers],['# Pedidos]],'Datos Pedidos'!$A$1:$C$1,0),0)</f>
        <v>7</v>
      </c>
    </row>
    <row r="1852" spans="1:7" x14ac:dyDescent="0.3">
      <c r="A1852">
        <v>929049</v>
      </c>
      <c r="B1852" s="22">
        <v>42004</v>
      </c>
      <c r="C1852" t="s">
        <v>21</v>
      </c>
      <c r="D1852" t="s">
        <v>29</v>
      </c>
      <c r="E1852" t="s">
        <v>9</v>
      </c>
      <c r="F1852" s="23">
        <v>87251.9</v>
      </c>
      <c r="G1852">
        <f>VLOOKUP(Base_de_données[[#This Row],[Adjudicación]],'Datos Pedidos'!$A$1:$C$2010,MATCH(Base_de_données[[#Headers],['# Pedidos]],'Datos Pedidos'!$A$1:$C$1,0),0)</f>
        <v>6</v>
      </c>
    </row>
    <row r="1853" spans="1:7" x14ac:dyDescent="0.3">
      <c r="A1853">
        <v>929103</v>
      </c>
      <c r="B1853" s="22">
        <v>42004</v>
      </c>
      <c r="C1853" t="s">
        <v>39</v>
      </c>
      <c r="D1853" t="s">
        <v>26</v>
      </c>
      <c r="E1853" t="s">
        <v>7</v>
      </c>
      <c r="F1853" s="23">
        <v>5675964.7999999998</v>
      </c>
      <c r="G1853">
        <f>VLOOKUP(Base_de_données[[#This Row],[Adjudicación]],'Datos Pedidos'!$A$1:$C$2010,MATCH(Base_de_données[[#Headers],['# Pedidos]],'Datos Pedidos'!$A$1:$C$1,0),0)</f>
        <v>1</v>
      </c>
    </row>
    <row r="1854" spans="1:7" x14ac:dyDescent="0.3">
      <c r="A1854">
        <v>929147</v>
      </c>
      <c r="B1854" s="22">
        <v>41759</v>
      </c>
      <c r="C1854" t="s">
        <v>39</v>
      </c>
      <c r="D1854" t="s">
        <v>26</v>
      </c>
      <c r="E1854" t="s">
        <v>3</v>
      </c>
      <c r="F1854" s="23">
        <v>7975216</v>
      </c>
      <c r="G1854">
        <f>VLOOKUP(Base_de_données[[#This Row],[Adjudicación]],'Datos Pedidos'!$A$1:$C$2010,MATCH(Base_de_données[[#Headers],['# Pedidos]],'Datos Pedidos'!$A$1:$C$1,0),0)</f>
        <v>1</v>
      </c>
    </row>
    <row r="1855" spans="1:7" x14ac:dyDescent="0.3">
      <c r="A1855">
        <v>930197</v>
      </c>
      <c r="B1855" s="22">
        <v>41698</v>
      </c>
      <c r="C1855" t="s">
        <v>39</v>
      </c>
      <c r="D1855" t="s">
        <v>30</v>
      </c>
      <c r="E1855" t="s">
        <v>14</v>
      </c>
      <c r="F1855" s="23">
        <v>3481233.2</v>
      </c>
      <c r="G1855">
        <f>VLOOKUP(Base_de_données[[#This Row],[Adjudicación]],'Datos Pedidos'!$A$1:$C$2010,MATCH(Base_de_données[[#Headers],['# Pedidos]],'Datos Pedidos'!$A$1:$C$1,0),0)</f>
        <v>3</v>
      </c>
    </row>
    <row r="1856" spans="1:7" x14ac:dyDescent="0.3">
      <c r="A1856">
        <v>930242</v>
      </c>
      <c r="B1856" s="22">
        <v>42004</v>
      </c>
      <c r="C1856" t="s">
        <v>39</v>
      </c>
      <c r="D1856" t="s">
        <v>26</v>
      </c>
      <c r="E1856" t="s">
        <v>35</v>
      </c>
      <c r="F1856" s="23">
        <v>5986802</v>
      </c>
      <c r="G1856">
        <f>VLOOKUP(Base_de_données[[#This Row],[Adjudicación]],'Datos Pedidos'!$A$1:$C$2010,MATCH(Base_de_données[[#Headers],['# Pedidos]],'Datos Pedidos'!$A$1:$C$1,0),0)</f>
        <v>16</v>
      </c>
    </row>
    <row r="1857" spans="1:7" x14ac:dyDescent="0.3">
      <c r="A1857">
        <v>930637</v>
      </c>
      <c r="B1857" s="22">
        <v>42004</v>
      </c>
      <c r="C1857" t="s">
        <v>39</v>
      </c>
      <c r="D1857" t="s">
        <v>24</v>
      </c>
      <c r="E1857" t="s">
        <v>1</v>
      </c>
      <c r="F1857" s="23">
        <v>247146.8</v>
      </c>
      <c r="G1857">
        <f>VLOOKUP(Base_de_données[[#This Row],[Adjudicación]],'Datos Pedidos'!$A$1:$C$2010,MATCH(Base_de_données[[#Headers],['# Pedidos]],'Datos Pedidos'!$A$1:$C$1,0),0)</f>
        <v>1</v>
      </c>
    </row>
    <row r="1858" spans="1:7" x14ac:dyDescent="0.3">
      <c r="A1858">
        <v>930882</v>
      </c>
      <c r="B1858" s="22">
        <v>41780</v>
      </c>
      <c r="C1858" t="s">
        <v>39</v>
      </c>
      <c r="D1858" t="s">
        <v>28</v>
      </c>
      <c r="E1858" t="s">
        <v>35</v>
      </c>
      <c r="F1858" s="23">
        <v>3236628.4</v>
      </c>
      <c r="G1858">
        <f>VLOOKUP(Base_de_données[[#This Row],[Adjudicación]],'Datos Pedidos'!$A$1:$C$2010,MATCH(Base_de_données[[#Headers],['# Pedidos]],'Datos Pedidos'!$A$1:$C$1,0),0)</f>
        <v>20</v>
      </c>
    </row>
    <row r="1859" spans="1:7" x14ac:dyDescent="0.3">
      <c r="A1859">
        <v>931791</v>
      </c>
      <c r="B1859" s="22">
        <v>41908</v>
      </c>
      <c r="C1859" t="s">
        <v>21</v>
      </c>
      <c r="D1859" t="s">
        <v>24</v>
      </c>
      <c r="E1859" t="s">
        <v>5</v>
      </c>
      <c r="F1859" s="23">
        <v>85044</v>
      </c>
      <c r="G1859">
        <f>VLOOKUP(Base_de_données[[#This Row],[Adjudicación]],'Datos Pedidos'!$A$1:$C$2010,MATCH(Base_de_données[[#Headers],['# Pedidos]],'Datos Pedidos'!$A$1:$C$1,0),0)</f>
        <v>14</v>
      </c>
    </row>
    <row r="1860" spans="1:7" x14ac:dyDescent="0.3">
      <c r="A1860">
        <v>932045</v>
      </c>
      <c r="B1860" s="22">
        <v>41670</v>
      </c>
      <c r="C1860" t="s">
        <v>39</v>
      </c>
      <c r="D1860" t="s">
        <v>28</v>
      </c>
      <c r="E1860" t="s">
        <v>3</v>
      </c>
      <c r="F1860" s="23">
        <v>4933006.3</v>
      </c>
      <c r="G1860">
        <f>VLOOKUP(Base_de_données[[#This Row],[Adjudicación]],'Datos Pedidos'!$A$1:$C$2010,MATCH(Base_de_données[[#Headers],['# Pedidos]],'Datos Pedidos'!$A$1:$C$1,0),0)</f>
        <v>16</v>
      </c>
    </row>
    <row r="1861" spans="1:7" x14ac:dyDescent="0.3">
      <c r="A1861">
        <v>932749</v>
      </c>
      <c r="B1861" s="22">
        <v>42004</v>
      </c>
      <c r="C1861" t="s">
        <v>21</v>
      </c>
      <c r="D1861" t="s">
        <v>32</v>
      </c>
      <c r="E1861" t="s">
        <v>11</v>
      </c>
      <c r="F1861" s="23">
        <v>64909.599999999999</v>
      </c>
      <c r="G1861">
        <f>VLOOKUP(Base_de_données[[#This Row],[Adjudicación]],'Datos Pedidos'!$A$1:$C$2010,MATCH(Base_de_données[[#Headers],['# Pedidos]],'Datos Pedidos'!$A$1:$C$1,0),0)</f>
        <v>4</v>
      </c>
    </row>
    <row r="1862" spans="1:7" x14ac:dyDescent="0.3">
      <c r="A1862">
        <v>932815</v>
      </c>
      <c r="B1862" s="22">
        <v>42004</v>
      </c>
      <c r="C1862" t="s">
        <v>21</v>
      </c>
      <c r="D1862" t="s">
        <v>27</v>
      </c>
      <c r="E1862" t="s">
        <v>37</v>
      </c>
      <c r="F1862" s="23">
        <v>92192</v>
      </c>
      <c r="G1862">
        <f>VLOOKUP(Base_de_données[[#This Row],[Adjudicación]],'Datos Pedidos'!$A$1:$C$2010,MATCH(Base_de_données[[#Headers],['# Pedidos]],'Datos Pedidos'!$A$1:$C$1,0),0)</f>
        <v>38</v>
      </c>
    </row>
    <row r="1863" spans="1:7" x14ac:dyDescent="0.3">
      <c r="A1863">
        <v>933112</v>
      </c>
      <c r="B1863" s="22">
        <v>41729</v>
      </c>
      <c r="C1863" t="s">
        <v>21</v>
      </c>
      <c r="D1863" t="s">
        <v>29</v>
      </c>
      <c r="E1863" t="s">
        <v>35</v>
      </c>
      <c r="F1863" s="23">
        <v>52974.400000000001</v>
      </c>
      <c r="G1863">
        <f>VLOOKUP(Base_de_données[[#This Row],[Adjudicación]],'Datos Pedidos'!$A$1:$C$2010,MATCH(Base_de_données[[#Headers],['# Pedidos]],'Datos Pedidos'!$A$1:$C$1,0),0)</f>
        <v>6</v>
      </c>
    </row>
    <row r="1864" spans="1:7" x14ac:dyDescent="0.3">
      <c r="A1864">
        <v>933351</v>
      </c>
      <c r="B1864" s="22">
        <v>42004</v>
      </c>
      <c r="C1864" t="s">
        <v>21</v>
      </c>
      <c r="D1864" t="s">
        <v>30</v>
      </c>
      <c r="E1864" t="s">
        <v>12</v>
      </c>
      <c r="F1864" s="23">
        <v>41073.300000000003</v>
      </c>
      <c r="G1864">
        <f>VLOOKUP(Base_de_données[[#This Row],[Adjudicación]],'Datos Pedidos'!$A$1:$C$2010,MATCH(Base_de_données[[#Headers],['# Pedidos]],'Datos Pedidos'!$A$1:$C$1,0),0)</f>
        <v>8</v>
      </c>
    </row>
    <row r="1865" spans="1:7" x14ac:dyDescent="0.3">
      <c r="A1865">
        <v>934322</v>
      </c>
      <c r="B1865" s="22">
        <v>42004</v>
      </c>
      <c r="C1865" t="s">
        <v>39</v>
      </c>
      <c r="D1865" t="s">
        <v>27</v>
      </c>
      <c r="E1865" t="s">
        <v>38</v>
      </c>
      <c r="F1865" s="23">
        <v>1353985.6</v>
      </c>
      <c r="G1865">
        <f>VLOOKUP(Base_de_données[[#This Row],[Adjudicación]],'Datos Pedidos'!$A$1:$C$2010,MATCH(Base_de_données[[#Headers],['# Pedidos]],'Datos Pedidos'!$A$1:$C$1,0),0)</f>
        <v>18</v>
      </c>
    </row>
    <row r="1866" spans="1:7" x14ac:dyDescent="0.3">
      <c r="A1866">
        <v>934553</v>
      </c>
      <c r="B1866" s="22">
        <v>41973</v>
      </c>
      <c r="C1866" t="s">
        <v>22</v>
      </c>
      <c r="D1866" t="s">
        <v>24</v>
      </c>
      <c r="E1866" t="s">
        <v>4</v>
      </c>
      <c r="F1866" s="23">
        <v>352.9</v>
      </c>
      <c r="G1866">
        <f>VLOOKUP(Base_de_données[[#This Row],[Adjudicación]],'Datos Pedidos'!$A$1:$C$2010,MATCH(Base_de_données[[#Headers],['# Pedidos]],'Datos Pedidos'!$A$1:$C$1,0),0)</f>
        <v>9</v>
      </c>
    </row>
    <row r="1867" spans="1:7" x14ac:dyDescent="0.3">
      <c r="A1867">
        <v>935368</v>
      </c>
      <c r="B1867" s="22">
        <v>42004</v>
      </c>
      <c r="C1867" t="s">
        <v>21</v>
      </c>
      <c r="D1867" t="s">
        <v>28</v>
      </c>
      <c r="E1867" t="s">
        <v>5</v>
      </c>
      <c r="F1867" s="23">
        <v>92155.5</v>
      </c>
      <c r="G1867">
        <f>VLOOKUP(Base_de_données[[#This Row],[Adjudicación]],'Datos Pedidos'!$A$1:$C$2010,MATCH(Base_de_données[[#Headers],['# Pedidos]],'Datos Pedidos'!$A$1:$C$1,0),0)</f>
        <v>7</v>
      </c>
    </row>
    <row r="1868" spans="1:7" x14ac:dyDescent="0.3">
      <c r="A1868">
        <v>935686</v>
      </c>
      <c r="B1868" s="22">
        <v>42004</v>
      </c>
      <c r="C1868" t="s">
        <v>22</v>
      </c>
      <c r="D1868" t="s">
        <v>29</v>
      </c>
      <c r="E1868" t="s">
        <v>16</v>
      </c>
      <c r="F1868" s="23">
        <v>720.3</v>
      </c>
      <c r="G1868">
        <f>VLOOKUP(Base_de_données[[#This Row],[Adjudicación]],'Datos Pedidos'!$A$1:$C$2010,MATCH(Base_de_données[[#Headers],['# Pedidos]],'Datos Pedidos'!$A$1:$C$1,0),0)</f>
        <v>15</v>
      </c>
    </row>
    <row r="1869" spans="1:7" x14ac:dyDescent="0.3">
      <c r="A1869">
        <v>935962</v>
      </c>
      <c r="B1869" s="22">
        <v>41735</v>
      </c>
      <c r="C1869" t="s">
        <v>39</v>
      </c>
      <c r="D1869" t="s">
        <v>25</v>
      </c>
      <c r="E1869" t="s">
        <v>3</v>
      </c>
      <c r="F1869" s="23">
        <v>558596.1</v>
      </c>
      <c r="G1869">
        <f>VLOOKUP(Base_de_données[[#This Row],[Adjudicación]],'Datos Pedidos'!$A$1:$C$2010,MATCH(Base_de_données[[#Headers],['# Pedidos]],'Datos Pedidos'!$A$1:$C$1,0),0)</f>
        <v>2</v>
      </c>
    </row>
    <row r="1870" spans="1:7" x14ac:dyDescent="0.3">
      <c r="A1870">
        <v>936607</v>
      </c>
      <c r="B1870" s="22">
        <v>42004</v>
      </c>
      <c r="C1870" t="s">
        <v>21</v>
      </c>
      <c r="D1870" t="s">
        <v>28</v>
      </c>
      <c r="E1870" t="s">
        <v>2</v>
      </c>
      <c r="F1870" s="23">
        <v>57826.5</v>
      </c>
      <c r="G1870">
        <f>VLOOKUP(Base_de_données[[#This Row],[Adjudicación]],'Datos Pedidos'!$A$1:$C$2010,MATCH(Base_de_données[[#Headers],['# Pedidos]],'Datos Pedidos'!$A$1:$C$1,0),0)</f>
        <v>12</v>
      </c>
    </row>
    <row r="1871" spans="1:7" x14ac:dyDescent="0.3">
      <c r="A1871">
        <v>936633</v>
      </c>
      <c r="B1871" s="22">
        <v>41759</v>
      </c>
      <c r="C1871" t="s">
        <v>21</v>
      </c>
      <c r="D1871" t="s">
        <v>32</v>
      </c>
      <c r="E1871" t="s">
        <v>12</v>
      </c>
      <c r="F1871" s="23">
        <v>3821</v>
      </c>
      <c r="G1871">
        <f>VLOOKUP(Base_de_données[[#This Row],[Adjudicación]],'Datos Pedidos'!$A$1:$C$2010,MATCH(Base_de_données[[#Headers],['# Pedidos]],'Datos Pedidos'!$A$1:$C$1,0),0)</f>
        <v>9</v>
      </c>
    </row>
    <row r="1872" spans="1:7" x14ac:dyDescent="0.3">
      <c r="A1872">
        <v>936702</v>
      </c>
      <c r="B1872" s="22">
        <v>42003</v>
      </c>
      <c r="C1872" t="s">
        <v>39</v>
      </c>
      <c r="D1872" t="s">
        <v>28</v>
      </c>
      <c r="E1872" t="s">
        <v>2</v>
      </c>
      <c r="F1872" s="23">
        <v>8886689.9000000004</v>
      </c>
      <c r="G1872">
        <f>VLOOKUP(Base_de_données[[#This Row],[Adjudicación]],'Datos Pedidos'!$A$1:$C$2010,MATCH(Base_de_données[[#Headers],['# Pedidos]],'Datos Pedidos'!$A$1:$C$1,0),0)</f>
        <v>18</v>
      </c>
    </row>
    <row r="1873" spans="1:7" x14ac:dyDescent="0.3">
      <c r="A1873">
        <v>936983</v>
      </c>
      <c r="B1873" s="22">
        <v>42004</v>
      </c>
      <c r="C1873" t="s">
        <v>39</v>
      </c>
      <c r="D1873" t="s">
        <v>30</v>
      </c>
      <c r="E1873" t="s">
        <v>38</v>
      </c>
      <c r="F1873" s="23">
        <v>7295775.2000000002</v>
      </c>
      <c r="G1873">
        <f>VLOOKUP(Base_de_données[[#This Row],[Adjudicación]],'Datos Pedidos'!$A$1:$C$2010,MATCH(Base_de_données[[#Headers],['# Pedidos]],'Datos Pedidos'!$A$1:$C$1,0),0)</f>
        <v>2</v>
      </c>
    </row>
    <row r="1874" spans="1:7" x14ac:dyDescent="0.3">
      <c r="A1874">
        <v>937231</v>
      </c>
      <c r="B1874" s="22">
        <v>41840</v>
      </c>
      <c r="C1874" t="s">
        <v>39</v>
      </c>
      <c r="D1874" t="s">
        <v>24</v>
      </c>
      <c r="E1874" t="s">
        <v>11</v>
      </c>
      <c r="F1874" s="23">
        <v>4729562.2</v>
      </c>
      <c r="G1874">
        <f>VLOOKUP(Base_de_données[[#This Row],[Adjudicación]],'Datos Pedidos'!$A$1:$C$2010,MATCH(Base_de_données[[#Headers],['# Pedidos]],'Datos Pedidos'!$A$1:$C$1,0),0)</f>
        <v>10</v>
      </c>
    </row>
    <row r="1875" spans="1:7" x14ac:dyDescent="0.3">
      <c r="A1875">
        <v>937271</v>
      </c>
      <c r="B1875" s="22">
        <v>42004</v>
      </c>
      <c r="C1875" t="s">
        <v>22</v>
      </c>
      <c r="D1875" t="s">
        <v>27</v>
      </c>
      <c r="E1875" t="s">
        <v>15</v>
      </c>
      <c r="F1875" s="23">
        <v>525.9</v>
      </c>
      <c r="G1875">
        <f>VLOOKUP(Base_de_données[[#This Row],[Adjudicación]],'Datos Pedidos'!$A$1:$C$2010,MATCH(Base_de_données[[#Headers],['# Pedidos]],'Datos Pedidos'!$A$1:$C$1,0),0)</f>
        <v>12</v>
      </c>
    </row>
    <row r="1876" spans="1:7" x14ac:dyDescent="0.3">
      <c r="A1876">
        <v>937722</v>
      </c>
      <c r="B1876" s="22">
        <v>42004</v>
      </c>
      <c r="C1876" t="s">
        <v>21</v>
      </c>
      <c r="D1876" t="s">
        <v>32</v>
      </c>
      <c r="E1876" t="s">
        <v>4</v>
      </c>
      <c r="F1876" s="23">
        <v>54726.7</v>
      </c>
      <c r="G1876">
        <f>VLOOKUP(Base_de_données[[#This Row],[Adjudicación]],'Datos Pedidos'!$A$1:$C$2010,MATCH(Base_de_données[[#Headers],['# Pedidos]],'Datos Pedidos'!$A$1:$C$1,0),0)</f>
        <v>3</v>
      </c>
    </row>
    <row r="1877" spans="1:7" x14ac:dyDescent="0.3">
      <c r="A1877">
        <v>938395</v>
      </c>
      <c r="B1877" s="22">
        <v>41706</v>
      </c>
      <c r="C1877" t="s">
        <v>21</v>
      </c>
      <c r="D1877" t="s">
        <v>28</v>
      </c>
      <c r="E1877" t="s">
        <v>34</v>
      </c>
      <c r="F1877" s="23">
        <v>72220.3</v>
      </c>
      <c r="G1877">
        <f>VLOOKUP(Base_de_données[[#This Row],[Adjudicación]],'Datos Pedidos'!$A$1:$C$2010,MATCH(Base_de_données[[#Headers],['# Pedidos]],'Datos Pedidos'!$A$1:$C$1,0),0)</f>
        <v>8</v>
      </c>
    </row>
    <row r="1878" spans="1:7" x14ac:dyDescent="0.3">
      <c r="A1878">
        <v>939374</v>
      </c>
      <c r="B1878" s="22">
        <v>41942</v>
      </c>
      <c r="C1878" t="s">
        <v>39</v>
      </c>
      <c r="D1878" t="s">
        <v>25</v>
      </c>
      <c r="E1878" t="s">
        <v>14</v>
      </c>
      <c r="F1878" s="23">
        <v>2901334.3</v>
      </c>
      <c r="G1878">
        <f>VLOOKUP(Base_de_données[[#This Row],[Adjudicación]],'Datos Pedidos'!$A$1:$C$2010,MATCH(Base_de_données[[#Headers],['# Pedidos]],'Datos Pedidos'!$A$1:$C$1,0),0)</f>
        <v>2</v>
      </c>
    </row>
    <row r="1879" spans="1:7" x14ac:dyDescent="0.3">
      <c r="A1879">
        <v>939469</v>
      </c>
      <c r="B1879" s="22">
        <v>41729</v>
      </c>
      <c r="C1879" t="s">
        <v>21</v>
      </c>
      <c r="D1879" t="s">
        <v>27</v>
      </c>
      <c r="E1879" t="s">
        <v>13</v>
      </c>
      <c r="F1879" s="23">
        <v>64054.7</v>
      </c>
      <c r="G1879">
        <f>VLOOKUP(Base_de_données[[#This Row],[Adjudicación]],'Datos Pedidos'!$A$1:$C$2010,MATCH(Base_de_données[[#Headers],['# Pedidos]],'Datos Pedidos'!$A$1:$C$1,0),0)</f>
        <v>6</v>
      </c>
    </row>
    <row r="1880" spans="1:7" x14ac:dyDescent="0.3">
      <c r="A1880">
        <v>940213</v>
      </c>
      <c r="B1880" s="22">
        <v>41887</v>
      </c>
      <c r="C1880" t="s">
        <v>39</v>
      </c>
      <c r="D1880" t="s">
        <v>26</v>
      </c>
      <c r="E1880" t="s">
        <v>8</v>
      </c>
      <c r="F1880" s="23">
        <v>3644043.5</v>
      </c>
      <c r="G1880">
        <f>VLOOKUP(Base_de_données[[#This Row],[Adjudicación]],'Datos Pedidos'!$A$1:$C$2010,MATCH(Base_de_données[[#Headers],['# Pedidos]],'Datos Pedidos'!$A$1:$C$1,0),0)</f>
        <v>8</v>
      </c>
    </row>
    <row r="1881" spans="1:7" x14ac:dyDescent="0.3">
      <c r="A1881">
        <v>941141</v>
      </c>
      <c r="B1881" s="22">
        <v>42004</v>
      </c>
      <c r="C1881" t="s">
        <v>21</v>
      </c>
      <c r="D1881" t="s">
        <v>27</v>
      </c>
      <c r="E1881" t="s">
        <v>34</v>
      </c>
      <c r="F1881" s="23">
        <v>23397.9</v>
      </c>
      <c r="G1881">
        <f>VLOOKUP(Base_de_données[[#This Row],[Adjudicación]],'Datos Pedidos'!$A$1:$C$2010,MATCH(Base_de_données[[#Headers],['# Pedidos]],'Datos Pedidos'!$A$1:$C$1,0),0)</f>
        <v>3</v>
      </c>
    </row>
    <row r="1882" spans="1:7" x14ac:dyDescent="0.3">
      <c r="A1882">
        <v>943028</v>
      </c>
      <c r="B1882" s="22">
        <v>42004</v>
      </c>
      <c r="C1882" t="s">
        <v>21</v>
      </c>
      <c r="D1882" t="s">
        <v>31</v>
      </c>
      <c r="E1882" t="s">
        <v>9</v>
      </c>
      <c r="F1882" s="23">
        <v>24425.7</v>
      </c>
      <c r="G1882">
        <f>VLOOKUP(Base_de_données[[#This Row],[Adjudicación]],'Datos Pedidos'!$A$1:$C$2010,MATCH(Base_de_données[[#Headers],['# Pedidos]],'Datos Pedidos'!$A$1:$C$1,0),0)</f>
        <v>5</v>
      </c>
    </row>
    <row r="1883" spans="1:7" x14ac:dyDescent="0.3">
      <c r="A1883">
        <v>943286</v>
      </c>
      <c r="B1883" s="22">
        <v>41705</v>
      </c>
      <c r="C1883" t="s">
        <v>39</v>
      </c>
      <c r="D1883" t="s">
        <v>27</v>
      </c>
      <c r="E1883" t="s">
        <v>11</v>
      </c>
      <c r="F1883" s="23">
        <v>1157754.8</v>
      </c>
      <c r="G1883">
        <f>VLOOKUP(Base_de_données[[#This Row],[Adjudicación]],'Datos Pedidos'!$A$1:$C$2010,MATCH(Base_de_données[[#Headers],['# Pedidos]],'Datos Pedidos'!$A$1:$C$1,0),0)</f>
        <v>6</v>
      </c>
    </row>
    <row r="1884" spans="1:7" x14ac:dyDescent="0.3">
      <c r="A1884">
        <v>943436</v>
      </c>
      <c r="B1884" s="22">
        <v>42004</v>
      </c>
      <c r="C1884" t="s">
        <v>21</v>
      </c>
      <c r="D1884" t="s">
        <v>30</v>
      </c>
      <c r="E1884" t="s">
        <v>36</v>
      </c>
      <c r="F1884" s="23">
        <v>19538.099999999999</v>
      </c>
      <c r="G1884">
        <f>VLOOKUP(Base_de_données[[#This Row],[Adjudicación]],'Datos Pedidos'!$A$1:$C$2010,MATCH(Base_de_données[[#Headers],['# Pedidos]],'Datos Pedidos'!$A$1:$C$1,0),0)</f>
        <v>3</v>
      </c>
    </row>
    <row r="1885" spans="1:7" x14ac:dyDescent="0.3">
      <c r="A1885">
        <v>944021</v>
      </c>
      <c r="B1885" s="22">
        <v>42004</v>
      </c>
      <c r="C1885" t="s">
        <v>39</v>
      </c>
      <c r="D1885" t="s">
        <v>24</v>
      </c>
      <c r="E1885" t="s">
        <v>7</v>
      </c>
      <c r="F1885" s="23">
        <v>6120922.7999999998</v>
      </c>
      <c r="G1885">
        <f>VLOOKUP(Base_de_données[[#This Row],[Adjudicación]],'Datos Pedidos'!$A$1:$C$2010,MATCH(Base_de_données[[#Headers],['# Pedidos]],'Datos Pedidos'!$A$1:$C$1,0),0)</f>
        <v>12</v>
      </c>
    </row>
    <row r="1886" spans="1:7" x14ac:dyDescent="0.3">
      <c r="A1886">
        <v>944436</v>
      </c>
      <c r="B1886" s="22">
        <v>42004</v>
      </c>
      <c r="C1886" t="s">
        <v>39</v>
      </c>
      <c r="D1886" t="s">
        <v>27</v>
      </c>
      <c r="E1886" t="s">
        <v>34</v>
      </c>
      <c r="F1886" s="23">
        <v>2756267.2</v>
      </c>
      <c r="G1886">
        <f>VLOOKUP(Base_de_données[[#This Row],[Adjudicación]],'Datos Pedidos'!$A$1:$C$2010,MATCH(Base_de_données[[#Headers],['# Pedidos]],'Datos Pedidos'!$A$1:$C$1,0),0)</f>
        <v>3</v>
      </c>
    </row>
    <row r="1887" spans="1:7" x14ac:dyDescent="0.3">
      <c r="A1887">
        <v>944761</v>
      </c>
      <c r="B1887" s="22">
        <v>41729</v>
      </c>
      <c r="C1887" t="s">
        <v>21</v>
      </c>
      <c r="D1887" t="s">
        <v>26</v>
      </c>
      <c r="E1887" t="s">
        <v>16</v>
      </c>
      <c r="F1887" s="23">
        <v>25970.400000000001</v>
      </c>
      <c r="G1887">
        <f>VLOOKUP(Base_de_données[[#This Row],[Adjudicación]],'Datos Pedidos'!$A$1:$C$2010,MATCH(Base_de_données[[#Headers],['# Pedidos]],'Datos Pedidos'!$A$1:$C$1,0),0)</f>
        <v>16</v>
      </c>
    </row>
    <row r="1888" spans="1:7" x14ac:dyDescent="0.3">
      <c r="A1888">
        <v>945629</v>
      </c>
      <c r="B1888" s="22">
        <v>41669</v>
      </c>
      <c r="C1888" t="s">
        <v>21</v>
      </c>
      <c r="D1888" t="s">
        <v>27</v>
      </c>
      <c r="E1888" t="s">
        <v>16</v>
      </c>
      <c r="F1888" s="23">
        <v>94031.2</v>
      </c>
      <c r="G1888">
        <f>VLOOKUP(Base_de_données[[#This Row],[Adjudicación]],'Datos Pedidos'!$A$1:$C$2010,MATCH(Base_de_données[[#Headers],['# Pedidos]],'Datos Pedidos'!$A$1:$C$1,0),0)</f>
        <v>12</v>
      </c>
    </row>
    <row r="1889" spans="1:7" x14ac:dyDescent="0.3">
      <c r="A1889">
        <v>946944</v>
      </c>
      <c r="B1889" s="22">
        <v>42004</v>
      </c>
      <c r="C1889" t="s">
        <v>21</v>
      </c>
      <c r="D1889" t="s">
        <v>32</v>
      </c>
      <c r="E1889" t="s">
        <v>38</v>
      </c>
      <c r="F1889" s="23">
        <v>34172.400000000001</v>
      </c>
      <c r="G1889">
        <f>VLOOKUP(Base_de_données[[#This Row],[Adjudicación]],'Datos Pedidos'!$A$1:$C$2010,MATCH(Base_de_données[[#Headers],['# Pedidos]],'Datos Pedidos'!$A$1:$C$1,0),0)</f>
        <v>8</v>
      </c>
    </row>
    <row r="1890" spans="1:7" x14ac:dyDescent="0.3">
      <c r="A1890">
        <v>947121</v>
      </c>
      <c r="B1890" s="22">
        <v>41777</v>
      </c>
      <c r="C1890" t="s">
        <v>39</v>
      </c>
      <c r="D1890" t="s">
        <v>24</v>
      </c>
      <c r="E1890" t="s">
        <v>13</v>
      </c>
      <c r="F1890" s="23">
        <v>3786969.9</v>
      </c>
      <c r="G1890">
        <f>VLOOKUP(Base_de_données[[#This Row],[Adjudicación]],'Datos Pedidos'!$A$1:$C$2010,MATCH(Base_de_données[[#Headers],['# Pedidos]],'Datos Pedidos'!$A$1:$C$1,0),0)</f>
        <v>2</v>
      </c>
    </row>
    <row r="1891" spans="1:7" x14ac:dyDescent="0.3">
      <c r="A1891">
        <v>947248</v>
      </c>
      <c r="B1891" s="22">
        <v>41699</v>
      </c>
      <c r="C1891" t="s">
        <v>21</v>
      </c>
      <c r="D1891" t="s">
        <v>28</v>
      </c>
      <c r="E1891" t="s">
        <v>12</v>
      </c>
      <c r="F1891" s="23">
        <v>91576.6</v>
      </c>
      <c r="G1891">
        <f>VLOOKUP(Base_de_données[[#This Row],[Adjudicación]],'Datos Pedidos'!$A$1:$C$2010,MATCH(Base_de_données[[#Headers],['# Pedidos]],'Datos Pedidos'!$A$1:$C$1,0),0)</f>
        <v>12</v>
      </c>
    </row>
    <row r="1892" spans="1:7" x14ac:dyDescent="0.3">
      <c r="A1892">
        <v>947450</v>
      </c>
      <c r="B1892" s="22">
        <v>42004</v>
      </c>
      <c r="C1892" t="s">
        <v>21</v>
      </c>
      <c r="D1892" t="s">
        <v>26</v>
      </c>
      <c r="E1892" t="s">
        <v>10</v>
      </c>
      <c r="F1892" s="23">
        <v>86464.4</v>
      </c>
      <c r="G1892">
        <f>VLOOKUP(Base_de_données[[#This Row],[Adjudicación]],'Datos Pedidos'!$A$1:$C$2010,MATCH(Base_de_données[[#Headers],['# Pedidos]],'Datos Pedidos'!$A$1:$C$1,0),0)</f>
        <v>12</v>
      </c>
    </row>
    <row r="1893" spans="1:7" x14ac:dyDescent="0.3">
      <c r="A1893">
        <v>948510</v>
      </c>
      <c r="B1893" s="22">
        <v>42004</v>
      </c>
      <c r="C1893" t="s">
        <v>39</v>
      </c>
      <c r="D1893" t="s">
        <v>30</v>
      </c>
      <c r="E1893" t="s">
        <v>1</v>
      </c>
      <c r="F1893" s="23">
        <v>6435455.0999999996</v>
      </c>
      <c r="G1893">
        <f>VLOOKUP(Base_de_données[[#This Row],[Adjudicación]],'Datos Pedidos'!$A$1:$C$2010,MATCH(Base_de_données[[#Headers],['# Pedidos]],'Datos Pedidos'!$A$1:$C$1,0),0)</f>
        <v>8</v>
      </c>
    </row>
    <row r="1894" spans="1:7" x14ac:dyDescent="0.3">
      <c r="A1894">
        <v>949899</v>
      </c>
      <c r="B1894" s="22">
        <v>41729</v>
      </c>
      <c r="C1894" t="s">
        <v>21</v>
      </c>
      <c r="D1894" t="s">
        <v>26</v>
      </c>
      <c r="E1894" t="s">
        <v>5</v>
      </c>
      <c r="F1894" s="23">
        <v>10389.5</v>
      </c>
      <c r="G1894">
        <f>VLOOKUP(Base_de_données[[#This Row],[Adjudicación]],'Datos Pedidos'!$A$1:$C$2010,MATCH(Base_de_données[[#Headers],['# Pedidos]],'Datos Pedidos'!$A$1:$C$1,0),0)</f>
        <v>8</v>
      </c>
    </row>
    <row r="1895" spans="1:7" x14ac:dyDescent="0.3">
      <c r="A1895">
        <v>950393</v>
      </c>
      <c r="B1895" s="22">
        <v>42004</v>
      </c>
      <c r="C1895" t="s">
        <v>21</v>
      </c>
      <c r="D1895" t="s">
        <v>24</v>
      </c>
      <c r="E1895" t="s">
        <v>12</v>
      </c>
      <c r="F1895" s="23">
        <v>53985.9</v>
      </c>
      <c r="G1895">
        <f>VLOOKUP(Base_de_données[[#This Row],[Adjudicación]],'Datos Pedidos'!$A$1:$C$2010,MATCH(Base_de_données[[#Headers],['# Pedidos]],'Datos Pedidos'!$A$1:$C$1,0),0)</f>
        <v>2</v>
      </c>
    </row>
    <row r="1896" spans="1:7" x14ac:dyDescent="0.3">
      <c r="A1896">
        <v>950839</v>
      </c>
      <c r="B1896" s="22">
        <v>41671</v>
      </c>
      <c r="C1896" t="s">
        <v>39</v>
      </c>
      <c r="D1896" t="s">
        <v>25</v>
      </c>
      <c r="E1896" t="s">
        <v>15</v>
      </c>
      <c r="F1896" s="23">
        <v>6870541</v>
      </c>
      <c r="G1896">
        <f>VLOOKUP(Base_de_données[[#This Row],[Adjudicación]],'Datos Pedidos'!$A$1:$C$2010,MATCH(Base_de_données[[#Headers],['# Pedidos]],'Datos Pedidos'!$A$1:$C$1,0),0)</f>
        <v>2</v>
      </c>
    </row>
    <row r="1897" spans="1:7" x14ac:dyDescent="0.3">
      <c r="A1897">
        <v>951392</v>
      </c>
      <c r="B1897" s="22">
        <v>42004</v>
      </c>
      <c r="C1897" t="s">
        <v>39</v>
      </c>
      <c r="D1897" t="s">
        <v>27</v>
      </c>
      <c r="E1897" t="s">
        <v>1</v>
      </c>
      <c r="F1897" s="23">
        <v>5503.4444444444398</v>
      </c>
      <c r="G1897">
        <f>VLOOKUP(Base_de_données[[#This Row],[Adjudicación]],'Datos Pedidos'!$A$1:$C$2010,MATCH(Base_de_données[[#Headers],['# Pedidos]],'Datos Pedidos'!$A$1:$C$1,0),0)</f>
        <v>24</v>
      </c>
    </row>
    <row r="1898" spans="1:7" x14ac:dyDescent="0.3">
      <c r="A1898">
        <v>951618</v>
      </c>
      <c r="B1898" s="22">
        <v>42004</v>
      </c>
      <c r="C1898" t="s">
        <v>22</v>
      </c>
      <c r="D1898" t="s">
        <v>24</v>
      </c>
      <c r="E1898" t="s">
        <v>8</v>
      </c>
      <c r="F1898" s="23">
        <v>576</v>
      </c>
      <c r="G1898">
        <f>VLOOKUP(Base_de_données[[#This Row],[Adjudicación]],'Datos Pedidos'!$A$1:$C$2010,MATCH(Base_de_données[[#Headers],['# Pedidos]],'Datos Pedidos'!$A$1:$C$1,0),0)</f>
        <v>20</v>
      </c>
    </row>
    <row r="1899" spans="1:7" x14ac:dyDescent="0.3">
      <c r="A1899">
        <v>952621</v>
      </c>
      <c r="B1899" s="22">
        <v>42004</v>
      </c>
      <c r="C1899" t="s">
        <v>39</v>
      </c>
      <c r="D1899" t="s">
        <v>24</v>
      </c>
      <c r="E1899" t="s">
        <v>8</v>
      </c>
      <c r="F1899" s="23">
        <v>2316946.5</v>
      </c>
      <c r="G1899">
        <f>VLOOKUP(Base_de_données[[#This Row],[Adjudicación]],'Datos Pedidos'!$A$1:$C$2010,MATCH(Base_de_données[[#Headers],['# Pedidos]],'Datos Pedidos'!$A$1:$C$1,0),0)</f>
        <v>3</v>
      </c>
    </row>
    <row r="1900" spans="1:7" x14ac:dyDescent="0.3">
      <c r="A1900">
        <v>953089</v>
      </c>
      <c r="B1900" s="22">
        <v>41759</v>
      </c>
      <c r="C1900" t="s">
        <v>21</v>
      </c>
      <c r="D1900" t="s">
        <v>26</v>
      </c>
      <c r="E1900" t="s">
        <v>5</v>
      </c>
      <c r="F1900" s="23">
        <v>1232821.3999999999</v>
      </c>
      <c r="G1900">
        <f>VLOOKUP(Base_de_données[[#This Row],[Adjudicación]],'Datos Pedidos'!$A$1:$C$2010,MATCH(Base_de_données[[#Headers],['# Pedidos]],'Datos Pedidos'!$A$1:$C$1,0),0)</f>
        <v>40</v>
      </c>
    </row>
    <row r="1901" spans="1:7" x14ac:dyDescent="0.3">
      <c r="A1901">
        <v>953449</v>
      </c>
      <c r="B1901" s="22">
        <v>42004</v>
      </c>
      <c r="C1901" t="s">
        <v>21</v>
      </c>
      <c r="D1901" t="s">
        <v>28</v>
      </c>
      <c r="E1901" t="s">
        <v>34</v>
      </c>
      <c r="F1901" s="23">
        <v>77402.7</v>
      </c>
      <c r="G1901">
        <f>VLOOKUP(Base_de_données[[#This Row],[Adjudicación]],'Datos Pedidos'!$A$1:$C$2010,MATCH(Base_de_données[[#Headers],['# Pedidos]],'Datos Pedidos'!$A$1:$C$1,0),0)</f>
        <v>2</v>
      </c>
    </row>
    <row r="1902" spans="1:7" x14ac:dyDescent="0.3">
      <c r="A1902">
        <v>954392</v>
      </c>
      <c r="B1902" s="22">
        <v>42004</v>
      </c>
      <c r="C1902" t="s">
        <v>39</v>
      </c>
      <c r="D1902" t="s">
        <v>28</v>
      </c>
      <c r="E1902" t="s">
        <v>1</v>
      </c>
      <c r="F1902" s="23">
        <v>3536811.2</v>
      </c>
      <c r="G1902">
        <f>VLOOKUP(Base_de_données[[#This Row],[Adjudicación]],'Datos Pedidos'!$A$1:$C$2010,MATCH(Base_de_données[[#Headers],['# Pedidos]],'Datos Pedidos'!$A$1:$C$1,0),0)</f>
        <v>18</v>
      </c>
    </row>
    <row r="1903" spans="1:7" x14ac:dyDescent="0.3">
      <c r="A1903">
        <v>954604</v>
      </c>
      <c r="B1903" s="22">
        <v>42004</v>
      </c>
      <c r="C1903" t="s">
        <v>39</v>
      </c>
      <c r="D1903" t="s">
        <v>30</v>
      </c>
      <c r="E1903" t="s">
        <v>38</v>
      </c>
      <c r="F1903" s="23">
        <v>6609122.4000000004</v>
      </c>
      <c r="G1903">
        <f>VLOOKUP(Base_de_données[[#This Row],[Adjudicación]],'Datos Pedidos'!$A$1:$C$2010,MATCH(Base_de_données[[#Headers],['# Pedidos]],'Datos Pedidos'!$A$1:$C$1,0),0)</f>
        <v>3</v>
      </c>
    </row>
    <row r="1904" spans="1:7" x14ac:dyDescent="0.3">
      <c r="A1904">
        <v>954750</v>
      </c>
      <c r="B1904" s="22">
        <v>41670</v>
      </c>
      <c r="C1904" t="s">
        <v>21</v>
      </c>
      <c r="D1904" t="s">
        <v>26</v>
      </c>
      <c r="E1904" t="s">
        <v>4</v>
      </c>
      <c r="F1904" s="23">
        <v>66145.899999999994</v>
      </c>
      <c r="G1904">
        <f>VLOOKUP(Base_de_données[[#This Row],[Adjudicación]],'Datos Pedidos'!$A$1:$C$2010,MATCH(Base_de_données[[#Headers],['# Pedidos]],'Datos Pedidos'!$A$1:$C$1,0),0)</f>
        <v>20</v>
      </c>
    </row>
    <row r="1905" spans="1:7" x14ac:dyDescent="0.3">
      <c r="A1905">
        <v>956024</v>
      </c>
      <c r="B1905" s="22">
        <v>41851</v>
      </c>
      <c r="C1905" t="s">
        <v>39</v>
      </c>
      <c r="D1905" t="s">
        <v>29</v>
      </c>
      <c r="E1905" t="s">
        <v>2</v>
      </c>
      <c r="F1905" s="23">
        <v>2624039.6</v>
      </c>
      <c r="G1905">
        <f>VLOOKUP(Base_de_données[[#This Row],[Adjudicación]],'Datos Pedidos'!$A$1:$C$2010,MATCH(Base_de_données[[#Headers],['# Pedidos]],'Datos Pedidos'!$A$1:$C$1,0),0)</f>
        <v>6</v>
      </c>
    </row>
    <row r="1906" spans="1:7" x14ac:dyDescent="0.3">
      <c r="A1906">
        <v>956309</v>
      </c>
      <c r="B1906" s="22">
        <v>42004</v>
      </c>
      <c r="C1906" t="s">
        <v>21</v>
      </c>
      <c r="D1906" t="s">
        <v>29</v>
      </c>
      <c r="E1906" t="s">
        <v>38</v>
      </c>
      <c r="F1906" s="23">
        <v>89874.1</v>
      </c>
      <c r="G1906">
        <f>VLOOKUP(Base_de_données[[#This Row],[Adjudicación]],'Datos Pedidos'!$A$1:$C$2010,MATCH(Base_de_données[[#Headers],['# Pedidos]],'Datos Pedidos'!$A$1:$C$1,0),0)</f>
        <v>3</v>
      </c>
    </row>
    <row r="1907" spans="1:7" x14ac:dyDescent="0.3">
      <c r="A1907">
        <v>956534</v>
      </c>
      <c r="B1907" s="22">
        <v>41875</v>
      </c>
      <c r="C1907" t="s">
        <v>21</v>
      </c>
      <c r="D1907" t="s">
        <v>31</v>
      </c>
      <c r="E1907" t="s">
        <v>4</v>
      </c>
      <c r="F1907" s="23">
        <v>78218.5</v>
      </c>
      <c r="G1907">
        <f>VLOOKUP(Base_de_données[[#This Row],[Adjudicación]],'Datos Pedidos'!$A$1:$C$2010,MATCH(Base_de_données[[#Headers],['# Pedidos]],'Datos Pedidos'!$A$1:$C$1,0),0)</f>
        <v>3</v>
      </c>
    </row>
    <row r="1908" spans="1:7" x14ac:dyDescent="0.3">
      <c r="A1908">
        <v>957556</v>
      </c>
      <c r="B1908" s="22">
        <v>41729</v>
      </c>
      <c r="C1908" t="s">
        <v>21</v>
      </c>
      <c r="D1908" t="s">
        <v>32</v>
      </c>
      <c r="E1908" t="s">
        <v>4</v>
      </c>
      <c r="F1908" s="23">
        <v>82079.399999999994</v>
      </c>
      <c r="G1908">
        <f>VLOOKUP(Base_de_données[[#This Row],[Adjudicación]],'Datos Pedidos'!$A$1:$C$2010,MATCH(Base_de_données[[#Headers],['# Pedidos]],'Datos Pedidos'!$A$1:$C$1,0),0)</f>
        <v>9</v>
      </c>
    </row>
    <row r="1909" spans="1:7" x14ac:dyDescent="0.3">
      <c r="A1909">
        <v>957786</v>
      </c>
      <c r="B1909" s="22">
        <v>41820</v>
      </c>
      <c r="C1909" t="s">
        <v>39</v>
      </c>
      <c r="D1909" t="s">
        <v>27</v>
      </c>
      <c r="E1909" t="s">
        <v>38</v>
      </c>
      <c r="F1909" s="23">
        <v>2546141.9</v>
      </c>
      <c r="G1909">
        <f>VLOOKUP(Base_de_données[[#This Row],[Adjudicación]],'Datos Pedidos'!$A$1:$C$2010,MATCH(Base_de_données[[#Headers],['# Pedidos]],'Datos Pedidos'!$A$1:$C$1,0),0)</f>
        <v>1</v>
      </c>
    </row>
    <row r="1910" spans="1:7" x14ac:dyDescent="0.3">
      <c r="A1910">
        <v>958045</v>
      </c>
      <c r="B1910" s="22">
        <v>41729</v>
      </c>
      <c r="C1910" t="s">
        <v>39</v>
      </c>
      <c r="D1910" t="s">
        <v>27</v>
      </c>
      <c r="E1910" t="s">
        <v>8</v>
      </c>
      <c r="F1910" s="23">
        <v>8956735.3000000007</v>
      </c>
      <c r="G1910">
        <f>VLOOKUP(Base_de_données[[#This Row],[Adjudicación]],'Datos Pedidos'!$A$1:$C$2010,MATCH(Base_de_données[[#Headers],['# Pedidos]],'Datos Pedidos'!$A$1:$C$1,0),0)</f>
        <v>8</v>
      </c>
    </row>
    <row r="1911" spans="1:7" x14ac:dyDescent="0.3">
      <c r="A1911">
        <v>958753</v>
      </c>
      <c r="B1911" s="22">
        <v>42004</v>
      </c>
      <c r="C1911" t="s">
        <v>39</v>
      </c>
      <c r="D1911" t="s">
        <v>31</v>
      </c>
      <c r="E1911" t="s">
        <v>37</v>
      </c>
      <c r="F1911" s="23">
        <v>8762991.1999999993</v>
      </c>
      <c r="G1911">
        <f>VLOOKUP(Base_de_données[[#This Row],[Adjudicación]],'Datos Pedidos'!$A$1:$C$2010,MATCH(Base_de_données[[#Headers],['# Pedidos]],'Datos Pedidos'!$A$1:$C$1,0),0)</f>
        <v>18</v>
      </c>
    </row>
    <row r="1912" spans="1:7" x14ac:dyDescent="0.3">
      <c r="A1912">
        <v>959216</v>
      </c>
      <c r="B1912" s="22">
        <v>42004</v>
      </c>
      <c r="C1912" t="s">
        <v>39</v>
      </c>
      <c r="D1912" t="s">
        <v>26</v>
      </c>
      <c r="E1912" t="s">
        <v>10</v>
      </c>
      <c r="F1912" s="23">
        <v>1904073.3</v>
      </c>
      <c r="G1912">
        <f>VLOOKUP(Base_de_données[[#This Row],[Adjudicación]],'Datos Pedidos'!$A$1:$C$2010,MATCH(Base_de_données[[#Headers],['# Pedidos]],'Datos Pedidos'!$A$1:$C$1,0),0)</f>
        <v>3</v>
      </c>
    </row>
    <row r="1913" spans="1:7" x14ac:dyDescent="0.3">
      <c r="A1913">
        <v>959278</v>
      </c>
      <c r="B1913" s="22">
        <v>41879</v>
      </c>
      <c r="C1913" t="s">
        <v>39</v>
      </c>
      <c r="D1913" t="s">
        <v>31</v>
      </c>
      <c r="E1913" t="s">
        <v>12</v>
      </c>
      <c r="F1913" s="23">
        <v>3232700.2</v>
      </c>
      <c r="G1913">
        <f>VLOOKUP(Base_de_données[[#This Row],[Adjudicación]],'Datos Pedidos'!$A$1:$C$2010,MATCH(Base_de_données[[#Headers],['# Pedidos]],'Datos Pedidos'!$A$1:$C$1,0),0)</f>
        <v>2</v>
      </c>
    </row>
    <row r="1914" spans="1:7" x14ac:dyDescent="0.3">
      <c r="A1914">
        <v>959384</v>
      </c>
      <c r="B1914" s="22">
        <v>42004</v>
      </c>
      <c r="C1914" t="s">
        <v>39</v>
      </c>
      <c r="D1914" t="s">
        <v>27</v>
      </c>
      <c r="E1914" t="s">
        <v>0</v>
      </c>
      <c r="F1914" s="23">
        <v>2514039.7000000002</v>
      </c>
      <c r="G1914">
        <f>VLOOKUP(Base_de_données[[#This Row],[Adjudicación]],'Datos Pedidos'!$A$1:$C$2010,MATCH(Base_de_données[[#Headers],['# Pedidos]],'Datos Pedidos'!$A$1:$C$1,0),0)</f>
        <v>10</v>
      </c>
    </row>
    <row r="1915" spans="1:7" x14ac:dyDescent="0.3">
      <c r="A1915">
        <v>959465</v>
      </c>
      <c r="B1915" s="22">
        <v>42004</v>
      </c>
      <c r="C1915" t="s">
        <v>39</v>
      </c>
      <c r="D1915" t="s">
        <v>24</v>
      </c>
      <c r="E1915" t="s">
        <v>2</v>
      </c>
      <c r="F1915" s="23">
        <v>8516872.5999999996</v>
      </c>
      <c r="G1915">
        <f>VLOOKUP(Base_de_données[[#This Row],[Adjudicación]],'Datos Pedidos'!$A$1:$C$2010,MATCH(Base_de_données[[#Headers],['# Pedidos]],'Datos Pedidos'!$A$1:$C$1,0),0)</f>
        <v>30</v>
      </c>
    </row>
    <row r="1916" spans="1:7" x14ac:dyDescent="0.3">
      <c r="A1916">
        <v>959871</v>
      </c>
      <c r="B1916" s="22">
        <v>41851</v>
      </c>
      <c r="C1916" t="s">
        <v>39</v>
      </c>
      <c r="D1916" t="s">
        <v>32</v>
      </c>
      <c r="E1916" t="s">
        <v>38</v>
      </c>
      <c r="F1916" s="23">
        <v>9893538</v>
      </c>
      <c r="G1916">
        <f>VLOOKUP(Base_de_données[[#This Row],[Adjudicación]],'Datos Pedidos'!$A$1:$C$2010,MATCH(Base_de_données[[#Headers],['# Pedidos]],'Datos Pedidos'!$A$1:$C$1,0),0)</f>
        <v>4</v>
      </c>
    </row>
    <row r="1917" spans="1:7" x14ac:dyDescent="0.3">
      <c r="A1917">
        <v>959907</v>
      </c>
      <c r="B1917" s="22">
        <v>41698</v>
      </c>
      <c r="C1917" t="s">
        <v>21</v>
      </c>
      <c r="D1917" t="s">
        <v>26</v>
      </c>
      <c r="E1917" t="s">
        <v>3</v>
      </c>
      <c r="F1917" s="23">
        <v>10545.4</v>
      </c>
      <c r="G1917">
        <f>VLOOKUP(Base_de_données[[#This Row],[Adjudicación]],'Datos Pedidos'!$A$1:$C$2010,MATCH(Base_de_données[[#Headers],['# Pedidos]],'Datos Pedidos'!$A$1:$C$1,0),0)</f>
        <v>2</v>
      </c>
    </row>
    <row r="1918" spans="1:7" x14ac:dyDescent="0.3">
      <c r="A1918">
        <v>960049</v>
      </c>
      <c r="B1918" s="22">
        <v>42004</v>
      </c>
      <c r="C1918" t="s">
        <v>21</v>
      </c>
      <c r="D1918" t="s">
        <v>24</v>
      </c>
      <c r="E1918" t="s">
        <v>1</v>
      </c>
      <c r="F1918" s="23">
        <v>17159.7</v>
      </c>
      <c r="G1918">
        <f>VLOOKUP(Base_de_données[[#This Row],[Adjudicación]],'Datos Pedidos'!$A$1:$C$2010,MATCH(Base_de_données[[#Headers],['# Pedidos]],'Datos Pedidos'!$A$1:$C$1,0),0)</f>
        <v>10</v>
      </c>
    </row>
    <row r="1919" spans="1:7" x14ac:dyDescent="0.3">
      <c r="A1919">
        <v>961167</v>
      </c>
      <c r="B1919" s="22">
        <v>42004</v>
      </c>
      <c r="C1919" t="s">
        <v>39</v>
      </c>
      <c r="D1919" t="s">
        <v>24</v>
      </c>
      <c r="E1919" t="s">
        <v>8</v>
      </c>
      <c r="F1919" s="23">
        <v>3969383.8</v>
      </c>
      <c r="G1919">
        <f>VLOOKUP(Base_de_données[[#This Row],[Adjudicación]],'Datos Pedidos'!$A$1:$C$2010,MATCH(Base_de_données[[#Headers],['# Pedidos]],'Datos Pedidos'!$A$1:$C$1,0),0)</f>
        <v>2</v>
      </c>
    </row>
    <row r="1920" spans="1:7" x14ac:dyDescent="0.3">
      <c r="A1920">
        <v>961583</v>
      </c>
      <c r="B1920" s="22">
        <v>42004</v>
      </c>
      <c r="C1920" t="s">
        <v>21</v>
      </c>
      <c r="D1920" t="s">
        <v>26</v>
      </c>
      <c r="E1920" t="s">
        <v>0</v>
      </c>
      <c r="F1920" s="23">
        <v>99155.9</v>
      </c>
      <c r="G1920">
        <f>VLOOKUP(Base_de_données[[#This Row],[Adjudicación]],'Datos Pedidos'!$A$1:$C$2010,MATCH(Base_de_données[[#Headers],['# Pedidos]],'Datos Pedidos'!$A$1:$C$1,0),0)</f>
        <v>12</v>
      </c>
    </row>
    <row r="1921" spans="1:7" x14ac:dyDescent="0.3">
      <c r="A1921">
        <v>962266</v>
      </c>
      <c r="B1921" s="22">
        <v>42004</v>
      </c>
      <c r="C1921" t="s">
        <v>21</v>
      </c>
      <c r="D1921" t="s">
        <v>26</v>
      </c>
      <c r="E1921" t="s">
        <v>38</v>
      </c>
      <c r="F1921" s="23">
        <v>16242.28</v>
      </c>
      <c r="G1921">
        <f>VLOOKUP(Base_de_données[[#This Row],[Adjudicación]],'Datos Pedidos'!$A$1:$C$2010,MATCH(Base_de_données[[#Headers],['# Pedidos]],'Datos Pedidos'!$A$1:$C$1,0),0)</f>
        <v>24</v>
      </c>
    </row>
    <row r="1922" spans="1:7" x14ac:dyDescent="0.3">
      <c r="A1922">
        <v>962570</v>
      </c>
      <c r="B1922" s="22">
        <v>42004</v>
      </c>
      <c r="C1922" t="s">
        <v>22</v>
      </c>
      <c r="D1922" t="s">
        <v>29</v>
      </c>
      <c r="E1922" t="s">
        <v>14</v>
      </c>
      <c r="F1922" s="23">
        <v>87.9</v>
      </c>
      <c r="G1922">
        <f>VLOOKUP(Base_de_données[[#This Row],[Adjudicación]],'Datos Pedidos'!$A$1:$C$2010,MATCH(Base_de_données[[#Headers],['# Pedidos]],'Datos Pedidos'!$A$1:$C$1,0),0)</f>
        <v>3</v>
      </c>
    </row>
    <row r="1923" spans="1:7" x14ac:dyDescent="0.3">
      <c r="A1923">
        <v>962832</v>
      </c>
      <c r="B1923" s="22">
        <v>42004</v>
      </c>
      <c r="C1923" t="s">
        <v>39</v>
      </c>
      <c r="D1923" t="s">
        <v>24</v>
      </c>
      <c r="E1923" t="s">
        <v>13</v>
      </c>
      <c r="F1923" s="23">
        <v>1071313.7</v>
      </c>
      <c r="G1923">
        <f>VLOOKUP(Base_de_données[[#This Row],[Adjudicación]],'Datos Pedidos'!$A$1:$C$2010,MATCH(Base_de_données[[#Headers],['# Pedidos]],'Datos Pedidos'!$A$1:$C$1,0),0)</f>
        <v>8</v>
      </c>
    </row>
    <row r="1924" spans="1:7" x14ac:dyDescent="0.3">
      <c r="A1924">
        <v>963265</v>
      </c>
      <c r="B1924" s="22">
        <v>41866</v>
      </c>
      <c r="C1924" t="s">
        <v>39</v>
      </c>
      <c r="D1924" t="s">
        <v>24</v>
      </c>
      <c r="E1924" t="s">
        <v>0</v>
      </c>
      <c r="F1924" s="23">
        <v>303294.40000000002</v>
      </c>
      <c r="G1924">
        <f>VLOOKUP(Base_de_données[[#This Row],[Adjudicación]],'Datos Pedidos'!$A$1:$C$2010,MATCH(Base_de_données[[#Headers],['# Pedidos]],'Datos Pedidos'!$A$1:$C$1,0),0)</f>
        <v>3</v>
      </c>
    </row>
    <row r="1925" spans="1:7" x14ac:dyDescent="0.3">
      <c r="A1925">
        <v>963868</v>
      </c>
      <c r="B1925" s="22">
        <v>41851</v>
      </c>
      <c r="C1925" t="s">
        <v>22</v>
      </c>
      <c r="D1925" t="s">
        <v>24</v>
      </c>
      <c r="E1925" t="s">
        <v>14</v>
      </c>
      <c r="F1925" s="23">
        <v>253.6</v>
      </c>
      <c r="G1925">
        <f>VLOOKUP(Base_de_données[[#This Row],[Adjudicación]],'Datos Pedidos'!$A$1:$C$2010,MATCH(Base_de_données[[#Headers],['# Pedidos]],'Datos Pedidos'!$A$1:$C$1,0),0)</f>
        <v>12</v>
      </c>
    </row>
    <row r="1926" spans="1:7" x14ac:dyDescent="0.3">
      <c r="A1926">
        <v>964084</v>
      </c>
      <c r="B1926" s="22">
        <v>42004</v>
      </c>
      <c r="C1926" t="s">
        <v>39</v>
      </c>
      <c r="D1926" t="s">
        <v>32</v>
      </c>
      <c r="E1926" t="s">
        <v>36</v>
      </c>
      <c r="F1926" s="23">
        <v>2410398.7999999998</v>
      </c>
      <c r="G1926">
        <f>VLOOKUP(Base_de_données[[#This Row],[Adjudicación]],'Datos Pedidos'!$A$1:$C$2010,MATCH(Base_de_données[[#Headers],['# Pedidos]],'Datos Pedidos'!$A$1:$C$1,0),0)</f>
        <v>3</v>
      </c>
    </row>
    <row r="1927" spans="1:7" x14ac:dyDescent="0.3">
      <c r="A1927">
        <v>964095</v>
      </c>
      <c r="B1927" s="22">
        <v>42004</v>
      </c>
      <c r="C1927" t="s">
        <v>22</v>
      </c>
      <c r="D1927" t="s">
        <v>26</v>
      </c>
      <c r="E1927" t="s">
        <v>14</v>
      </c>
      <c r="F1927" s="23">
        <v>1209579.7875000001</v>
      </c>
      <c r="G1927">
        <f>VLOOKUP(Base_de_données[[#This Row],[Adjudicación]],'Datos Pedidos'!$A$1:$C$2010,MATCH(Base_de_données[[#Headers],['# Pedidos]],'Datos Pedidos'!$A$1:$C$1,0),0)</f>
        <v>36</v>
      </c>
    </row>
    <row r="1928" spans="1:7" x14ac:dyDescent="0.3">
      <c r="A1928">
        <v>964119</v>
      </c>
      <c r="B1928" s="22">
        <v>42004</v>
      </c>
      <c r="C1928" t="s">
        <v>39</v>
      </c>
      <c r="D1928" t="s">
        <v>28</v>
      </c>
      <c r="E1928" t="s">
        <v>36</v>
      </c>
      <c r="F1928" s="23">
        <v>3802181</v>
      </c>
      <c r="G1928">
        <f>VLOOKUP(Base_de_données[[#This Row],[Adjudicación]],'Datos Pedidos'!$A$1:$C$2010,MATCH(Base_de_données[[#Headers],['# Pedidos]],'Datos Pedidos'!$A$1:$C$1,0),0)</f>
        <v>4</v>
      </c>
    </row>
    <row r="1929" spans="1:7" x14ac:dyDescent="0.3">
      <c r="A1929">
        <v>964227</v>
      </c>
      <c r="B1929" s="22">
        <v>42004</v>
      </c>
      <c r="C1929" t="s">
        <v>39</v>
      </c>
      <c r="D1929" t="s">
        <v>28</v>
      </c>
      <c r="E1929" t="s">
        <v>16</v>
      </c>
      <c r="F1929" s="23">
        <v>5561517.2000000002</v>
      </c>
      <c r="G1929">
        <f>VLOOKUP(Base_de_données[[#This Row],[Adjudicación]],'Datos Pedidos'!$A$1:$C$2010,MATCH(Base_de_données[[#Headers],['# Pedidos]],'Datos Pedidos'!$A$1:$C$1,0),0)</f>
        <v>8</v>
      </c>
    </row>
    <row r="1930" spans="1:7" x14ac:dyDescent="0.3">
      <c r="A1930">
        <v>964447</v>
      </c>
      <c r="B1930" s="22">
        <v>41759</v>
      </c>
      <c r="C1930" t="s">
        <v>39</v>
      </c>
      <c r="D1930" t="s">
        <v>28</v>
      </c>
      <c r="E1930" t="s">
        <v>15</v>
      </c>
      <c r="F1930" s="23">
        <v>8485502.0999999996</v>
      </c>
      <c r="G1930">
        <f>VLOOKUP(Base_de_données[[#This Row],[Adjudicación]],'Datos Pedidos'!$A$1:$C$2010,MATCH(Base_de_données[[#Headers],['# Pedidos]],'Datos Pedidos'!$A$1:$C$1,0),0)</f>
        <v>12</v>
      </c>
    </row>
    <row r="1931" spans="1:7" x14ac:dyDescent="0.3">
      <c r="A1931">
        <v>964836</v>
      </c>
      <c r="B1931" s="22">
        <v>42004</v>
      </c>
      <c r="C1931" t="s">
        <v>39</v>
      </c>
      <c r="D1931" t="s">
        <v>28</v>
      </c>
      <c r="E1931" t="s">
        <v>10</v>
      </c>
      <c r="F1931" s="23">
        <v>8813332.5999999996</v>
      </c>
      <c r="G1931">
        <f>VLOOKUP(Base_de_données[[#This Row],[Adjudicación]],'Datos Pedidos'!$A$1:$C$2010,MATCH(Base_de_données[[#Headers],['# Pedidos]],'Datos Pedidos'!$A$1:$C$1,0),0)</f>
        <v>2</v>
      </c>
    </row>
    <row r="1932" spans="1:7" x14ac:dyDescent="0.3">
      <c r="A1932">
        <v>965293</v>
      </c>
      <c r="B1932" s="22">
        <v>42004</v>
      </c>
      <c r="C1932" t="s">
        <v>39</v>
      </c>
      <c r="D1932" t="s">
        <v>24</v>
      </c>
      <c r="E1932" t="s">
        <v>5</v>
      </c>
      <c r="F1932" s="23">
        <v>637275.4</v>
      </c>
      <c r="G1932">
        <f>VLOOKUP(Base_de_données[[#This Row],[Adjudicación]],'Datos Pedidos'!$A$1:$C$2010,MATCH(Base_de_données[[#Headers],['# Pedidos]],'Datos Pedidos'!$A$1:$C$1,0),0)</f>
        <v>6</v>
      </c>
    </row>
    <row r="1933" spans="1:7" x14ac:dyDescent="0.3">
      <c r="A1933">
        <v>965340</v>
      </c>
      <c r="B1933" s="22">
        <v>41968</v>
      </c>
      <c r="C1933" t="s">
        <v>39</v>
      </c>
      <c r="D1933" t="s">
        <v>27</v>
      </c>
      <c r="E1933" t="s">
        <v>3</v>
      </c>
      <c r="F1933" s="23">
        <v>1852167.3</v>
      </c>
      <c r="G1933">
        <f>VLOOKUP(Base_de_données[[#This Row],[Adjudicación]],'Datos Pedidos'!$A$1:$C$2010,MATCH(Base_de_données[[#Headers],['# Pedidos]],'Datos Pedidos'!$A$1:$C$1,0),0)</f>
        <v>2</v>
      </c>
    </row>
    <row r="1934" spans="1:7" x14ac:dyDescent="0.3">
      <c r="A1934">
        <v>965449</v>
      </c>
      <c r="B1934" s="22">
        <v>42004</v>
      </c>
      <c r="C1934" t="s">
        <v>21</v>
      </c>
      <c r="D1934" t="s">
        <v>25</v>
      </c>
      <c r="E1934" t="s">
        <v>14</v>
      </c>
      <c r="F1934" s="23">
        <v>20815.400000000001</v>
      </c>
      <c r="G1934">
        <f>VLOOKUP(Base_de_données[[#This Row],[Adjudicación]],'Datos Pedidos'!$A$1:$C$2010,MATCH(Base_de_données[[#Headers],['# Pedidos]],'Datos Pedidos'!$A$1:$C$1,0),0)</f>
        <v>5</v>
      </c>
    </row>
    <row r="1935" spans="1:7" x14ac:dyDescent="0.3">
      <c r="A1935">
        <v>965580</v>
      </c>
      <c r="B1935" s="22">
        <v>42004</v>
      </c>
      <c r="C1935" t="s">
        <v>39</v>
      </c>
      <c r="D1935" t="s">
        <v>31</v>
      </c>
      <c r="E1935" t="s">
        <v>17</v>
      </c>
      <c r="F1935" s="23">
        <v>5048085</v>
      </c>
      <c r="G1935">
        <f>VLOOKUP(Base_de_données[[#This Row],[Adjudicación]],'Datos Pedidos'!$A$1:$C$2010,MATCH(Base_de_données[[#Headers],['# Pedidos]],'Datos Pedidos'!$A$1:$C$1,0),0)</f>
        <v>1</v>
      </c>
    </row>
    <row r="1936" spans="1:7" x14ac:dyDescent="0.3">
      <c r="A1936">
        <v>965630</v>
      </c>
      <c r="B1936" s="22">
        <v>41669</v>
      </c>
      <c r="C1936" t="s">
        <v>39</v>
      </c>
      <c r="D1936" t="s">
        <v>27</v>
      </c>
      <c r="E1936" t="s">
        <v>10</v>
      </c>
      <c r="F1936" s="23">
        <v>1373462</v>
      </c>
      <c r="G1936">
        <f>VLOOKUP(Base_de_données[[#This Row],[Adjudicación]],'Datos Pedidos'!$A$1:$C$2010,MATCH(Base_de_données[[#Headers],['# Pedidos]],'Datos Pedidos'!$A$1:$C$1,0),0)</f>
        <v>3</v>
      </c>
    </row>
    <row r="1937" spans="1:7" x14ac:dyDescent="0.3">
      <c r="A1937">
        <v>965827</v>
      </c>
      <c r="B1937" s="22">
        <v>41729</v>
      </c>
      <c r="C1937" t="s">
        <v>39</v>
      </c>
      <c r="D1937" t="s">
        <v>30</v>
      </c>
      <c r="E1937" t="s">
        <v>34</v>
      </c>
      <c r="F1937" s="23">
        <v>8739274.4000000004</v>
      </c>
      <c r="G1937">
        <f>VLOOKUP(Base_de_données[[#This Row],[Adjudicación]],'Datos Pedidos'!$A$1:$C$2010,MATCH(Base_de_données[[#Headers],['# Pedidos]],'Datos Pedidos'!$A$1:$C$1,0),0)</f>
        <v>8</v>
      </c>
    </row>
    <row r="1938" spans="1:7" x14ac:dyDescent="0.3">
      <c r="A1938">
        <v>966256</v>
      </c>
      <c r="B1938" s="22">
        <v>42004</v>
      </c>
      <c r="C1938" t="s">
        <v>39</v>
      </c>
      <c r="D1938" t="s">
        <v>25</v>
      </c>
      <c r="E1938" t="s">
        <v>10</v>
      </c>
      <c r="F1938" s="23">
        <v>4142663.3</v>
      </c>
      <c r="G1938">
        <f>VLOOKUP(Base_de_données[[#This Row],[Adjudicación]],'Datos Pedidos'!$A$1:$C$2010,MATCH(Base_de_données[[#Headers],['# Pedidos]],'Datos Pedidos'!$A$1:$C$1,0),0)</f>
        <v>2</v>
      </c>
    </row>
    <row r="1939" spans="1:7" x14ac:dyDescent="0.3">
      <c r="A1939">
        <v>966306</v>
      </c>
      <c r="B1939" s="22">
        <v>41666</v>
      </c>
      <c r="C1939" t="s">
        <v>21</v>
      </c>
      <c r="D1939" t="s">
        <v>30</v>
      </c>
      <c r="E1939" t="s">
        <v>13</v>
      </c>
      <c r="F1939" s="23">
        <v>24307.4</v>
      </c>
      <c r="G1939">
        <f>VLOOKUP(Base_de_données[[#This Row],[Adjudicación]],'Datos Pedidos'!$A$1:$C$2010,MATCH(Base_de_données[[#Headers],['# Pedidos]],'Datos Pedidos'!$A$1:$C$1,0),0)</f>
        <v>6</v>
      </c>
    </row>
    <row r="1940" spans="1:7" x14ac:dyDescent="0.3">
      <c r="A1940">
        <v>966336</v>
      </c>
      <c r="B1940" s="22">
        <v>41965</v>
      </c>
      <c r="C1940" t="s">
        <v>21</v>
      </c>
      <c r="D1940" t="s">
        <v>26</v>
      </c>
      <c r="E1940" t="s">
        <v>4</v>
      </c>
      <c r="F1940" s="23">
        <v>73836.600000000006</v>
      </c>
      <c r="G1940">
        <f>VLOOKUP(Base_de_données[[#This Row],[Adjudicación]],'Datos Pedidos'!$A$1:$C$2010,MATCH(Base_de_données[[#Headers],['# Pedidos]],'Datos Pedidos'!$A$1:$C$1,0),0)</f>
        <v>8</v>
      </c>
    </row>
    <row r="1941" spans="1:7" x14ac:dyDescent="0.3">
      <c r="A1941">
        <v>966621</v>
      </c>
      <c r="B1941" s="22">
        <v>41759</v>
      </c>
      <c r="C1941" t="s">
        <v>39</v>
      </c>
      <c r="D1941" t="s">
        <v>26</v>
      </c>
      <c r="E1941" t="s">
        <v>38</v>
      </c>
      <c r="F1941" s="23">
        <v>2577154.6</v>
      </c>
      <c r="G1941">
        <f>VLOOKUP(Base_de_données[[#This Row],[Adjudicación]],'Datos Pedidos'!$A$1:$C$2010,MATCH(Base_de_données[[#Headers],['# Pedidos]],'Datos Pedidos'!$A$1:$C$1,0),0)</f>
        <v>18</v>
      </c>
    </row>
    <row r="1942" spans="1:7" x14ac:dyDescent="0.3">
      <c r="A1942">
        <v>966878</v>
      </c>
      <c r="B1942" s="22">
        <v>42004</v>
      </c>
      <c r="C1942" t="s">
        <v>22</v>
      </c>
      <c r="D1942" t="s">
        <v>28</v>
      </c>
      <c r="E1942" t="s">
        <v>5</v>
      </c>
      <c r="F1942" s="23">
        <v>447.5</v>
      </c>
      <c r="G1942">
        <f>VLOOKUP(Base_de_données[[#This Row],[Adjudicación]],'Datos Pedidos'!$A$1:$C$2010,MATCH(Base_de_données[[#Headers],['# Pedidos]],'Datos Pedidos'!$A$1:$C$1,0),0)</f>
        <v>16</v>
      </c>
    </row>
    <row r="1943" spans="1:7" x14ac:dyDescent="0.3">
      <c r="A1943">
        <v>966897</v>
      </c>
      <c r="B1943" s="22">
        <v>42004</v>
      </c>
      <c r="C1943" t="s">
        <v>22</v>
      </c>
      <c r="D1943" t="s">
        <v>29</v>
      </c>
      <c r="E1943" t="s">
        <v>5</v>
      </c>
      <c r="F1943" s="23">
        <v>885.7</v>
      </c>
      <c r="G1943">
        <f>VLOOKUP(Base_de_données[[#This Row],[Adjudicación]],'Datos Pedidos'!$A$1:$C$2010,MATCH(Base_de_données[[#Headers],['# Pedidos]],'Datos Pedidos'!$A$1:$C$1,0),0)</f>
        <v>9</v>
      </c>
    </row>
    <row r="1944" spans="1:7" x14ac:dyDescent="0.3">
      <c r="A1944">
        <v>967185</v>
      </c>
      <c r="B1944" s="22">
        <v>42004</v>
      </c>
      <c r="C1944" t="s">
        <v>22</v>
      </c>
      <c r="D1944" t="s">
        <v>28</v>
      </c>
      <c r="E1944" t="s">
        <v>11</v>
      </c>
      <c r="F1944" s="23">
        <v>934.3</v>
      </c>
      <c r="G1944">
        <f>VLOOKUP(Base_de_données[[#This Row],[Adjudicación]],'Datos Pedidos'!$A$1:$C$2010,MATCH(Base_de_données[[#Headers],['# Pedidos]],'Datos Pedidos'!$A$1:$C$1,0),0)</f>
        <v>10</v>
      </c>
    </row>
    <row r="1945" spans="1:7" x14ac:dyDescent="0.3">
      <c r="A1945">
        <v>967676</v>
      </c>
      <c r="B1945" s="22">
        <v>42004</v>
      </c>
      <c r="C1945" t="s">
        <v>21</v>
      </c>
      <c r="D1945" t="s">
        <v>29</v>
      </c>
      <c r="E1945" t="s">
        <v>12</v>
      </c>
      <c r="F1945" s="23">
        <v>55417.5</v>
      </c>
      <c r="G1945">
        <f>VLOOKUP(Base_de_données[[#This Row],[Adjudicación]],'Datos Pedidos'!$A$1:$C$2010,MATCH(Base_de_données[[#Headers],['# Pedidos]],'Datos Pedidos'!$A$1:$C$1,0),0)</f>
        <v>6</v>
      </c>
    </row>
    <row r="1946" spans="1:7" x14ac:dyDescent="0.3">
      <c r="A1946">
        <v>968035</v>
      </c>
      <c r="B1946" s="22">
        <v>41943</v>
      </c>
      <c r="C1946" t="s">
        <v>22</v>
      </c>
      <c r="D1946" t="s">
        <v>24</v>
      </c>
      <c r="E1946" t="s">
        <v>9</v>
      </c>
      <c r="F1946" s="23">
        <v>189</v>
      </c>
      <c r="G1946">
        <f>VLOOKUP(Base_de_données[[#This Row],[Adjudicación]],'Datos Pedidos'!$A$1:$C$2010,MATCH(Base_de_données[[#Headers],['# Pedidos]],'Datos Pedidos'!$A$1:$C$1,0),0)</f>
        <v>8</v>
      </c>
    </row>
    <row r="1947" spans="1:7" x14ac:dyDescent="0.3">
      <c r="A1947">
        <v>968074</v>
      </c>
      <c r="B1947" s="22">
        <v>41912</v>
      </c>
      <c r="C1947" t="s">
        <v>21</v>
      </c>
      <c r="D1947" t="s">
        <v>30</v>
      </c>
      <c r="E1947" t="s">
        <v>3</v>
      </c>
      <c r="F1947" s="23">
        <v>72025.7</v>
      </c>
      <c r="G1947">
        <f>VLOOKUP(Base_de_données[[#This Row],[Adjudicación]],'Datos Pedidos'!$A$1:$C$2010,MATCH(Base_de_données[[#Headers],['# Pedidos]],'Datos Pedidos'!$A$1:$C$1,0),0)</f>
        <v>4</v>
      </c>
    </row>
    <row r="1948" spans="1:7" x14ac:dyDescent="0.3">
      <c r="A1948">
        <v>968754</v>
      </c>
      <c r="B1948" s="22">
        <v>41898</v>
      </c>
      <c r="C1948" t="s">
        <v>22</v>
      </c>
      <c r="D1948" t="s">
        <v>28</v>
      </c>
      <c r="E1948" t="s">
        <v>2</v>
      </c>
      <c r="F1948" s="23">
        <v>689.5</v>
      </c>
      <c r="G1948">
        <f>VLOOKUP(Base_de_données[[#This Row],[Adjudicación]],'Datos Pedidos'!$A$1:$C$2010,MATCH(Base_de_données[[#Headers],['# Pedidos]],'Datos Pedidos'!$A$1:$C$1,0),0)</f>
        <v>18</v>
      </c>
    </row>
    <row r="1949" spans="1:7" x14ac:dyDescent="0.3">
      <c r="A1949">
        <v>969047</v>
      </c>
      <c r="B1949" s="22">
        <v>42004</v>
      </c>
      <c r="C1949" t="s">
        <v>21</v>
      </c>
      <c r="D1949" t="s">
        <v>25</v>
      </c>
      <c r="E1949" t="s">
        <v>4</v>
      </c>
      <c r="F1949" s="23">
        <v>11846.1</v>
      </c>
      <c r="G1949">
        <f>VLOOKUP(Base_de_données[[#This Row],[Adjudicación]],'Datos Pedidos'!$A$1:$C$2010,MATCH(Base_de_données[[#Headers],['# Pedidos]],'Datos Pedidos'!$A$1:$C$1,0),0)</f>
        <v>9</v>
      </c>
    </row>
    <row r="1950" spans="1:7" x14ac:dyDescent="0.3">
      <c r="A1950">
        <v>969533</v>
      </c>
      <c r="B1950" s="22">
        <v>42004</v>
      </c>
      <c r="C1950" t="s">
        <v>22</v>
      </c>
      <c r="D1950" t="s">
        <v>30</v>
      </c>
      <c r="E1950" t="s">
        <v>8</v>
      </c>
      <c r="F1950" s="23">
        <v>297.89999999999998</v>
      </c>
      <c r="G1950">
        <f>VLOOKUP(Base_de_données[[#This Row],[Adjudicación]],'Datos Pedidos'!$A$1:$C$2010,MATCH(Base_de_données[[#Headers],['# Pedidos]],'Datos Pedidos'!$A$1:$C$1,0),0)</f>
        <v>5</v>
      </c>
    </row>
    <row r="1951" spans="1:7" x14ac:dyDescent="0.3">
      <c r="A1951">
        <v>969657</v>
      </c>
      <c r="B1951" s="22">
        <v>42004</v>
      </c>
      <c r="C1951" t="s">
        <v>39</v>
      </c>
      <c r="D1951" t="s">
        <v>24</v>
      </c>
      <c r="E1951" t="s">
        <v>4</v>
      </c>
      <c r="F1951" s="23">
        <v>6195312.2000000002</v>
      </c>
      <c r="G1951">
        <f>VLOOKUP(Base_de_données[[#This Row],[Adjudicación]],'Datos Pedidos'!$A$1:$C$2010,MATCH(Base_de_données[[#Headers],['# Pedidos]],'Datos Pedidos'!$A$1:$C$1,0),0)</f>
        <v>18</v>
      </c>
    </row>
    <row r="1952" spans="1:7" x14ac:dyDescent="0.3">
      <c r="A1952">
        <v>970366</v>
      </c>
      <c r="B1952" s="22">
        <v>41671</v>
      </c>
      <c r="C1952" t="s">
        <v>21</v>
      </c>
      <c r="D1952" t="s">
        <v>27</v>
      </c>
      <c r="E1952" t="s">
        <v>9</v>
      </c>
      <c r="F1952" s="23">
        <v>75244.800000000003</v>
      </c>
      <c r="G1952">
        <f>VLOOKUP(Base_de_données[[#This Row],[Adjudicación]],'Datos Pedidos'!$A$1:$C$2010,MATCH(Base_de_données[[#Headers],['# Pedidos]],'Datos Pedidos'!$A$1:$C$1,0),0)</f>
        <v>20</v>
      </c>
    </row>
    <row r="1953" spans="1:7" x14ac:dyDescent="0.3">
      <c r="A1953">
        <v>970747</v>
      </c>
      <c r="B1953" s="22">
        <v>42004</v>
      </c>
      <c r="C1953" t="s">
        <v>39</v>
      </c>
      <c r="D1953" t="s">
        <v>24</v>
      </c>
      <c r="E1953" t="s">
        <v>14</v>
      </c>
      <c r="F1953" s="23">
        <v>6143306.7999999998</v>
      </c>
      <c r="G1953">
        <f>VLOOKUP(Base_de_données[[#This Row],[Adjudicación]],'Datos Pedidos'!$A$1:$C$2010,MATCH(Base_de_données[[#Headers],['# Pedidos]],'Datos Pedidos'!$A$1:$C$1,0),0)</f>
        <v>24</v>
      </c>
    </row>
    <row r="1954" spans="1:7" x14ac:dyDescent="0.3">
      <c r="A1954">
        <v>971131</v>
      </c>
      <c r="B1954" s="22">
        <v>42004</v>
      </c>
      <c r="C1954" t="s">
        <v>39</v>
      </c>
      <c r="D1954" t="s">
        <v>29</v>
      </c>
      <c r="E1954" t="s">
        <v>14</v>
      </c>
      <c r="F1954" s="23">
        <v>9571079.5999999996</v>
      </c>
      <c r="G1954">
        <f>VLOOKUP(Base_de_données[[#This Row],[Adjudicación]],'Datos Pedidos'!$A$1:$C$2010,MATCH(Base_de_données[[#Headers],['# Pedidos]],'Datos Pedidos'!$A$1:$C$1,0),0)</f>
        <v>3</v>
      </c>
    </row>
    <row r="1955" spans="1:7" x14ac:dyDescent="0.3">
      <c r="A1955">
        <v>971586</v>
      </c>
      <c r="B1955" s="22">
        <v>41973</v>
      </c>
      <c r="C1955" t="s">
        <v>22</v>
      </c>
      <c r="D1955" t="s">
        <v>28</v>
      </c>
      <c r="E1955" t="s">
        <v>7</v>
      </c>
      <c r="F1955" s="23">
        <v>1290106.58333333</v>
      </c>
      <c r="G1955">
        <f>VLOOKUP(Base_de_données[[#This Row],[Adjudicación]],'Datos Pedidos'!$A$1:$C$2010,MATCH(Base_de_données[[#Headers],['# Pedidos]],'Datos Pedidos'!$A$1:$C$1,0),0)</f>
        <v>28</v>
      </c>
    </row>
    <row r="1956" spans="1:7" x14ac:dyDescent="0.3">
      <c r="A1956">
        <v>971841</v>
      </c>
      <c r="B1956" s="22">
        <v>42004</v>
      </c>
      <c r="C1956" t="s">
        <v>21</v>
      </c>
      <c r="D1956" t="s">
        <v>25</v>
      </c>
      <c r="E1956" t="s">
        <v>9</v>
      </c>
      <c r="F1956" s="23">
        <v>3708.6</v>
      </c>
      <c r="G1956">
        <f>VLOOKUP(Base_de_données[[#This Row],[Adjudicación]],'Datos Pedidos'!$A$1:$C$2010,MATCH(Base_de_données[[#Headers],['# Pedidos]],'Datos Pedidos'!$A$1:$C$1,0),0)</f>
        <v>7</v>
      </c>
    </row>
    <row r="1957" spans="1:7" x14ac:dyDescent="0.3">
      <c r="A1957">
        <v>972143</v>
      </c>
      <c r="B1957" s="22">
        <v>42004</v>
      </c>
      <c r="C1957" t="s">
        <v>21</v>
      </c>
      <c r="D1957" t="s">
        <v>32</v>
      </c>
      <c r="E1957" t="s">
        <v>36</v>
      </c>
      <c r="F1957" s="23">
        <v>28448.799999999999</v>
      </c>
      <c r="G1957">
        <f>VLOOKUP(Base_de_données[[#This Row],[Adjudicación]],'Datos Pedidos'!$A$1:$C$2010,MATCH(Base_de_données[[#Headers],['# Pedidos]],'Datos Pedidos'!$A$1:$C$1,0),0)</f>
        <v>3</v>
      </c>
    </row>
    <row r="1958" spans="1:7" x14ac:dyDescent="0.3">
      <c r="A1958">
        <v>972248</v>
      </c>
      <c r="B1958" s="22">
        <v>42004</v>
      </c>
      <c r="C1958" t="s">
        <v>21</v>
      </c>
      <c r="D1958" t="s">
        <v>28</v>
      </c>
      <c r="E1958" t="s">
        <v>14</v>
      </c>
      <c r="F1958" s="23">
        <v>99138.2</v>
      </c>
      <c r="G1958">
        <f>VLOOKUP(Base_de_données[[#This Row],[Adjudicación]],'Datos Pedidos'!$A$1:$C$2010,MATCH(Base_de_données[[#Headers],['# Pedidos]],'Datos Pedidos'!$A$1:$C$1,0),0)</f>
        <v>4</v>
      </c>
    </row>
    <row r="1959" spans="1:7" x14ac:dyDescent="0.3">
      <c r="A1959">
        <v>972735</v>
      </c>
      <c r="B1959" s="22">
        <v>41748</v>
      </c>
      <c r="C1959" t="s">
        <v>39</v>
      </c>
      <c r="D1959" t="s">
        <v>27</v>
      </c>
      <c r="E1959" t="s">
        <v>14</v>
      </c>
      <c r="F1959" s="23">
        <v>3671033.2</v>
      </c>
      <c r="G1959">
        <f>VLOOKUP(Base_de_données[[#This Row],[Adjudicación]],'Datos Pedidos'!$A$1:$C$2010,MATCH(Base_de_données[[#Headers],['# Pedidos]],'Datos Pedidos'!$A$1:$C$1,0),0)</f>
        <v>14</v>
      </c>
    </row>
    <row r="1960" spans="1:7" x14ac:dyDescent="0.3">
      <c r="A1960">
        <v>973112</v>
      </c>
      <c r="B1960" s="22">
        <v>42004</v>
      </c>
      <c r="C1960" t="s">
        <v>21</v>
      </c>
      <c r="D1960" t="s">
        <v>26</v>
      </c>
      <c r="E1960" t="s">
        <v>36</v>
      </c>
      <c r="F1960" s="23">
        <v>63341.9</v>
      </c>
      <c r="G1960">
        <f>VLOOKUP(Base_de_données[[#This Row],[Adjudicación]],'Datos Pedidos'!$A$1:$C$2010,MATCH(Base_de_données[[#Headers],['# Pedidos]],'Datos Pedidos'!$A$1:$C$1,0),0)</f>
        <v>18</v>
      </c>
    </row>
    <row r="1961" spans="1:7" x14ac:dyDescent="0.3">
      <c r="A1961">
        <v>973652</v>
      </c>
      <c r="B1961" s="22">
        <v>42004</v>
      </c>
      <c r="C1961" t="s">
        <v>39</v>
      </c>
      <c r="D1961" t="s">
        <v>30</v>
      </c>
      <c r="E1961" t="s">
        <v>15</v>
      </c>
      <c r="F1961" s="23">
        <v>9827238.4000000004</v>
      </c>
      <c r="G1961">
        <f>VLOOKUP(Base_de_données[[#This Row],[Adjudicación]],'Datos Pedidos'!$A$1:$C$2010,MATCH(Base_de_données[[#Headers],['# Pedidos]],'Datos Pedidos'!$A$1:$C$1,0),0)</f>
        <v>8</v>
      </c>
    </row>
    <row r="1962" spans="1:7" x14ac:dyDescent="0.3">
      <c r="A1962">
        <v>975697</v>
      </c>
      <c r="B1962" s="22">
        <v>42004</v>
      </c>
      <c r="C1962" t="s">
        <v>39</v>
      </c>
      <c r="D1962" t="s">
        <v>26</v>
      </c>
      <c r="E1962" t="s">
        <v>34</v>
      </c>
      <c r="F1962" s="23">
        <v>9907628.8000000007</v>
      </c>
      <c r="G1962">
        <f>VLOOKUP(Base_de_données[[#This Row],[Adjudicación]],'Datos Pedidos'!$A$1:$C$2010,MATCH(Base_de_données[[#Headers],['# Pedidos]],'Datos Pedidos'!$A$1:$C$1,0),0)</f>
        <v>1</v>
      </c>
    </row>
    <row r="1963" spans="1:7" x14ac:dyDescent="0.3">
      <c r="A1963">
        <v>977740</v>
      </c>
      <c r="B1963" s="22">
        <v>42004</v>
      </c>
      <c r="C1963" t="s">
        <v>39</v>
      </c>
      <c r="D1963" t="s">
        <v>24</v>
      </c>
      <c r="E1963" t="s">
        <v>11</v>
      </c>
      <c r="F1963" s="23">
        <v>4008323.7</v>
      </c>
      <c r="G1963">
        <f>VLOOKUP(Base_de_données[[#This Row],[Adjudicación]],'Datos Pedidos'!$A$1:$C$2010,MATCH(Base_de_données[[#Headers],['# Pedidos]],'Datos Pedidos'!$A$1:$C$1,0),0)</f>
        <v>8</v>
      </c>
    </row>
    <row r="1964" spans="1:7" x14ac:dyDescent="0.3">
      <c r="A1964">
        <v>977924</v>
      </c>
      <c r="B1964" s="22">
        <v>42004</v>
      </c>
      <c r="C1964" t="s">
        <v>39</v>
      </c>
      <c r="D1964" t="s">
        <v>27</v>
      </c>
      <c r="E1964" t="s">
        <v>1</v>
      </c>
      <c r="F1964" s="23">
        <v>6293103.5</v>
      </c>
      <c r="G1964">
        <f>VLOOKUP(Base_de_données[[#This Row],[Adjudicación]],'Datos Pedidos'!$A$1:$C$2010,MATCH(Base_de_données[[#Headers],['# Pedidos]],'Datos Pedidos'!$A$1:$C$1,0),0)</f>
        <v>1</v>
      </c>
    </row>
    <row r="1965" spans="1:7" x14ac:dyDescent="0.3">
      <c r="A1965">
        <v>978658</v>
      </c>
      <c r="B1965" s="22">
        <v>42004</v>
      </c>
      <c r="C1965" t="s">
        <v>39</v>
      </c>
      <c r="D1965" t="s">
        <v>25</v>
      </c>
      <c r="E1965" t="s">
        <v>2</v>
      </c>
      <c r="F1965" s="23">
        <v>3752185.5</v>
      </c>
      <c r="G1965">
        <f>VLOOKUP(Base_de_données[[#This Row],[Adjudicación]],'Datos Pedidos'!$A$1:$C$2010,MATCH(Base_de_données[[#Headers],['# Pedidos]],'Datos Pedidos'!$A$1:$C$1,0),0)</f>
        <v>2</v>
      </c>
    </row>
    <row r="1966" spans="1:7" x14ac:dyDescent="0.3">
      <c r="A1966">
        <v>978920</v>
      </c>
      <c r="B1966" s="22">
        <v>42004</v>
      </c>
      <c r="C1966" t="s">
        <v>39</v>
      </c>
      <c r="D1966" t="s">
        <v>31</v>
      </c>
      <c r="E1966" t="s">
        <v>3</v>
      </c>
      <c r="F1966" s="23">
        <v>21761.924999999999</v>
      </c>
      <c r="G1966">
        <f>VLOOKUP(Base_de_données[[#This Row],[Adjudicación]],'Datos Pedidos'!$A$1:$C$2010,MATCH(Base_de_données[[#Headers],['# Pedidos]],'Datos Pedidos'!$A$1:$C$1,0),0)</f>
        <v>4</v>
      </c>
    </row>
    <row r="1967" spans="1:7" x14ac:dyDescent="0.3">
      <c r="A1967">
        <v>979023</v>
      </c>
      <c r="B1967" s="22">
        <v>41912</v>
      </c>
      <c r="C1967" t="s">
        <v>21</v>
      </c>
      <c r="D1967" t="s">
        <v>32</v>
      </c>
      <c r="E1967" t="s">
        <v>12</v>
      </c>
      <c r="F1967" s="23">
        <v>31219.5</v>
      </c>
      <c r="G1967">
        <f>VLOOKUP(Base_de_données[[#This Row],[Adjudicación]],'Datos Pedidos'!$A$1:$C$2010,MATCH(Base_de_données[[#Headers],['# Pedidos]],'Datos Pedidos'!$A$1:$C$1,0),0)</f>
        <v>1</v>
      </c>
    </row>
    <row r="1968" spans="1:7" x14ac:dyDescent="0.3">
      <c r="A1968">
        <v>979366</v>
      </c>
      <c r="B1968" s="22">
        <v>42004</v>
      </c>
      <c r="C1968" t="s">
        <v>39</v>
      </c>
      <c r="D1968" t="s">
        <v>26</v>
      </c>
      <c r="E1968" t="s">
        <v>2</v>
      </c>
      <c r="F1968" s="23">
        <v>5470695.7999999998</v>
      </c>
      <c r="G1968">
        <f>VLOOKUP(Base_de_données[[#This Row],[Adjudicación]],'Datos Pedidos'!$A$1:$C$2010,MATCH(Base_de_données[[#Headers],['# Pedidos]],'Datos Pedidos'!$A$1:$C$1,0),0)</f>
        <v>3</v>
      </c>
    </row>
    <row r="1969" spans="1:7" x14ac:dyDescent="0.3">
      <c r="A1969">
        <v>979482</v>
      </c>
      <c r="B1969" s="22">
        <v>42003</v>
      </c>
      <c r="C1969" t="s">
        <v>21</v>
      </c>
      <c r="D1969" t="s">
        <v>24</v>
      </c>
      <c r="E1969" t="s">
        <v>3</v>
      </c>
      <c r="F1969" s="23">
        <v>8630.4375</v>
      </c>
      <c r="G1969">
        <f>VLOOKUP(Base_de_données[[#This Row],[Adjudicación]],'Datos Pedidos'!$A$1:$C$2010,MATCH(Base_de_données[[#Headers],['# Pedidos]],'Datos Pedidos'!$A$1:$C$1,0),0)</f>
        <v>8</v>
      </c>
    </row>
    <row r="1970" spans="1:7" x14ac:dyDescent="0.3">
      <c r="A1970">
        <v>980026</v>
      </c>
      <c r="B1970" s="22">
        <v>41882</v>
      </c>
      <c r="C1970" t="s">
        <v>39</v>
      </c>
      <c r="D1970" t="s">
        <v>25</v>
      </c>
      <c r="E1970" t="s">
        <v>2</v>
      </c>
      <c r="F1970" s="23">
        <v>3171760.2</v>
      </c>
      <c r="G1970">
        <f>VLOOKUP(Base_de_données[[#This Row],[Adjudicación]],'Datos Pedidos'!$A$1:$C$2010,MATCH(Base_de_données[[#Headers],['# Pedidos]],'Datos Pedidos'!$A$1:$C$1,0),0)</f>
        <v>3</v>
      </c>
    </row>
    <row r="1971" spans="1:7" x14ac:dyDescent="0.3">
      <c r="A1971">
        <v>980108</v>
      </c>
      <c r="B1971" s="22">
        <v>42004</v>
      </c>
      <c r="C1971" t="s">
        <v>21</v>
      </c>
      <c r="D1971" t="s">
        <v>26</v>
      </c>
      <c r="E1971" t="s">
        <v>15</v>
      </c>
      <c r="F1971" s="23">
        <v>30728</v>
      </c>
      <c r="G1971">
        <f>VLOOKUP(Base_de_données[[#This Row],[Adjudicación]],'Datos Pedidos'!$A$1:$C$2010,MATCH(Base_de_données[[#Headers],['# Pedidos]],'Datos Pedidos'!$A$1:$C$1,0),0)</f>
        <v>6</v>
      </c>
    </row>
    <row r="1972" spans="1:7" x14ac:dyDescent="0.3">
      <c r="A1972">
        <v>980305</v>
      </c>
      <c r="B1972" s="22">
        <v>42004</v>
      </c>
      <c r="C1972" t="s">
        <v>21</v>
      </c>
      <c r="D1972" t="s">
        <v>31</v>
      </c>
      <c r="E1972" t="s">
        <v>13</v>
      </c>
      <c r="F1972" s="23">
        <v>94.2</v>
      </c>
      <c r="G1972">
        <f>VLOOKUP(Base_de_données[[#This Row],[Adjudicación]],'Datos Pedidos'!$A$1:$C$2010,MATCH(Base_de_données[[#Headers],['# Pedidos]],'Datos Pedidos'!$A$1:$C$1,0),0)</f>
        <v>12</v>
      </c>
    </row>
    <row r="1973" spans="1:7" x14ac:dyDescent="0.3">
      <c r="A1973">
        <v>981265</v>
      </c>
      <c r="B1973" s="22">
        <v>41846</v>
      </c>
      <c r="C1973" t="s">
        <v>39</v>
      </c>
      <c r="D1973" t="s">
        <v>28</v>
      </c>
      <c r="E1973" t="s">
        <v>17</v>
      </c>
      <c r="F1973" s="23">
        <v>4336126.2</v>
      </c>
      <c r="G1973">
        <f>VLOOKUP(Base_de_données[[#This Row],[Adjudicación]],'Datos Pedidos'!$A$1:$C$2010,MATCH(Base_de_données[[#Headers],['# Pedidos]],'Datos Pedidos'!$A$1:$C$1,0),0)</f>
        <v>1</v>
      </c>
    </row>
    <row r="1974" spans="1:7" x14ac:dyDescent="0.3">
      <c r="A1974">
        <v>981396</v>
      </c>
      <c r="B1974" s="22">
        <v>41698</v>
      </c>
      <c r="C1974" t="s">
        <v>21</v>
      </c>
      <c r="D1974" t="s">
        <v>24</v>
      </c>
      <c r="E1974" t="s">
        <v>6</v>
      </c>
      <c r="F1974" s="23">
        <v>62211.8</v>
      </c>
      <c r="G1974">
        <f>VLOOKUP(Base_de_données[[#This Row],[Adjudicación]],'Datos Pedidos'!$A$1:$C$2010,MATCH(Base_de_données[[#Headers],['# Pedidos]],'Datos Pedidos'!$A$1:$C$1,0),0)</f>
        <v>14</v>
      </c>
    </row>
    <row r="1975" spans="1:7" x14ac:dyDescent="0.3">
      <c r="A1975">
        <v>982036</v>
      </c>
      <c r="B1975" s="22">
        <v>41943</v>
      </c>
      <c r="C1975" t="s">
        <v>21</v>
      </c>
      <c r="D1975" t="s">
        <v>26</v>
      </c>
      <c r="E1975" t="s">
        <v>5</v>
      </c>
      <c r="F1975" s="23">
        <v>66780.600000000006</v>
      </c>
      <c r="G1975">
        <f>VLOOKUP(Base_de_données[[#This Row],[Adjudicación]],'Datos Pedidos'!$A$1:$C$2010,MATCH(Base_de_données[[#Headers],['# Pedidos]],'Datos Pedidos'!$A$1:$C$1,0),0)</f>
        <v>6</v>
      </c>
    </row>
    <row r="1976" spans="1:7" x14ac:dyDescent="0.3">
      <c r="A1976">
        <v>982822</v>
      </c>
      <c r="B1976" s="22">
        <v>41883</v>
      </c>
      <c r="C1976" t="s">
        <v>22</v>
      </c>
      <c r="D1976" t="s">
        <v>32</v>
      </c>
      <c r="E1976" t="s">
        <v>12</v>
      </c>
      <c r="F1976" s="23">
        <v>216</v>
      </c>
      <c r="G1976">
        <f>VLOOKUP(Base_de_données[[#This Row],[Adjudicación]],'Datos Pedidos'!$A$1:$C$2010,MATCH(Base_de_données[[#Headers],['# Pedidos]],'Datos Pedidos'!$A$1:$C$1,0),0)</f>
        <v>17</v>
      </c>
    </row>
    <row r="1977" spans="1:7" x14ac:dyDescent="0.3">
      <c r="A1977">
        <v>983049</v>
      </c>
      <c r="B1977" s="22">
        <v>41912</v>
      </c>
      <c r="C1977" t="s">
        <v>39</v>
      </c>
      <c r="D1977" t="s">
        <v>26</v>
      </c>
      <c r="E1977" t="s">
        <v>38</v>
      </c>
      <c r="F1977" s="23">
        <v>5305409.4000000004</v>
      </c>
      <c r="G1977">
        <f>VLOOKUP(Base_de_données[[#This Row],[Adjudicación]],'Datos Pedidos'!$A$1:$C$2010,MATCH(Base_de_données[[#Headers],['# Pedidos]],'Datos Pedidos'!$A$1:$C$1,0),0)</f>
        <v>1</v>
      </c>
    </row>
    <row r="1978" spans="1:7" x14ac:dyDescent="0.3">
      <c r="A1978">
        <v>983218</v>
      </c>
      <c r="B1978" s="22">
        <v>41903</v>
      </c>
      <c r="C1978" t="s">
        <v>22</v>
      </c>
      <c r="D1978" t="s">
        <v>24</v>
      </c>
      <c r="E1978" t="s">
        <v>9</v>
      </c>
      <c r="F1978" s="23">
        <v>108.5</v>
      </c>
      <c r="G1978">
        <f>VLOOKUP(Base_de_données[[#This Row],[Adjudicación]],'Datos Pedidos'!$A$1:$C$2010,MATCH(Base_de_données[[#Headers],['# Pedidos]],'Datos Pedidos'!$A$1:$C$1,0),0)</f>
        <v>8</v>
      </c>
    </row>
    <row r="1979" spans="1:7" x14ac:dyDescent="0.3">
      <c r="A1979">
        <v>983458</v>
      </c>
      <c r="B1979" s="22">
        <v>41881</v>
      </c>
      <c r="C1979" t="s">
        <v>39</v>
      </c>
      <c r="D1979" t="s">
        <v>24</v>
      </c>
      <c r="E1979" t="s">
        <v>14</v>
      </c>
      <c r="F1979" s="23">
        <v>4820946.5999999996</v>
      </c>
      <c r="G1979">
        <f>VLOOKUP(Base_de_données[[#This Row],[Adjudicación]],'Datos Pedidos'!$A$1:$C$2010,MATCH(Base_de_données[[#Headers],['# Pedidos]],'Datos Pedidos'!$A$1:$C$1,0),0)</f>
        <v>1</v>
      </c>
    </row>
    <row r="1980" spans="1:7" x14ac:dyDescent="0.3">
      <c r="A1980">
        <v>984276</v>
      </c>
      <c r="B1980" s="22">
        <v>41743</v>
      </c>
      <c r="C1980" t="s">
        <v>39</v>
      </c>
      <c r="D1980" t="s">
        <v>27</v>
      </c>
      <c r="E1980" t="s">
        <v>37</v>
      </c>
      <c r="F1980" s="23">
        <v>2536876.4333333299</v>
      </c>
      <c r="G1980">
        <f>VLOOKUP(Base_de_données[[#This Row],[Adjudicación]],'Datos Pedidos'!$A$1:$C$2010,MATCH(Base_de_données[[#Headers],['# Pedidos]],'Datos Pedidos'!$A$1:$C$1,0),0)</f>
        <v>4</v>
      </c>
    </row>
    <row r="1981" spans="1:7" x14ac:dyDescent="0.3">
      <c r="A1981">
        <v>985417</v>
      </c>
      <c r="B1981" s="22">
        <v>41974</v>
      </c>
      <c r="C1981" t="s">
        <v>21</v>
      </c>
      <c r="D1981" t="s">
        <v>26</v>
      </c>
      <c r="E1981" t="s">
        <v>4</v>
      </c>
      <c r="F1981" s="23">
        <v>62206.3</v>
      </c>
      <c r="G1981">
        <f>VLOOKUP(Base_de_données[[#This Row],[Adjudicación]],'Datos Pedidos'!$A$1:$C$2010,MATCH(Base_de_données[[#Headers],['# Pedidos]],'Datos Pedidos'!$A$1:$C$1,0),0)</f>
        <v>6</v>
      </c>
    </row>
    <row r="1982" spans="1:7" x14ac:dyDescent="0.3">
      <c r="A1982">
        <v>985837</v>
      </c>
      <c r="B1982" s="22">
        <v>42004</v>
      </c>
      <c r="C1982" t="s">
        <v>39</v>
      </c>
      <c r="D1982" t="s">
        <v>28</v>
      </c>
      <c r="E1982" t="s">
        <v>9</v>
      </c>
      <c r="F1982" s="23">
        <v>7080860.5</v>
      </c>
      <c r="G1982">
        <f>VLOOKUP(Base_de_données[[#This Row],[Adjudicación]],'Datos Pedidos'!$A$1:$C$2010,MATCH(Base_de_données[[#Headers],['# Pedidos]],'Datos Pedidos'!$A$1:$C$1,0),0)</f>
        <v>10</v>
      </c>
    </row>
    <row r="1983" spans="1:7" x14ac:dyDescent="0.3">
      <c r="A1983">
        <v>985955</v>
      </c>
      <c r="B1983" s="22">
        <v>41896</v>
      </c>
      <c r="C1983" t="s">
        <v>22</v>
      </c>
      <c r="D1983" t="s">
        <v>32</v>
      </c>
      <c r="E1983" t="s">
        <v>1</v>
      </c>
      <c r="F1983" s="23">
        <v>123.3</v>
      </c>
      <c r="G1983">
        <f>VLOOKUP(Base_de_données[[#This Row],[Adjudicación]],'Datos Pedidos'!$A$1:$C$2010,MATCH(Base_de_données[[#Headers],['# Pedidos]],'Datos Pedidos'!$A$1:$C$1,0),0)</f>
        <v>6</v>
      </c>
    </row>
    <row r="1984" spans="1:7" x14ac:dyDescent="0.3">
      <c r="A1984">
        <v>986344</v>
      </c>
      <c r="B1984" s="22">
        <v>41669</v>
      </c>
      <c r="C1984" t="s">
        <v>21</v>
      </c>
      <c r="D1984" t="s">
        <v>27</v>
      </c>
      <c r="E1984" t="s">
        <v>38</v>
      </c>
      <c r="F1984" s="23">
        <v>54803.8</v>
      </c>
      <c r="G1984">
        <f>VLOOKUP(Base_de_données[[#This Row],[Adjudicación]],'Datos Pedidos'!$A$1:$C$2010,MATCH(Base_de_données[[#Headers],['# Pedidos]],'Datos Pedidos'!$A$1:$C$1,0),0)</f>
        <v>4</v>
      </c>
    </row>
    <row r="1985" spans="1:7" x14ac:dyDescent="0.3">
      <c r="A1985">
        <v>986361</v>
      </c>
      <c r="B1985" s="22">
        <v>42004</v>
      </c>
      <c r="C1985" t="s">
        <v>39</v>
      </c>
      <c r="D1985" t="s">
        <v>28</v>
      </c>
      <c r="E1985" t="s">
        <v>13</v>
      </c>
      <c r="F1985" s="23">
        <v>5008378.5</v>
      </c>
      <c r="G1985">
        <f>VLOOKUP(Base_de_données[[#This Row],[Adjudicación]],'Datos Pedidos'!$A$1:$C$2010,MATCH(Base_de_données[[#Headers],['# Pedidos]],'Datos Pedidos'!$A$1:$C$1,0),0)</f>
        <v>3</v>
      </c>
    </row>
    <row r="1986" spans="1:7" x14ac:dyDescent="0.3">
      <c r="A1986">
        <v>987943</v>
      </c>
      <c r="B1986" s="22">
        <v>42004</v>
      </c>
      <c r="C1986" t="s">
        <v>22</v>
      </c>
      <c r="D1986" t="s">
        <v>28</v>
      </c>
      <c r="E1986" t="s">
        <v>1</v>
      </c>
      <c r="F1986" s="23">
        <v>244.8</v>
      </c>
      <c r="G1986">
        <f>VLOOKUP(Base_de_données[[#This Row],[Adjudicación]],'Datos Pedidos'!$A$1:$C$2010,MATCH(Base_de_données[[#Headers],['# Pedidos]],'Datos Pedidos'!$A$1:$C$1,0),0)</f>
        <v>12</v>
      </c>
    </row>
    <row r="1987" spans="1:7" x14ac:dyDescent="0.3">
      <c r="A1987">
        <v>987971</v>
      </c>
      <c r="B1987" s="22">
        <v>41906</v>
      </c>
      <c r="C1987" t="s">
        <v>21</v>
      </c>
      <c r="D1987" t="s">
        <v>24</v>
      </c>
      <c r="E1987" t="s">
        <v>17</v>
      </c>
      <c r="F1987" s="23">
        <v>56110.6</v>
      </c>
      <c r="G1987">
        <f>VLOOKUP(Base_de_données[[#This Row],[Adjudicación]],'Datos Pedidos'!$A$1:$C$2010,MATCH(Base_de_données[[#Headers],['# Pedidos]],'Datos Pedidos'!$A$1:$C$1,0),0)</f>
        <v>6</v>
      </c>
    </row>
    <row r="1988" spans="1:7" x14ac:dyDescent="0.3">
      <c r="A1988">
        <v>988745</v>
      </c>
      <c r="B1988" s="22">
        <v>41670</v>
      </c>
      <c r="C1988" t="s">
        <v>21</v>
      </c>
      <c r="D1988" t="s">
        <v>26</v>
      </c>
      <c r="E1988" t="s">
        <v>5</v>
      </c>
      <c r="F1988" s="23">
        <v>97878.7</v>
      </c>
      <c r="G1988">
        <f>VLOOKUP(Base_de_données[[#This Row],[Adjudicación]],'Datos Pedidos'!$A$1:$C$2010,MATCH(Base_de_données[[#Headers],['# Pedidos]],'Datos Pedidos'!$A$1:$C$1,0),0)</f>
        <v>6</v>
      </c>
    </row>
    <row r="1989" spans="1:7" x14ac:dyDescent="0.3">
      <c r="A1989">
        <v>990000</v>
      </c>
      <c r="B1989" s="22">
        <v>42004</v>
      </c>
      <c r="C1989" t="s">
        <v>21</v>
      </c>
      <c r="D1989" t="s">
        <v>27</v>
      </c>
      <c r="E1989" t="s">
        <v>15</v>
      </c>
      <c r="F1989" s="23">
        <v>82397.7</v>
      </c>
      <c r="G1989">
        <f>VLOOKUP(Base_de_données[[#This Row],[Adjudicación]],'Datos Pedidos'!$A$1:$C$2010,MATCH(Base_de_données[[#Headers],['# Pedidos]],'Datos Pedidos'!$A$1:$C$1,0),0)</f>
        <v>4</v>
      </c>
    </row>
    <row r="1990" spans="1:7" x14ac:dyDescent="0.3">
      <c r="A1990">
        <v>991652</v>
      </c>
      <c r="B1990" s="22">
        <v>42004</v>
      </c>
      <c r="C1990" t="s">
        <v>21</v>
      </c>
      <c r="D1990" t="s">
        <v>26</v>
      </c>
      <c r="E1990" t="s">
        <v>3</v>
      </c>
      <c r="F1990" s="23">
        <v>49015.1</v>
      </c>
      <c r="G1990">
        <f>VLOOKUP(Base_de_données[[#This Row],[Adjudicación]],'Datos Pedidos'!$A$1:$C$2010,MATCH(Base_de_données[[#Headers],['# Pedidos]],'Datos Pedidos'!$A$1:$C$1,0),0)</f>
        <v>6</v>
      </c>
    </row>
    <row r="1991" spans="1:7" x14ac:dyDescent="0.3">
      <c r="A1991">
        <v>991931</v>
      </c>
      <c r="B1991" s="22">
        <v>41669</v>
      </c>
      <c r="C1991" t="s">
        <v>21</v>
      </c>
      <c r="D1991" t="s">
        <v>32</v>
      </c>
      <c r="E1991" t="s">
        <v>1</v>
      </c>
      <c r="F1991" s="23">
        <v>54682.8</v>
      </c>
      <c r="G1991">
        <f>VLOOKUP(Base_de_données[[#This Row],[Adjudicación]],'Datos Pedidos'!$A$1:$C$2010,MATCH(Base_de_données[[#Headers],['# Pedidos]],'Datos Pedidos'!$A$1:$C$1,0),0)</f>
        <v>3</v>
      </c>
    </row>
    <row r="1992" spans="1:7" x14ac:dyDescent="0.3">
      <c r="A1992">
        <v>993017</v>
      </c>
      <c r="B1992" s="22">
        <v>41851</v>
      </c>
      <c r="C1992" t="s">
        <v>21</v>
      </c>
      <c r="D1992" t="s">
        <v>28</v>
      </c>
      <c r="E1992" t="s">
        <v>3</v>
      </c>
      <c r="F1992" s="23">
        <v>64721.599999999999</v>
      </c>
      <c r="G1992">
        <f>VLOOKUP(Base_de_données[[#This Row],[Adjudicación]],'Datos Pedidos'!$A$1:$C$2010,MATCH(Base_de_données[[#Headers],['# Pedidos]],'Datos Pedidos'!$A$1:$C$1,0),0)</f>
        <v>18</v>
      </c>
    </row>
    <row r="1993" spans="1:7" x14ac:dyDescent="0.3">
      <c r="A1993">
        <v>993152</v>
      </c>
      <c r="B1993" s="22">
        <v>41716</v>
      </c>
      <c r="C1993" t="s">
        <v>39</v>
      </c>
      <c r="D1993" t="s">
        <v>25</v>
      </c>
      <c r="E1993" t="s">
        <v>4</v>
      </c>
      <c r="F1993" s="23">
        <v>1589622.3</v>
      </c>
      <c r="G1993">
        <f>VLOOKUP(Base_de_données[[#This Row],[Adjudicación]],'Datos Pedidos'!$A$1:$C$2010,MATCH(Base_de_données[[#Headers],['# Pedidos]],'Datos Pedidos'!$A$1:$C$1,0),0)</f>
        <v>3</v>
      </c>
    </row>
    <row r="1994" spans="1:7" x14ac:dyDescent="0.3">
      <c r="A1994">
        <v>993721</v>
      </c>
      <c r="B1994" s="22">
        <v>42004</v>
      </c>
      <c r="C1994" t="s">
        <v>21</v>
      </c>
      <c r="D1994" t="s">
        <v>30</v>
      </c>
      <c r="E1994" t="s">
        <v>37</v>
      </c>
      <c r="F1994" s="23">
        <v>6832.2</v>
      </c>
      <c r="G1994">
        <f>VLOOKUP(Base_de_données[[#This Row],[Adjudicación]],'Datos Pedidos'!$A$1:$C$2010,MATCH(Base_de_données[[#Headers],['# Pedidos]],'Datos Pedidos'!$A$1:$C$1,0),0)</f>
        <v>20</v>
      </c>
    </row>
    <row r="1995" spans="1:7" x14ac:dyDescent="0.3">
      <c r="A1995">
        <v>993780</v>
      </c>
      <c r="B1995" s="22">
        <v>41920</v>
      </c>
      <c r="C1995" t="s">
        <v>39</v>
      </c>
      <c r="D1995" t="s">
        <v>32</v>
      </c>
      <c r="E1995" t="s">
        <v>15</v>
      </c>
      <c r="F1995" s="23">
        <v>878918.5</v>
      </c>
      <c r="G1995">
        <f>VLOOKUP(Base_de_données[[#This Row],[Adjudicación]],'Datos Pedidos'!$A$1:$C$2010,MATCH(Base_de_données[[#Headers],['# Pedidos]],'Datos Pedidos'!$A$1:$C$1,0),0)</f>
        <v>2</v>
      </c>
    </row>
    <row r="1996" spans="1:7" x14ac:dyDescent="0.3">
      <c r="A1996">
        <v>993811</v>
      </c>
      <c r="B1996" s="22">
        <v>41681</v>
      </c>
      <c r="C1996" t="s">
        <v>21</v>
      </c>
      <c r="D1996" t="s">
        <v>29</v>
      </c>
      <c r="E1996" t="s">
        <v>16</v>
      </c>
      <c r="F1996" s="23">
        <v>89271</v>
      </c>
      <c r="G1996">
        <f>VLOOKUP(Base_de_données[[#This Row],[Adjudicación]],'Datos Pedidos'!$A$1:$C$2010,MATCH(Base_de_données[[#Headers],['# Pedidos]],'Datos Pedidos'!$A$1:$C$1,0),0)</f>
        <v>3</v>
      </c>
    </row>
    <row r="1997" spans="1:7" x14ac:dyDescent="0.3">
      <c r="A1997">
        <v>994416</v>
      </c>
      <c r="B1997" s="22">
        <v>41744</v>
      </c>
      <c r="C1997" t="s">
        <v>39</v>
      </c>
      <c r="D1997" t="s">
        <v>28</v>
      </c>
      <c r="E1997" t="s">
        <v>37</v>
      </c>
      <c r="F1997" s="23">
        <v>1210278.6000000001</v>
      </c>
      <c r="G1997">
        <f>VLOOKUP(Base_de_données[[#This Row],[Adjudicación]],'Datos Pedidos'!$A$1:$C$2010,MATCH(Base_de_données[[#Headers],['# Pedidos]],'Datos Pedidos'!$A$1:$C$1,0),0)</f>
        <v>6</v>
      </c>
    </row>
    <row r="1998" spans="1:7" x14ac:dyDescent="0.3">
      <c r="A1998">
        <v>994713</v>
      </c>
      <c r="B1998" s="22">
        <v>42004</v>
      </c>
      <c r="C1998" t="s">
        <v>39</v>
      </c>
      <c r="D1998" t="s">
        <v>32</v>
      </c>
      <c r="E1998" t="s">
        <v>8</v>
      </c>
      <c r="F1998" s="23">
        <v>924597.4</v>
      </c>
      <c r="G1998">
        <f>VLOOKUP(Base_de_données[[#This Row],[Adjudicación]],'Datos Pedidos'!$A$1:$C$2010,MATCH(Base_de_données[[#Headers],['# Pedidos]],'Datos Pedidos'!$A$1:$C$1,0),0)</f>
        <v>2</v>
      </c>
    </row>
    <row r="1999" spans="1:7" x14ac:dyDescent="0.3">
      <c r="A1999">
        <v>995294</v>
      </c>
      <c r="B1999" s="22">
        <v>42004</v>
      </c>
      <c r="C1999" t="s">
        <v>21</v>
      </c>
      <c r="D1999" t="s">
        <v>28</v>
      </c>
      <c r="E1999" t="s">
        <v>0</v>
      </c>
      <c r="F1999" s="23">
        <v>28672.7</v>
      </c>
      <c r="G1999">
        <f>VLOOKUP(Base_de_données[[#This Row],[Adjudicación]],'Datos Pedidos'!$A$1:$C$2010,MATCH(Base_de_données[[#Headers],['# Pedidos]],'Datos Pedidos'!$A$1:$C$1,0),0)</f>
        <v>12</v>
      </c>
    </row>
    <row r="2000" spans="1:7" x14ac:dyDescent="0.3">
      <c r="A2000">
        <v>995418</v>
      </c>
      <c r="B2000" s="22">
        <v>42004</v>
      </c>
      <c r="C2000" t="s">
        <v>39</v>
      </c>
      <c r="D2000" t="s">
        <v>29</v>
      </c>
      <c r="E2000" t="s">
        <v>2</v>
      </c>
      <c r="F2000" s="23">
        <v>2392354.2999999998</v>
      </c>
      <c r="G2000">
        <f>VLOOKUP(Base_de_données[[#This Row],[Adjudicación]],'Datos Pedidos'!$A$1:$C$2010,MATCH(Base_de_données[[#Headers],['# Pedidos]],'Datos Pedidos'!$A$1:$C$1,0),0)</f>
        <v>3</v>
      </c>
    </row>
    <row r="2001" spans="1:7" x14ac:dyDescent="0.3">
      <c r="A2001">
        <v>996448</v>
      </c>
      <c r="B2001" s="22">
        <v>42004</v>
      </c>
      <c r="C2001" t="s">
        <v>39</v>
      </c>
      <c r="D2001" t="s">
        <v>28</v>
      </c>
      <c r="E2001" t="s">
        <v>17</v>
      </c>
      <c r="F2001" s="23">
        <v>5572513.2999999998</v>
      </c>
      <c r="G2001">
        <f>VLOOKUP(Base_de_données[[#This Row],[Adjudicación]],'Datos Pedidos'!$A$1:$C$2010,MATCH(Base_de_données[[#Headers],['# Pedidos]],'Datos Pedidos'!$A$1:$C$1,0),0)</f>
        <v>1</v>
      </c>
    </row>
    <row r="2002" spans="1:7" x14ac:dyDescent="0.3">
      <c r="A2002">
        <v>996496</v>
      </c>
      <c r="B2002" s="22">
        <v>41882</v>
      </c>
      <c r="C2002" t="s">
        <v>21</v>
      </c>
      <c r="D2002" t="s">
        <v>24</v>
      </c>
      <c r="E2002" t="s">
        <v>38</v>
      </c>
      <c r="F2002" s="23">
        <v>78595.199999999997</v>
      </c>
      <c r="G2002">
        <f>VLOOKUP(Base_de_données[[#This Row],[Adjudicación]],'Datos Pedidos'!$A$1:$C$2010,MATCH(Base_de_données[[#Headers],['# Pedidos]],'Datos Pedidos'!$A$1:$C$1,0),0)</f>
        <v>12</v>
      </c>
    </row>
    <row r="2003" spans="1:7" x14ac:dyDescent="0.3">
      <c r="A2003">
        <v>996858</v>
      </c>
      <c r="B2003" s="22">
        <v>41759</v>
      </c>
      <c r="C2003" t="s">
        <v>39</v>
      </c>
      <c r="D2003" t="s">
        <v>25</v>
      </c>
      <c r="E2003" t="s">
        <v>11</v>
      </c>
      <c r="F2003" s="23">
        <v>2840928.9</v>
      </c>
      <c r="G2003">
        <f>VLOOKUP(Base_de_données[[#This Row],[Adjudicación]],'Datos Pedidos'!$A$1:$C$2010,MATCH(Base_de_données[[#Headers],['# Pedidos]],'Datos Pedidos'!$A$1:$C$1,0),0)</f>
        <v>3</v>
      </c>
    </row>
    <row r="2004" spans="1:7" x14ac:dyDescent="0.3">
      <c r="A2004">
        <v>997093</v>
      </c>
      <c r="B2004" s="22">
        <v>42004</v>
      </c>
      <c r="C2004" t="s">
        <v>21</v>
      </c>
      <c r="D2004" t="s">
        <v>28</v>
      </c>
      <c r="E2004" t="s">
        <v>6</v>
      </c>
      <c r="F2004" s="23">
        <v>11859.5</v>
      </c>
      <c r="G2004">
        <f>VLOOKUP(Base_de_données[[#This Row],[Adjudicación]],'Datos Pedidos'!$A$1:$C$2010,MATCH(Base_de_données[[#Headers],['# Pedidos]],'Datos Pedidos'!$A$1:$C$1,0),0)</f>
        <v>10</v>
      </c>
    </row>
    <row r="2005" spans="1:7" x14ac:dyDescent="0.3">
      <c r="A2005">
        <v>997317</v>
      </c>
      <c r="B2005" s="22">
        <v>41881</v>
      </c>
      <c r="C2005" t="s">
        <v>21</v>
      </c>
      <c r="D2005" t="s">
        <v>28</v>
      </c>
      <c r="E2005" t="s">
        <v>9</v>
      </c>
      <c r="F2005" s="23">
        <v>23278.6</v>
      </c>
      <c r="G2005">
        <f>VLOOKUP(Base_de_données[[#This Row],[Adjudicación]],'Datos Pedidos'!$A$1:$C$2010,MATCH(Base_de_données[[#Headers],['# Pedidos]],'Datos Pedidos'!$A$1:$C$1,0),0)</f>
        <v>7</v>
      </c>
    </row>
    <row r="2006" spans="1:7" x14ac:dyDescent="0.3">
      <c r="A2006">
        <v>998134</v>
      </c>
      <c r="B2006" s="22">
        <v>42004</v>
      </c>
      <c r="C2006" t="s">
        <v>39</v>
      </c>
      <c r="D2006" t="s">
        <v>26</v>
      </c>
      <c r="E2006" t="s">
        <v>37</v>
      </c>
      <c r="F2006" s="23">
        <v>4598213.0999999996</v>
      </c>
      <c r="G2006">
        <f>VLOOKUP(Base_de_données[[#This Row],[Adjudicación]],'Datos Pedidos'!$A$1:$C$2010,MATCH(Base_de_données[[#Headers],['# Pedidos]],'Datos Pedidos'!$A$1:$C$1,0),0)</f>
        <v>30</v>
      </c>
    </row>
    <row r="2007" spans="1:7" x14ac:dyDescent="0.3">
      <c r="A2007">
        <v>999101</v>
      </c>
      <c r="B2007" s="22">
        <v>42004</v>
      </c>
      <c r="C2007" t="s">
        <v>39</v>
      </c>
      <c r="D2007" t="s">
        <v>24</v>
      </c>
      <c r="E2007" t="s">
        <v>34</v>
      </c>
      <c r="F2007" s="23">
        <v>3674366</v>
      </c>
      <c r="G2007">
        <f>VLOOKUP(Base_de_données[[#This Row],[Adjudicación]],'Datos Pedidos'!$A$1:$C$2010,MATCH(Base_de_données[[#Headers],['# Pedidos]],'Datos Pedidos'!$A$1:$C$1,0),0)</f>
        <v>14</v>
      </c>
    </row>
    <row r="2008" spans="1:7" x14ac:dyDescent="0.3">
      <c r="A2008">
        <v>999386</v>
      </c>
      <c r="B2008" s="22">
        <v>41790</v>
      </c>
      <c r="C2008" t="s">
        <v>39</v>
      </c>
      <c r="D2008" t="s">
        <v>27</v>
      </c>
      <c r="E2008" t="s">
        <v>34</v>
      </c>
      <c r="F2008" s="23">
        <v>2859285.3</v>
      </c>
      <c r="G2008">
        <f>VLOOKUP(Base_de_données[[#This Row],[Adjudicación]],'Datos Pedidos'!$A$1:$C$2010,MATCH(Base_de_données[[#Headers],['# Pedidos]],'Datos Pedidos'!$A$1:$C$1,0),0)</f>
        <v>12</v>
      </c>
    </row>
    <row r="2009" spans="1:7" x14ac:dyDescent="0.3">
      <c r="A2009">
        <v>999708</v>
      </c>
      <c r="B2009" s="22">
        <v>41789</v>
      </c>
      <c r="C2009" t="s">
        <v>39</v>
      </c>
      <c r="D2009" t="s">
        <v>31</v>
      </c>
      <c r="E2009" t="s">
        <v>5</v>
      </c>
      <c r="F2009" s="23">
        <v>7505524.2999999998</v>
      </c>
      <c r="G2009">
        <f>VLOOKUP(Base_de_données[[#This Row],[Adjudicación]],'Datos Pedidos'!$A$1:$C$2010,MATCH(Base_de_données[[#Headers],['# Pedidos]],'Datos Pedidos'!$A$1:$C$1,0),0)</f>
        <v>3</v>
      </c>
    </row>
    <row r="2010" spans="1:7" x14ac:dyDescent="0.3">
      <c r="A2010">
        <v>999987</v>
      </c>
      <c r="B2010" s="22">
        <v>42004</v>
      </c>
      <c r="C2010" t="s">
        <v>21</v>
      </c>
      <c r="D2010" t="s">
        <v>27</v>
      </c>
      <c r="E2010" t="s">
        <v>3</v>
      </c>
      <c r="F2010" s="23">
        <v>21260.2</v>
      </c>
      <c r="G2010">
        <f>VLOOKUP(Base_de_données[[#This Row],[Adjudicación]],'Datos Pedidos'!$A$1:$C$2010,MATCH(Base_de_données[[#Headers],['# Pedidos]],'Datos Pedidos'!$A$1:$C$1,0),0)</f>
        <v>18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57985-94F5-4C64-9776-488F24D8195E}">
  <sheetPr codeName="Sheet10">
    <tabColor theme="3"/>
  </sheetPr>
  <dimension ref="A1"/>
  <sheetViews>
    <sheetView topLeftCell="A13" workbookViewId="0">
      <selection activeCell="A2" sqref="A2"/>
    </sheetView>
  </sheetViews>
  <sheetFormatPr defaultRowHeight="14.4" x14ac:dyDescent="0.3"/>
  <cols>
    <col min="1" max="16384" width="8.88671875" style="42"/>
  </cols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4" tint="-0.249977111117893"/>
  </sheetPr>
  <dimension ref="A1:H6848"/>
  <sheetViews>
    <sheetView zoomScale="80" zoomScaleNormal="80" workbookViewId="0">
      <selection activeCell="H29" sqref="H29"/>
    </sheetView>
  </sheetViews>
  <sheetFormatPr defaultRowHeight="14.4" x14ac:dyDescent="0.3"/>
  <cols>
    <col min="1" max="1" width="14" customWidth="1"/>
    <col min="2" max="4" width="12.6640625" customWidth="1"/>
    <col min="5" max="5" width="41.6640625" bestFit="1" customWidth="1"/>
    <col min="6" max="6" width="14.109375" customWidth="1"/>
    <col min="7" max="7" width="15.6640625" bestFit="1" customWidth="1"/>
    <col min="8" max="10" width="12.6640625" customWidth="1"/>
  </cols>
  <sheetData>
    <row r="1" spans="1:8" x14ac:dyDescent="0.3">
      <c r="A1" t="s">
        <v>18</v>
      </c>
      <c r="B1" t="s">
        <v>19</v>
      </c>
      <c r="C1" t="s">
        <v>20</v>
      </c>
      <c r="D1" t="s">
        <v>23</v>
      </c>
      <c r="E1" t="s">
        <v>45</v>
      </c>
      <c r="F1" t="s">
        <v>63</v>
      </c>
    </row>
    <row r="2" spans="1:8" x14ac:dyDescent="0.3">
      <c r="A2">
        <v>100243</v>
      </c>
      <c r="B2">
        <v>41729</v>
      </c>
      <c r="C2" t="s">
        <v>21</v>
      </c>
      <c r="D2" t="s">
        <v>27</v>
      </c>
      <c r="E2" t="s">
        <v>12</v>
      </c>
      <c r="F2">
        <v>75531.199999999997</v>
      </c>
      <c r="G2" s="21"/>
      <c r="H2" s="20"/>
    </row>
    <row r="3" spans="1:8" x14ac:dyDescent="0.3">
      <c r="A3">
        <v>100319</v>
      </c>
      <c r="B3">
        <v>42004</v>
      </c>
      <c r="C3" t="s">
        <v>22</v>
      </c>
      <c r="D3" t="s">
        <v>27</v>
      </c>
      <c r="E3" t="s">
        <v>9</v>
      </c>
      <c r="F3">
        <v>140.30000000000001</v>
      </c>
      <c r="G3" s="21"/>
      <c r="H3" s="20"/>
    </row>
    <row r="4" spans="1:8" x14ac:dyDescent="0.3">
      <c r="A4">
        <v>100857</v>
      </c>
      <c r="B4">
        <v>42004</v>
      </c>
      <c r="C4" t="s">
        <v>21</v>
      </c>
      <c r="D4" t="s">
        <v>26</v>
      </c>
      <c r="E4" t="s">
        <v>0</v>
      </c>
      <c r="F4">
        <v>66605</v>
      </c>
      <c r="G4" s="21"/>
      <c r="H4" s="20"/>
    </row>
    <row r="5" spans="1:8" ht="15" customHeight="1" x14ac:dyDescent="0.3">
      <c r="A5">
        <v>101886</v>
      </c>
      <c r="B5">
        <v>41762</v>
      </c>
      <c r="C5" t="s">
        <v>22</v>
      </c>
      <c r="D5" t="s">
        <v>31</v>
      </c>
      <c r="E5" t="s">
        <v>34</v>
      </c>
      <c r="F5">
        <v>23.1</v>
      </c>
      <c r="G5" s="21"/>
      <c r="H5" s="20"/>
    </row>
    <row r="6" spans="1:8" ht="15" customHeight="1" x14ac:dyDescent="0.3">
      <c r="A6">
        <v>102452</v>
      </c>
      <c r="B6">
        <v>42004</v>
      </c>
      <c r="C6" t="s">
        <v>22</v>
      </c>
      <c r="D6" t="s">
        <v>31</v>
      </c>
      <c r="E6" t="s">
        <v>16</v>
      </c>
      <c r="F6">
        <v>24.3</v>
      </c>
      <c r="G6" s="21"/>
      <c r="H6" s="20"/>
    </row>
    <row r="7" spans="1:8" x14ac:dyDescent="0.3">
      <c r="A7">
        <v>102579</v>
      </c>
      <c r="B7">
        <v>41766</v>
      </c>
      <c r="C7" t="s">
        <v>21</v>
      </c>
      <c r="D7" t="s">
        <v>29</v>
      </c>
      <c r="E7" t="s">
        <v>12</v>
      </c>
      <c r="F7">
        <v>97178.4</v>
      </c>
      <c r="G7" s="21"/>
      <c r="H7" s="20"/>
    </row>
    <row r="8" spans="1:8" ht="15" customHeight="1" x14ac:dyDescent="0.3">
      <c r="A8">
        <v>102634</v>
      </c>
      <c r="B8">
        <v>42004</v>
      </c>
      <c r="C8" t="s">
        <v>21</v>
      </c>
      <c r="D8" t="s">
        <v>28</v>
      </c>
      <c r="E8" t="s">
        <v>5</v>
      </c>
      <c r="F8">
        <v>46071.8</v>
      </c>
      <c r="G8" s="21"/>
      <c r="H8" s="20"/>
    </row>
    <row r="9" spans="1:8" x14ac:dyDescent="0.3">
      <c r="A9">
        <v>104279</v>
      </c>
      <c r="B9">
        <v>42004</v>
      </c>
      <c r="C9" t="s">
        <v>39</v>
      </c>
      <c r="D9" t="s">
        <v>27</v>
      </c>
      <c r="E9" t="s">
        <v>3</v>
      </c>
      <c r="F9">
        <v>9648094.8000000007</v>
      </c>
      <c r="G9" s="21"/>
      <c r="H9" s="20"/>
    </row>
    <row r="10" spans="1:8" ht="15" customHeight="1" x14ac:dyDescent="0.3">
      <c r="A10">
        <v>104402</v>
      </c>
      <c r="B10">
        <v>41881</v>
      </c>
      <c r="C10" t="s">
        <v>39</v>
      </c>
      <c r="D10" t="s">
        <v>26</v>
      </c>
      <c r="E10" t="s">
        <v>35</v>
      </c>
      <c r="F10">
        <v>9948180.0999999996</v>
      </c>
      <c r="G10" s="21"/>
      <c r="H10" s="20"/>
    </row>
    <row r="11" spans="1:8" ht="15" customHeight="1" x14ac:dyDescent="0.3">
      <c r="A11">
        <v>104411</v>
      </c>
      <c r="B11">
        <v>41670</v>
      </c>
      <c r="C11" t="s">
        <v>21</v>
      </c>
      <c r="D11" t="s">
        <v>26</v>
      </c>
      <c r="E11" t="s">
        <v>8</v>
      </c>
      <c r="F11">
        <v>75675.8</v>
      </c>
      <c r="G11" s="21"/>
      <c r="H11" s="20"/>
    </row>
    <row r="12" spans="1:8" ht="15" customHeight="1" x14ac:dyDescent="0.3">
      <c r="A12">
        <v>105619</v>
      </c>
      <c r="B12">
        <v>42004</v>
      </c>
      <c r="C12" t="s">
        <v>39</v>
      </c>
      <c r="D12" t="s">
        <v>27</v>
      </c>
      <c r="E12" t="s">
        <v>13</v>
      </c>
      <c r="F12">
        <v>3265542</v>
      </c>
      <c r="G12" s="21"/>
      <c r="H12" s="20"/>
    </row>
    <row r="13" spans="1:8" ht="15" customHeight="1" x14ac:dyDescent="0.3">
      <c r="A13">
        <v>105989</v>
      </c>
      <c r="B13">
        <v>41704</v>
      </c>
      <c r="C13" t="s">
        <v>21</v>
      </c>
      <c r="D13" t="s">
        <v>28</v>
      </c>
      <c r="E13" t="s">
        <v>37</v>
      </c>
      <c r="F13">
        <v>53664.800000000003</v>
      </c>
      <c r="G13" s="21"/>
      <c r="H13" s="20"/>
    </row>
    <row r="14" spans="1:8" ht="15" customHeight="1" x14ac:dyDescent="0.3">
      <c r="A14">
        <v>106218</v>
      </c>
      <c r="B14">
        <v>42004</v>
      </c>
      <c r="C14" t="s">
        <v>21</v>
      </c>
      <c r="D14" t="s">
        <v>29</v>
      </c>
      <c r="E14" t="s">
        <v>34</v>
      </c>
      <c r="F14">
        <v>92666.3</v>
      </c>
      <c r="G14" s="21"/>
      <c r="H14" s="20"/>
    </row>
    <row r="15" spans="1:8" x14ac:dyDescent="0.3">
      <c r="A15">
        <v>106414</v>
      </c>
      <c r="B15">
        <v>41759</v>
      </c>
      <c r="C15" t="s">
        <v>39</v>
      </c>
      <c r="D15" t="s">
        <v>31</v>
      </c>
      <c r="E15" t="s">
        <v>0</v>
      </c>
      <c r="F15">
        <v>9582919.6999999993</v>
      </c>
      <c r="G15" s="21"/>
      <c r="H15" s="20"/>
    </row>
    <row r="16" spans="1:8" x14ac:dyDescent="0.3">
      <c r="A16">
        <v>106887</v>
      </c>
      <c r="B16">
        <v>42003</v>
      </c>
      <c r="C16" t="s">
        <v>39</v>
      </c>
      <c r="D16" t="s">
        <v>25</v>
      </c>
      <c r="E16" t="s">
        <v>16</v>
      </c>
      <c r="F16">
        <v>1292443.8</v>
      </c>
      <c r="G16" s="21"/>
      <c r="H16" s="20"/>
    </row>
    <row r="17" spans="1:8" x14ac:dyDescent="0.3">
      <c r="A17">
        <v>108223</v>
      </c>
      <c r="B17">
        <v>42004</v>
      </c>
      <c r="C17" t="s">
        <v>39</v>
      </c>
      <c r="D17" t="s">
        <v>24</v>
      </c>
      <c r="E17" t="s">
        <v>36</v>
      </c>
      <c r="F17">
        <v>7780791.5999999996</v>
      </c>
      <c r="G17" s="21"/>
      <c r="H17" s="20"/>
    </row>
    <row r="18" spans="1:8" x14ac:dyDescent="0.3">
      <c r="A18">
        <v>109034</v>
      </c>
      <c r="B18">
        <v>41729</v>
      </c>
      <c r="C18" t="s">
        <v>21</v>
      </c>
      <c r="D18" t="s">
        <v>24</v>
      </c>
      <c r="E18" t="s">
        <v>37</v>
      </c>
      <c r="F18">
        <v>28226.9</v>
      </c>
      <c r="G18" s="21"/>
      <c r="H18" s="20"/>
    </row>
    <row r="19" spans="1:8" x14ac:dyDescent="0.3">
      <c r="A19">
        <v>109071</v>
      </c>
      <c r="B19">
        <v>42004</v>
      </c>
      <c r="C19" t="s">
        <v>21</v>
      </c>
      <c r="D19" t="s">
        <v>32</v>
      </c>
      <c r="E19" t="s">
        <v>5</v>
      </c>
      <c r="F19">
        <v>20569.3</v>
      </c>
      <c r="G19" s="21"/>
      <c r="H19" s="20"/>
    </row>
    <row r="20" spans="1:8" ht="15" customHeight="1" x14ac:dyDescent="0.3">
      <c r="A20">
        <v>109104</v>
      </c>
      <c r="B20">
        <v>42004</v>
      </c>
      <c r="C20" t="s">
        <v>22</v>
      </c>
      <c r="D20" t="s">
        <v>29</v>
      </c>
      <c r="E20" t="s">
        <v>34</v>
      </c>
      <c r="F20">
        <v>503.4</v>
      </c>
      <c r="G20" s="21"/>
      <c r="H20" s="20"/>
    </row>
    <row r="21" spans="1:8" ht="15" customHeight="1" x14ac:dyDescent="0.3">
      <c r="A21">
        <v>109740</v>
      </c>
      <c r="B21">
        <v>42004</v>
      </c>
      <c r="C21" t="s">
        <v>39</v>
      </c>
      <c r="D21" t="s">
        <v>26</v>
      </c>
      <c r="E21" t="s">
        <v>5</v>
      </c>
      <c r="F21">
        <v>7813058.9000000004</v>
      </c>
      <c r="G21" s="21"/>
      <c r="H21" s="20"/>
    </row>
    <row r="22" spans="1:8" x14ac:dyDescent="0.3">
      <c r="A22">
        <v>109816</v>
      </c>
      <c r="B22">
        <v>41671</v>
      </c>
      <c r="C22" t="s">
        <v>21</v>
      </c>
      <c r="D22" t="s">
        <v>30</v>
      </c>
      <c r="E22" t="s">
        <v>11</v>
      </c>
      <c r="F22">
        <v>53917.5</v>
      </c>
      <c r="G22" s="21"/>
      <c r="H22" s="20"/>
    </row>
    <row r="23" spans="1:8" ht="15" customHeight="1" x14ac:dyDescent="0.3">
      <c r="A23">
        <v>110213</v>
      </c>
      <c r="B23">
        <v>42004</v>
      </c>
      <c r="C23" t="s">
        <v>21</v>
      </c>
      <c r="D23" t="s">
        <v>31</v>
      </c>
      <c r="E23" t="s">
        <v>11</v>
      </c>
      <c r="F23">
        <v>37492.9</v>
      </c>
      <c r="G23" s="21"/>
      <c r="H23" s="20"/>
    </row>
    <row r="24" spans="1:8" x14ac:dyDescent="0.3">
      <c r="A24">
        <v>110318</v>
      </c>
      <c r="B24">
        <v>42004</v>
      </c>
      <c r="C24" t="s">
        <v>39</v>
      </c>
      <c r="D24" t="s">
        <v>29</v>
      </c>
      <c r="E24" t="s">
        <v>17</v>
      </c>
      <c r="F24">
        <v>4412445</v>
      </c>
      <c r="G24" s="21"/>
      <c r="H24" s="20"/>
    </row>
    <row r="25" spans="1:8" ht="15" customHeight="1" x14ac:dyDescent="0.3">
      <c r="A25">
        <v>110526</v>
      </c>
      <c r="B25">
        <v>41864</v>
      </c>
      <c r="C25" t="s">
        <v>39</v>
      </c>
      <c r="D25" t="s">
        <v>26</v>
      </c>
      <c r="E25" t="s">
        <v>14</v>
      </c>
      <c r="F25">
        <v>696601.17</v>
      </c>
      <c r="G25" s="21"/>
      <c r="H25" s="20"/>
    </row>
    <row r="26" spans="1:8" x14ac:dyDescent="0.3">
      <c r="A26">
        <v>111892</v>
      </c>
      <c r="B26">
        <v>42004</v>
      </c>
      <c r="C26" t="s">
        <v>21</v>
      </c>
      <c r="D26" t="s">
        <v>29</v>
      </c>
      <c r="E26" t="s">
        <v>15</v>
      </c>
      <c r="F26">
        <v>40583</v>
      </c>
      <c r="G26" s="21"/>
      <c r="H26" s="20"/>
    </row>
    <row r="27" spans="1:8" ht="15" customHeight="1" x14ac:dyDescent="0.3">
      <c r="A27">
        <v>112085</v>
      </c>
      <c r="B27">
        <v>41943</v>
      </c>
      <c r="C27" t="s">
        <v>21</v>
      </c>
      <c r="D27" t="s">
        <v>24</v>
      </c>
      <c r="E27" t="s">
        <v>17</v>
      </c>
      <c r="F27">
        <v>57522.3</v>
      </c>
      <c r="G27" s="21"/>
      <c r="H27" s="20"/>
    </row>
    <row r="28" spans="1:8" ht="15" customHeight="1" x14ac:dyDescent="0.3">
      <c r="A28">
        <v>112642</v>
      </c>
      <c r="B28">
        <v>42004</v>
      </c>
      <c r="C28" t="s">
        <v>21</v>
      </c>
      <c r="D28" t="s">
        <v>31</v>
      </c>
      <c r="E28" t="s">
        <v>1</v>
      </c>
      <c r="F28">
        <v>2453</v>
      </c>
      <c r="G28" s="21"/>
      <c r="H28" s="20"/>
    </row>
    <row r="29" spans="1:8" ht="15" customHeight="1" x14ac:dyDescent="0.3">
      <c r="A29">
        <v>112768</v>
      </c>
      <c r="B29">
        <v>42004</v>
      </c>
      <c r="C29" t="s">
        <v>22</v>
      </c>
      <c r="D29" t="s">
        <v>27</v>
      </c>
      <c r="E29" t="s">
        <v>10</v>
      </c>
      <c r="F29">
        <v>654</v>
      </c>
      <c r="G29" s="21"/>
      <c r="H29" s="20"/>
    </row>
    <row r="30" spans="1:8" ht="15" customHeight="1" x14ac:dyDescent="0.3">
      <c r="A30">
        <v>112787</v>
      </c>
      <c r="B30">
        <v>42004</v>
      </c>
      <c r="C30" t="s">
        <v>39</v>
      </c>
      <c r="D30" t="s">
        <v>26</v>
      </c>
      <c r="E30" t="s">
        <v>7</v>
      </c>
      <c r="F30">
        <v>8765031</v>
      </c>
      <c r="G30" s="21"/>
      <c r="H30" s="20"/>
    </row>
    <row r="31" spans="1:8" ht="15" customHeight="1" x14ac:dyDescent="0.3">
      <c r="A31">
        <v>112922</v>
      </c>
      <c r="B31">
        <v>42004</v>
      </c>
      <c r="C31" t="s">
        <v>39</v>
      </c>
      <c r="D31" t="s">
        <v>25</v>
      </c>
      <c r="E31" t="s">
        <v>7</v>
      </c>
      <c r="F31">
        <v>751817</v>
      </c>
      <c r="G31" s="21"/>
      <c r="H31" s="20"/>
    </row>
    <row r="32" spans="1:8" x14ac:dyDescent="0.3">
      <c r="A32">
        <v>113713</v>
      </c>
      <c r="B32">
        <v>42004</v>
      </c>
      <c r="C32" t="s">
        <v>21</v>
      </c>
      <c r="D32" t="s">
        <v>30</v>
      </c>
      <c r="E32" t="s">
        <v>34</v>
      </c>
      <c r="F32">
        <v>24364.9</v>
      </c>
      <c r="G32" s="21"/>
      <c r="H32" s="20"/>
    </row>
    <row r="33" spans="1:8" x14ac:dyDescent="0.3">
      <c r="A33">
        <v>113718</v>
      </c>
      <c r="B33">
        <v>41729</v>
      </c>
      <c r="C33" t="s">
        <v>21</v>
      </c>
      <c r="D33" t="s">
        <v>30</v>
      </c>
      <c r="E33" t="s">
        <v>3</v>
      </c>
      <c r="F33">
        <v>76194.7</v>
      </c>
      <c r="G33" s="21"/>
      <c r="H33" s="20"/>
    </row>
    <row r="34" spans="1:8" x14ac:dyDescent="0.3">
      <c r="A34">
        <v>113951</v>
      </c>
      <c r="B34">
        <v>41941</v>
      </c>
      <c r="C34" t="s">
        <v>21</v>
      </c>
      <c r="D34" t="s">
        <v>26</v>
      </c>
      <c r="E34" t="s">
        <v>37</v>
      </c>
      <c r="F34">
        <v>40431.5</v>
      </c>
      <c r="G34" s="21"/>
      <c r="H34" s="20"/>
    </row>
    <row r="35" spans="1:8" ht="15" customHeight="1" x14ac:dyDescent="0.3">
      <c r="A35">
        <v>114206</v>
      </c>
      <c r="B35">
        <v>42004</v>
      </c>
      <c r="C35" t="s">
        <v>21</v>
      </c>
      <c r="D35" t="s">
        <v>27</v>
      </c>
      <c r="E35" t="s">
        <v>5</v>
      </c>
      <c r="F35">
        <v>26345.1</v>
      </c>
      <c r="G35" s="21"/>
      <c r="H35" s="20"/>
    </row>
    <row r="36" spans="1:8" ht="15" customHeight="1" x14ac:dyDescent="0.3">
      <c r="A36">
        <v>114450</v>
      </c>
      <c r="B36">
        <v>42004</v>
      </c>
      <c r="C36" t="s">
        <v>39</v>
      </c>
      <c r="D36" t="s">
        <v>29</v>
      </c>
      <c r="E36" t="s">
        <v>35</v>
      </c>
      <c r="F36">
        <v>1409278.7</v>
      </c>
      <c r="G36" s="21"/>
      <c r="H36" s="20"/>
    </row>
    <row r="37" spans="1:8" x14ac:dyDescent="0.3">
      <c r="A37">
        <v>115411</v>
      </c>
      <c r="B37">
        <v>42004</v>
      </c>
      <c r="C37" t="s">
        <v>21</v>
      </c>
      <c r="D37" t="s">
        <v>29</v>
      </c>
      <c r="E37" t="s">
        <v>35</v>
      </c>
      <c r="F37">
        <v>74137.399999999994</v>
      </c>
      <c r="G37" s="21"/>
      <c r="H37" s="20"/>
    </row>
    <row r="38" spans="1:8" x14ac:dyDescent="0.3">
      <c r="A38">
        <v>115443</v>
      </c>
      <c r="B38">
        <v>42004</v>
      </c>
      <c r="C38" t="s">
        <v>21</v>
      </c>
      <c r="D38" t="s">
        <v>29</v>
      </c>
      <c r="E38" t="s">
        <v>8</v>
      </c>
      <c r="F38">
        <v>72155.199999999997</v>
      </c>
      <c r="G38" s="21"/>
      <c r="H38" s="20"/>
    </row>
    <row r="39" spans="1:8" ht="15" customHeight="1" x14ac:dyDescent="0.3">
      <c r="A39">
        <v>116596</v>
      </c>
      <c r="B39">
        <v>42004</v>
      </c>
      <c r="C39" t="s">
        <v>39</v>
      </c>
      <c r="D39" t="s">
        <v>24</v>
      </c>
      <c r="E39" t="s">
        <v>4</v>
      </c>
      <c r="F39">
        <v>9399601.8000000007</v>
      </c>
      <c r="G39" s="21"/>
      <c r="H39" s="20"/>
    </row>
    <row r="40" spans="1:8" ht="15" customHeight="1" x14ac:dyDescent="0.3">
      <c r="A40">
        <v>117685</v>
      </c>
      <c r="B40">
        <v>42004</v>
      </c>
      <c r="C40" t="s">
        <v>39</v>
      </c>
      <c r="D40" t="s">
        <v>24</v>
      </c>
      <c r="E40" t="s">
        <v>34</v>
      </c>
      <c r="F40">
        <v>465751</v>
      </c>
      <c r="G40" s="21"/>
      <c r="H40" s="20"/>
    </row>
    <row r="41" spans="1:8" x14ac:dyDescent="0.3">
      <c r="A41">
        <v>118033</v>
      </c>
      <c r="B41">
        <v>41912</v>
      </c>
      <c r="C41" t="s">
        <v>21</v>
      </c>
      <c r="D41" t="s">
        <v>27</v>
      </c>
      <c r="E41" t="s">
        <v>36</v>
      </c>
      <c r="F41">
        <v>17330.099999999999</v>
      </c>
      <c r="G41" s="21"/>
      <c r="H41" s="20"/>
    </row>
    <row r="42" spans="1:8" ht="15" customHeight="1" x14ac:dyDescent="0.3">
      <c r="A42">
        <v>118305</v>
      </c>
      <c r="B42">
        <v>42004</v>
      </c>
      <c r="C42" t="s">
        <v>21</v>
      </c>
      <c r="D42" t="s">
        <v>24</v>
      </c>
      <c r="E42" t="s">
        <v>6</v>
      </c>
      <c r="F42">
        <v>66926.7</v>
      </c>
      <c r="G42" s="21"/>
      <c r="H42" s="20"/>
    </row>
    <row r="43" spans="1:8" x14ac:dyDescent="0.3">
      <c r="A43">
        <v>120216</v>
      </c>
      <c r="B43">
        <v>42004</v>
      </c>
      <c r="C43" t="s">
        <v>39</v>
      </c>
      <c r="D43" t="s">
        <v>31</v>
      </c>
      <c r="E43" t="s">
        <v>6</v>
      </c>
      <c r="F43">
        <v>9531990.9000000004</v>
      </c>
      <c r="G43" s="21"/>
      <c r="H43" s="20"/>
    </row>
    <row r="44" spans="1:8" x14ac:dyDescent="0.3">
      <c r="A44">
        <v>120704</v>
      </c>
      <c r="B44">
        <v>41804</v>
      </c>
      <c r="C44" t="s">
        <v>22</v>
      </c>
      <c r="D44" t="s">
        <v>28</v>
      </c>
      <c r="E44" t="s">
        <v>9</v>
      </c>
      <c r="F44">
        <v>62879.3</v>
      </c>
      <c r="G44" s="21"/>
      <c r="H44" s="20"/>
    </row>
    <row r="45" spans="1:8" x14ac:dyDescent="0.3">
      <c r="A45">
        <v>120766</v>
      </c>
      <c r="B45">
        <v>42004</v>
      </c>
      <c r="C45" t="s">
        <v>39</v>
      </c>
      <c r="D45" t="s">
        <v>26</v>
      </c>
      <c r="E45" t="s">
        <v>0</v>
      </c>
      <c r="F45">
        <v>1096012.3</v>
      </c>
      <c r="G45" s="21"/>
      <c r="H45" s="20"/>
    </row>
    <row r="46" spans="1:8" ht="15" customHeight="1" x14ac:dyDescent="0.3">
      <c r="A46">
        <v>120982</v>
      </c>
      <c r="B46">
        <v>41790</v>
      </c>
      <c r="C46" t="s">
        <v>39</v>
      </c>
      <c r="D46" t="s">
        <v>26</v>
      </c>
      <c r="E46" t="s">
        <v>10</v>
      </c>
      <c r="F46">
        <v>4643430.8</v>
      </c>
      <c r="G46" s="21"/>
      <c r="H46" s="20"/>
    </row>
    <row r="47" spans="1:8" ht="15" customHeight="1" x14ac:dyDescent="0.3">
      <c r="A47">
        <v>121024</v>
      </c>
      <c r="B47">
        <v>41698</v>
      </c>
      <c r="C47" t="s">
        <v>22</v>
      </c>
      <c r="D47" t="s">
        <v>26</v>
      </c>
      <c r="E47" t="s">
        <v>10</v>
      </c>
      <c r="F47">
        <v>950.5</v>
      </c>
      <c r="G47" s="21"/>
      <c r="H47" s="20"/>
    </row>
    <row r="48" spans="1:8" ht="15" customHeight="1" x14ac:dyDescent="0.3">
      <c r="A48">
        <v>121545</v>
      </c>
      <c r="B48">
        <v>42004</v>
      </c>
      <c r="C48" t="s">
        <v>21</v>
      </c>
      <c r="D48" t="s">
        <v>27</v>
      </c>
      <c r="E48" t="s">
        <v>4</v>
      </c>
      <c r="F48">
        <v>9121.8250000000007</v>
      </c>
      <c r="G48" s="21"/>
      <c r="H48" s="20"/>
    </row>
    <row r="49" spans="1:8" x14ac:dyDescent="0.3">
      <c r="A49">
        <v>121987</v>
      </c>
      <c r="B49">
        <v>42004</v>
      </c>
      <c r="C49" t="s">
        <v>39</v>
      </c>
      <c r="D49" t="s">
        <v>24</v>
      </c>
      <c r="E49" t="s">
        <v>36</v>
      </c>
      <c r="F49">
        <v>3344300</v>
      </c>
      <c r="G49" s="21"/>
      <c r="H49" s="20"/>
    </row>
    <row r="50" spans="1:8" ht="15" customHeight="1" x14ac:dyDescent="0.3">
      <c r="A50">
        <v>122487</v>
      </c>
      <c r="B50">
        <v>41713</v>
      </c>
      <c r="C50" t="s">
        <v>39</v>
      </c>
      <c r="D50" t="s">
        <v>28</v>
      </c>
      <c r="E50" t="s">
        <v>35</v>
      </c>
      <c r="F50">
        <v>6011105.2999999998</v>
      </c>
      <c r="G50" s="21"/>
      <c r="H50" s="20"/>
    </row>
    <row r="51" spans="1:8" x14ac:dyDescent="0.3">
      <c r="A51">
        <v>122916</v>
      </c>
      <c r="B51">
        <v>42004</v>
      </c>
      <c r="C51" t="s">
        <v>21</v>
      </c>
      <c r="D51" t="s">
        <v>26</v>
      </c>
      <c r="E51" t="s">
        <v>2</v>
      </c>
      <c r="F51">
        <v>59193.9</v>
      </c>
      <c r="G51" s="21"/>
      <c r="H51" s="20"/>
    </row>
    <row r="52" spans="1:8" ht="15" customHeight="1" x14ac:dyDescent="0.3">
      <c r="A52">
        <v>123722</v>
      </c>
      <c r="B52">
        <v>42004</v>
      </c>
      <c r="C52" t="s">
        <v>21</v>
      </c>
      <c r="D52" t="s">
        <v>28</v>
      </c>
      <c r="E52" t="s">
        <v>5</v>
      </c>
      <c r="F52">
        <v>2564.6999999999998</v>
      </c>
      <c r="G52" s="21"/>
      <c r="H52" s="20"/>
    </row>
    <row r="53" spans="1:8" ht="15" customHeight="1" x14ac:dyDescent="0.3">
      <c r="A53">
        <v>125067</v>
      </c>
      <c r="B53">
        <v>42004</v>
      </c>
      <c r="C53" t="s">
        <v>39</v>
      </c>
      <c r="D53" t="s">
        <v>28</v>
      </c>
      <c r="E53" t="s">
        <v>12</v>
      </c>
      <c r="F53">
        <v>664360.1</v>
      </c>
      <c r="G53" s="21"/>
      <c r="H53" s="20"/>
    </row>
    <row r="54" spans="1:8" ht="15" customHeight="1" x14ac:dyDescent="0.3">
      <c r="A54">
        <v>125350</v>
      </c>
      <c r="B54">
        <v>42004</v>
      </c>
      <c r="C54" t="s">
        <v>22</v>
      </c>
      <c r="D54" t="s">
        <v>26</v>
      </c>
      <c r="E54" t="s">
        <v>8</v>
      </c>
      <c r="F54">
        <v>981</v>
      </c>
      <c r="G54" s="21"/>
      <c r="H54" s="20"/>
    </row>
    <row r="55" spans="1:8" x14ac:dyDescent="0.3">
      <c r="A55">
        <v>125887</v>
      </c>
      <c r="B55">
        <v>42004</v>
      </c>
      <c r="C55" t="s">
        <v>39</v>
      </c>
      <c r="D55" t="s">
        <v>27</v>
      </c>
      <c r="E55" t="s">
        <v>9</v>
      </c>
      <c r="F55">
        <v>1123146.8999999999</v>
      </c>
      <c r="G55" s="21"/>
      <c r="H55" s="20"/>
    </row>
    <row r="56" spans="1:8" ht="15" customHeight="1" x14ac:dyDescent="0.3">
      <c r="A56">
        <v>126279</v>
      </c>
      <c r="B56">
        <v>42004</v>
      </c>
      <c r="C56" t="s">
        <v>22</v>
      </c>
      <c r="D56" t="s">
        <v>29</v>
      </c>
      <c r="E56" t="s">
        <v>9</v>
      </c>
      <c r="F56">
        <v>889</v>
      </c>
      <c r="G56" s="21"/>
      <c r="H56" s="20"/>
    </row>
    <row r="57" spans="1:8" ht="15" customHeight="1" x14ac:dyDescent="0.3">
      <c r="A57">
        <v>126999</v>
      </c>
      <c r="B57">
        <v>41737</v>
      </c>
      <c r="C57" t="s">
        <v>39</v>
      </c>
      <c r="D57" t="s">
        <v>26</v>
      </c>
      <c r="E57" t="s">
        <v>3</v>
      </c>
      <c r="F57">
        <v>17963.099999999999</v>
      </c>
      <c r="G57" s="21"/>
      <c r="H57" s="20"/>
    </row>
    <row r="58" spans="1:8" ht="15" customHeight="1" x14ac:dyDescent="0.3">
      <c r="A58">
        <v>127558</v>
      </c>
      <c r="B58">
        <v>41851</v>
      </c>
      <c r="C58" t="s">
        <v>39</v>
      </c>
      <c r="D58" t="s">
        <v>32</v>
      </c>
      <c r="E58" t="s">
        <v>36</v>
      </c>
      <c r="F58">
        <v>4245041.3</v>
      </c>
      <c r="G58" s="21"/>
      <c r="H58" s="20"/>
    </row>
    <row r="59" spans="1:8" x14ac:dyDescent="0.3">
      <c r="A59">
        <v>127685</v>
      </c>
      <c r="B59">
        <v>41943</v>
      </c>
      <c r="C59" t="s">
        <v>39</v>
      </c>
      <c r="D59" t="s">
        <v>26</v>
      </c>
      <c r="E59" t="s">
        <v>36</v>
      </c>
      <c r="F59">
        <v>1220796.625</v>
      </c>
      <c r="G59" s="21"/>
      <c r="H59" s="20"/>
    </row>
    <row r="60" spans="1:8" x14ac:dyDescent="0.3">
      <c r="A60">
        <v>127834</v>
      </c>
      <c r="B60">
        <v>42004</v>
      </c>
      <c r="C60" t="s">
        <v>21</v>
      </c>
      <c r="D60" t="s">
        <v>26</v>
      </c>
      <c r="E60" t="s">
        <v>9</v>
      </c>
      <c r="F60">
        <v>78348.2</v>
      </c>
      <c r="G60" s="21"/>
      <c r="H60" s="20"/>
    </row>
    <row r="61" spans="1:8" ht="15" customHeight="1" x14ac:dyDescent="0.3">
      <c r="A61">
        <v>128261</v>
      </c>
      <c r="B61">
        <v>41789</v>
      </c>
      <c r="C61" t="s">
        <v>21</v>
      </c>
      <c r="D61" t="s">
        <v>26</v>
      </c>
      <c r="E61" t="s">
        <v>38</v>
      </c>
      <c r="F61">
        <v>41954.5</v>
      </c>
      <c r="G61" s="21"/>
      <c r="H61" s="20"/>
    </row>
    <row r="62" spans="1:8" ht="15" customHeight="1" x14ac:dyDescent="0.3">
      <c r="A62">
        <v>128444</v>
      </c>
      <c r="B62">
        <v>42004</v>
      </c>
      <c r="C62" t="s">
        <v>22</v>
      </c>
      <c r="D62" t="s">
        <v>30</v>
      </c>
      <c r="E62" t="s">
        <v>14</v>
      </c>
      <c r="F62">
        <v>48.6</v>
      </c>
      <c r="G62" s="21"/>
      <c r="H62" s="20"/>
    </row>
    <row r="63" spans="1:8" ht="15" customHeight="1" x14ac:dyDescent="0.3">
      <c r="A63">
        <v>129284</v>
      </c>
      <c r="B63">
        <v>41729</v>
      </c>
      <c r="C63" t="s">
        <v>21</v>
      </c>
      <c r="D63" t="s">
        <v>29</v>
      </c>
      <c r="E63" t="s">
        <v>35</v>
      </c>
      <c r="F63">
        <v>6087.7</v>
      </c>
      <c r="G63" s="21"/>
      <c r="H63" s="20"/>
    </row>
    <row r="64" spans="1:8" ht="15" customHeight="1" x14ac:dyDescent="0.3">
      <c r="A64">
        <v>129602</v>
      </c>
      <c r="B64">
        <v>42004</v>
      </c>
      <c r="C64" t="s">
        <v>39</v>
      </c>
      <c r="D64" t="s">
        <v>24</v>
      </c>
      <c r="E64" t="s">
        <v>16</v>
      </c>
      <c r="F64">
        <v>732963.4</v>
      </c>
      <c r="G64" s="21"/>
      <c r="H64" s="20"/>
    </row>
    <row r="65" spans="1:8" x14ac:dyDescent="0.3">
      <c r="A65">
        <v>129709</v>
      </c>
      <c r="B65">
        <v>41875</v>
      </c>
      <c r="C65" t="s">
        <v>39</v>
      </c>
      <c r="D65" t="s">
        <v>24</v>
      </c>
      <c r="E65" t="s">
        <v>13</v>
      </c>
      <c r="F65">
        <v>2567812.2000000002</v>
      </c>
      <c r="G65" s="21"/>
      <c r="H65" s="20"/>
    </row>
    <row r="66" spans="1:8" x14ac:dyDescent="0.3">
      <c r="A66">
        <v>130008</v>
      </c>
      <c r="B66">
        <v>42004</v>
      </c>
      <c r="C66" t="s">
        <v>22</v>
      </c>
      <c r="D66" t="s">
        <v>30</v>
      </c>
      <c r="E66" t="s">
        <v>38</v>
      </c>
      <c r="F66">
        <v>459.7</v>
      </c>
      <c r="G66" s="21"/>
      <c r="H66" s="20"/>
    </row>
    <row r="67" spans="1:8" x14ac:dyDescent="0.3">
      <c r="A67">
        <v>130693</v>
      </c>
      <c r="B67">
        <v>41882</v>
      </c>
      <c r="C67" t="s">
        <v>39</v>
      </c>
      <c r="D67" t="s">
        <v>30</v>
      </c>
      <c r="E67" t="s">
        <v>38</v>
      </c>
      <c r="F67">
        <v>1519992.7</v>
      </c>
      <c r="G67" s="21"/>
      <c r="H67" s="20"/>
    </row>
    <row r="68" spans="1:8" ht="15" customHeight="1" x14ac:dyDescent="0.3">
      <c r="A68">
        <v>131054</v>
      </c>
      <c r="B68">
        <v>41670</v>
      </c>
      <c r="C68" t="s">
        <v>21</v>
      </c>
      <c r="D68" t="s">
        <v>31</v>
      </c>
      <c r="E68" t="s">
        <v>10</v>
      </c>
      <c r="F68">
        <v>26532.1</v>
      </c>
      <c r="G68" s="21"/>
      <c r="H68" s="20"/>
    </row>
    <row r="69" spans="1:8" ht="15" customHeight="1" x14ac:dyDescent="0.3">
      <c r="A69">
        <v>131825</v>
      </c>
      <c r="B69">
        <v>41730</v>
      </c>
      <c r="C69" t="s">
        <v>21</v>
      </c>
      <c r="D69" t="s">
        <v>24</v>
      </c>
      <c r="E69" t="s">
        <v>4</v>
      </c>
      <c r="F69">
        <v>59768.5</v>
      </c>
      <c r="G69" s="21"/>
      <c r="H69" s="20"/>
    </row>
    <row r="70" spans="1:8" ht="15" customHeight="1" x14ac:dyDescent="0.3">
      <c r="A70">
        <v>132176</v>
      </c>
      <c r="B70">
        <v>42004</v>
      </c>
      <c r="C70" t="s">
        <v>21</v>
      </c>
      <c r="D70" t="s">
        <v>30</v>
      </c>
      <c r="E70" t="s">
        <v>6</v>
      </c>
      <c r="F70">
        <v>3183.5</v>
      </c>
      <c r="G70" s="21"/>
      <c r="H70" s="20"/>
    </row>
    <row r="71" spans="1:8" ht="15" customHeight="1" x14ac:dyDescent="0.3">
      <c r="A71">
        <v>132357</v>
      </c>
      <c r="B71">
        <v>41922</v>
      </c>
      <c r="C71" t="s">
        <v>39</v>
      </c>
      <c r="D71" t="s">
        <v>29</v>
      </c>
      <c r="E71" t="s">
        <v>1</v>
      </c>
      <c r="F71">
        <v>8901292.9000000004</v>
      </c>
      <c r="G71" s="21"/>
      <c r="H71" s="20"/>
    </row>
    <row r="72" spans="1:8" ht="15" customHeight="1" x14ac:dyDescent="0.3">
      <c r="A72">
        <v>132929</v>
      </c>
      <c r="B72">
        <v>41729</v>
      </c>
      <c r="C72" t="s">
        <v>21</v>
      </c>
      <c r="D72" t="s">
        <v>28</v>
      </c>
      <c r="E72" t="s">
        <v>37</v>
      </c>
      <c r="F72">
        <v>3103.3</v>
      </c>
      <c r="G72" s="21"/>
      <c r="H72" s="20"/>
    </row>
    <row r="73" spans="1:8" ht="15" customHeight="1" x14ac:dyDescent="0.3">
      <c r="A73">
        <v>133009</v>
      </c>
      <c r="B73">
        <v>42004</v>
      </c>
      <c r="C73" t="s">
        <v>21</v>
      </c>
      <c r="D73" t="s">
        <v>28</v>
      </c>
      <c r="E73" t="s">
        <v>6</v>
      </c>
      <c r="F73">
        <v>21627.7</v>
      </c>
      <c r="G73" s="21"/>
      <c r="H73" s="20"/>
    </row>
    <row r="74" spans="1:8" x14ac:dyDescent="0.3">
      <c r="A74">
        <v>133360</v>
      </c>
      <c r="B74">
        <v>41796</v>
      </c>
      <c r="C74" t="s">
        <v>39</v>
      </c>
      <c r="D74" t="s">
        <v>24</v>
      </c>
      <c r="E74" t="s">
        <v>8</v>
      </c>
      <c r="F74">
        <v>5510624.7000000002</v>
      </c>
      <c r="G74" s="21"/>
      <c r="H74" s="20"/>
    </row>
    <row r="75" spans="1:8" x14ac:dyDescent="0.3">
      <c r="A75">
        <v>133421</v>
      </c>
      <c r="B75">
        <v>41820</v>
      </c>
      <c r="C75" t="s">
        <v>39</v>
      </c>
      <c r="D75" t="s">
        <v>24</v>
      </c>
      <c r="E75" t="s">
        <v>3</v>
      </c>
      <c r="F75">
        <v>7293109</v>
      </c>
      <c r="G75" s="21"/>
      <c r="H75" s="20"/>
    </row>
    <row r="76" spans="1:8" ht="15" customHeight="1" x14ac:dyDescent="0.3">
      <c r="A76">
        <v>133824</v>
      </c>
      <c r="B76">
        <v>41759</v>
      </c>
      <c r="C76" t="s">
        <v>22</v>
      </c>
      <c r="D76" t="s">
        <v>32</v>
      </c>
      <c r="E76" t="s">
        <v>38</v>
      </c>
      <c r="F76">
        <v>565.1</v>
      </c>
      <c r="G76" s="21"/>
      <c r="H76" s="20"/>
    </row>
    <row r="77" spans="1:8" x14ac:dyDescent="0.3">
      <c r="A77">
        <v>134049</v>
      </c>
      <c r="B77">
        <v>42004</v>
      </c>
      <c r="C77" t="s">
        <v>39</v>
      </c>
      <c r="D77" t="s">
        <v>26</v>
      </c>
      <c r="E77" t="s">
        <v>37</v>
      </c>
      <c r="F77">
        <v>1944485.7</v>
      </c>
      <c r="G77" s="21"/>
      <c r="H77" s="20"/>
    </row>
    <row r="78" spans="1:8" x14ac:dyDescent="0.3">
      <c r="A78">
        <v>134207</v>
      </c>
      <c r="B78">
        <v>42004</v>
      </c>
      <c r="C78" t="s">
        <v>21</v>
      </c>
      <c r="D78" t="s">
        <v>25</v>
      </c>
      <c r="E78" t="s">
        <v>9</v>
      </c>
      <c r="F78">
        <v>90165.3</v>
      </c>
      <c r="G78" s="21"/>
      <c r="H78" s="20"/>
    </row>
    <row r="79" spans="1:8" ht="15" customHeight="1" x14ac:dyDescent="0.3">
      <c r="A79">
        <v>135225</v>
      </c>
      <c r="B79">
        <v>42004</v>
      </c>
      <c r="C79" t="s">
        <v>22</v>
      </c>
      <c r="D79" t="s">
        <v>28</v>
      </c>
      <c r="E79" t="s">
        <v>7</v>
      </c>
      <c r="F79">
        <v>918.9</v>
      </c>
      <c r="G79" s="21"/>
      <c r="H79" s="20"/>
    </row>
    <row r="80" spans="1:8" ht="15" customHeight="1" x14ac:dyDescent="0.3">
      <c r="A80">
        <v>135359</v>
      </c>
      <c r="B80">
        <v>42004</v>
      </c>
      <c r="C80" t="s">
        <v>22</v>
      </c>
      <c r="D80" t="s">
        <v>27</v>
      </c>
      <c r="E80" t="s">
        <v>38</v>
      </c>
      <c r="F80">
        <v>635.20000000000005</v>
      </c>
      <c r="G80" s="21"/>
      <c r="H80" s="20"/>
    </row>
    <row r="81" spans="1:8" x14ac:dyDescent="0.3">
      <c r="A81">
        <v>136170</v>
      </c>
      <c r="B81">
        <v>42004</v>
      </c>
      <c r="C81" t="s">
        <v>21</v>
      </c>
      <c r="D81" t="s">
        <v>30</v>
      </c>
      <c r="E81" t="s">
        <v>38</v>
      </c>
      <c r="F81">
        <v>38636.1</v>
      </c>
      <c r="G81" s="21"/>
      <c r="H81" s="20"/>
    </row>
    <row r="82" spans="1:8" ht="15" customHeight="1" x14ac:dyDescent="0.3">
      <c r="A82">
        <v>136500</v>
      </c>
      <c r="B82">
        <v>42004</v>
      </c>
      <c r="C82" t="s">
        <v>22</v>
      </c>
      <c r="D82" t="s">
        <v>25</v>
      </c>
      <c r="E82" t="s">
        <v>14</v>
      </c>
      <c r="F82">
        <v>227.3</v>
      </c>
      <c r="G82" s="21"/>
      <c r="H82" s="20"/>
    </row>
    <row r="83" spans="1:8" ht="15" customHeight="1" x14ac:dyDescent="0.3">
      <c r="A83">
        <v>137392</v>
      </c>
      <c r="B83">
        <v>41973</v>
      </c>
      <c r="C83" t="s">
        <v>21</v>
      </c>
      <c r="D83" t="s">
        <v>27</v>
      </c>
      <c r="E83" t="s">
        <v>12</v>
      </c>
      <c r="F83">
        <v>16981.900000000001</v>
      </c>
      <c r="G83" s="21"/>
      <c r="H83" s="20"/>
    </row>
    <row r="84" spans="1:8" x14ac:dyDescent="0.3">
      <c r="A84">
        <v>137408</v>
      </c>
      <c r="B84">
        <v>42004</v>
      </c>
      <c r="C84" t="s">
        <v>39</v>
      </c>
      <c r="D84" t="s">
        <v>26</v>
      </c>
      <c r="E84" t="s">
        <v>37</v>
      </c>
      <c r="F84">
        <v>479774.1</v>
      </c>
      <c r="G84" s="21"/>
      <c r="H84" s="20"/>
    </row>
    <row r="85" spans="1:8" x14ac:dyDescent="0.3">
      <c r="A85">
        <v>137846</v>
      </c>
      <c r="B85">
        <v>42004</v>
      </c>
      <c r="C85" t="s">
        <v>39</v>
      </c>
      <c r="D85" t="s">
        <v>26</v>
      </c>
      <c r="E85" t="s">
        <v>8</v>
      </c>
      <c r="F85">
        <v>981312.9</v>
      </c>
      <c r="G85" s="21"/>
      <c r="H85" s="20"/>
    </row>
    <row r="86" spans="1:8" ht="15" customHeight="1" x14ac:dyDescent="0.3">
      <c r="A86">
        <v>138641</v>
      </c>
      <c r="B86">
        <v>41943</v>
      </c>
      <c r="C86" t="s">
        <v>21</v>
      </c>
      <c r="D86" t="s">
        <v>24</v>
      </c>
      <c r="E86" t="s">
        <v>8</v>
      </c>
      <c r="F86">
        <v>24773.200000000001</v>
      </c>
      <c r="G86" s="21"/>
      <c r="H86" s="20"/>
    </row>
    <row r="87" spans="1:8" x14ac:dyDescent="0.3">
      <c r="A87">
        <v>138687</v>
      </c>
      <c r="B87">
        <v>42004</v>
      </c>
      <c r="C87" t="s">
        <v>21</v>
      </c>
      <c r="D87" t="s">
        <v>27</v>
      </c>
      <c r="E87" t="s">
        <v>12</v>
      </c>
      <c r="F87">
        <v>35817.199999999997</v>
      </c>
      <c r="G87" s="21"/>
      <c r="H87" s="20"/>
    </row>
    <row r="88" spans="1:8" ht="15" customHeight="1" x14ac:dyDescent="0.3">
      <c r="A88">
        <v>138732</v>
      </c>
      <c r="B88">
        <v>41670</v>
      </c>
      <c r="C88" t="s">
        <v>21</v>
      </c>
      <c r="D88" t="s">
        <v>28</v>
      </c>
      <c r="E88" t="s">
        <v>13</v>
      </c>
      <c r="F88">
        <v>47464.6</v>
      </c>
      <c r="G88" s="21"/>
      <c r="H88" s="20"/>
    </row>
    <row r="89" spans="1:8" ht="15" customHeight="1" x14ac:dyDescent="0.3">
      <c r="A89">
        <v>139223</v>
      </c>
      <c r="B89">
        <v>42004</v>
      </c>
      <c r="C89" t="s">
        <v>39</v>
      </c>
      <c r="D89" t="s">
        <v>28</v>
      </c>
      <c r="E89" t="s">
        <v>36</v>
      </c>
      <c r="F89">
        <v>5922668.4000000004</v>
      </c>
      <c r="G89" s="21"/>
      <c r="H89" s="20"/>
    </row>
    <row r="90" spans="1:8" x14ac:dyDescent="0.3">
      <c r="A90">
        <v>139283</v>
      </c>
      <c r="B90">
        <v>41703</v>
      </c>
      <c r="C90" t="s">
        <v>22</v>
      </c>
      <c r="D90" t="s">
        <v>26</v>
      </c>
      <c r="E90" t="s">
        <v>1</v>
      </c>
      <c r="F90">
        <v>758.4</v>
      </c>
      <c r="G90" s="21"/>
      <c r="H90" s="20"/>
    </row>
    <row r="91" spans="1:8" x14ac:dyDescent="0.3">
      <c r="A91">
        <v>139883</v>
      </c>
      <c r="B91">
        <v>42004</v>
      </c>
      <c r="C91" t="s">
        <v>21</v>
      </c>
      <c r="D91" t="s">
        <v>24</v>
      </c>
      <c r="E91" t="s">
        <v>17</v>
      </c>
      <c r="F91">
        <v>39708.9</v>
      </c>
      <c r="G91" s="21"/>
      <c r="H91" s="20"/>
    </row>
    <row r="92" spans="1:8" ht="15" customHeight="1" x14ac:dyDescent="0.3">
      <c r="A92">
        <v>140308</v>
      </c>
      <c r="B92">
        <v>42004</v>
      </c>
      <c r="C92" t="s">
        <v>21</v>
      </c>
      <c r="D92" t="s">
        <v>27</v>
      </c>
      <c r="E92" t="s">
        <v>8</v>
      </c>
      <c r="F92">
        <v>67660</v>
      </c>
      <c r="G92" s="21"/>
      <c r="H92" s="20"/>
    </row>
    <row r="93" spans="1:8" ht="15" customHeight="1" x14ac:dyDescent="0.3">
      <c r="A93">
        <v>140500</v>
      </c>
      <c r="B93">
        <v>42004</v>
      </c>
      <c r="C93" t="s">
        <v>21</v>
      </c>
      <c r="D93" t="s">
        <v>28</v>
      </c>
      <c r="E93" t="s">
        <v>2</v>
      </c>
      <c r="F93">
        <v>91005.3</v>
      </c>
      <c r="G93" s="21"/>
      <c r="H93" s="20"/>
    </row>
    <row r="94" spans="1:8" ht="15" customHeight="1" x14ac:dyDescent="0.3">
      <c r="A94">
        <v>140504</v>
      </c>
      <c r="B94">
        <v>41894</v>
      </c>
      <c r="C94" t="s">
        <v>22</v>
      </c>
      <c r="D94" t="s">
        <v>28</v>
      </c>
      <c r="E94" t="s">
        <v>34</v>
      </c>
      <c r="F94">
        <v>368.8</v>
      </c>
      <c r="G94" s="21"/>
      <c r="H94" s="20"/>
    </row>
    <row r="95" spans="1:8" x14ac:dyDescent="0.3">
      <c r="A95">
        <v>140585</v>
      </c>
      <c r="B95">
        <v>42004</v>
      </c>
      <c r="C95" t="s">
        <v>39</v>
      </c>
      <c r="D95" t="s">
        <v>25</v>
      </c>
      <c r="E95" t="s">
        <v>3</v>
      </c>
      <c r="F95">
        <v>7049619.7999999998</v>
      </c>
      <c r="G95" s="21"/>
      <c r="H95" s="20"/>
    </row>
    <row r="96" spans="1:8" x14ac:dyDescent="0.3">
      <c r="A96">
        <v>140869</v>
      </c>
      <c r="B96">
        <v>42004</v>
      </c>
      <c r="C96" t="s">
        <v>21</v>
      </c>
      <c r="D96" t="s">
        <v>26</v>
      </c>
      <c r="E96" t="s">
        <v>1</v>
      </c>
      <c r="F96">
        <v>28298.2</v>
      </c>
      <c r="G96" s="21"/>
      <c r="H96" s="20"/>
    </row>
    <row r="97" spans="1:8" ht="15" customHeight="1" x14ac:dyDescent="0.3">
      <c r="A97">
        <v>141876</v>
      </c>
      <c r="B97">
        <v>41670</v>
      </c>
      <c r="C97" t="s">
        <v>21</v>
      </c>
      <c r="D97" t="s">
        <v>28</v>
      </c>
      <c r="E97" t="s">
        <v>38</v>
      </c>
      <c r="F97">
        <v>49311</v>
      </c>
      <c r="G97" s="21"/>
      <c r="H97" s="20"/>
    </row>
    <row r="98" spans="1:8" ht="15" customHeight="1" x14ac:dyDescent="0.3">
      <c r="A98">
        <v>142403</v>
      </c>
      <c r="B98">
        <v>41698</v>
      </c>
      <c r="C98" t="s">
        <v>21</v>
      </c>
      <c r="D98" t="s">
        <v>30</v>
      </c>
      <c r="E98" t="s">
        <v>0</v>
      </c>
      <c r="F98">
        <v>74225.7</v>
      </c>
      <c r="G98" s="21"/>
      <c r="H98" s="20"/>
    </row>
    <row r="99" spans="1:8" ht="15" customHeight="1" x14ac:dyDescent="0.3">
      <c r="A99">
        <v>142605</v>
      </c>
      <c r="B99">
        <v>42004</v>
      </c>
      <c r="C99" t="s">
        <v>21</v>
      </c>
      <c r="D99" t="s">
        <v>27</v>
      </c>
      <c r="E99" t="s">
        <v>9</v>
      </c>
      <c r="F99">
        <v>91767.8</v>
      </c>
      <c r="G99" s="21"/>
      <c r="H99" s="20"/>
    </row>
    <row r="100" spans="1:8" ht="15" customHeight="1" x14ac:dyDescent="0.3">
      <c r="A100">
        <v>142633</v>
      </c>
      <c r="B100">
        <v>41790</v>
      </c>
      <c r="C100" t="s">
        <v>21</v>
      </c>
      <c r="D100" t="s">
        <v>27</v>
      </c>
      <c r="E100" t="s">
        <v>34</v>
      </c>
      <c r="F100">
        <v>15150.3</v>
      </c>
      <c r="G100" s="21"/>
      <c r="H100" s="20"/>
    </row>
    <row r="101" spans="1:8" ht="15" customHeight="1" x14ac:dyDescent="0.3">
      <c r="A101">
        <v>142803</v>
      </c>
      <c r="B101">
        <v>42004</v>
      </c>
      <c r="C101" t="s">
        <v>21</v>
      </c>
      <c r="D101" t="s">
        <v>28</v>
      </c>
      <c r="E101" t="s">
        <v>3</v>
      </c>
      <c r="F101">
        <v>11545.4</v>
      </c>
      <c r="G101" s="21"/>
      <c r="H101" s="20"/>
    </row>
    <row r="102" spans="1:8" ht="15" customHeight="1" x14ac:dyDescent="0.3">
      <c r="A102">
        <v>143497</v>
      </c>
      <c r="B102">
        <v>42004</v>
      </c>
      <c r="C102" t="s">
        <v>21</v>
      </c>
      <c r="D102" t="s">
        <v>28</v>
      </c>
      <c r="E102" t="s">
        <v>34</v>
      </c>
      <c r="F102">
        <v>31023</v>
      </c>
      <c r="G102" s="21"/>
      <c r="H102" s="20"/>
    </row>
    <row r="103" spans="1:8" x14ac:dyDescent="0.3">
      <c r="A103">
        <v>143564</v>
      </c>
      <c r="B103">
        <v>42004</v>
      </c>
      <c r="C103" t="s">
        <v>21</v>
      </c>
      <c r="D103" t="s">
        <v>30</v>
      </c>
      <c r="E103" t="s">
        <v>37</v>
      </c>
      <c r="F103">
        <v>46114.5</v>
      </c>
      <c r="G103" s="21"/>
      <c r="H103" s="20"/>
    </row>
    <row r="104" spans="1:8" ht="15" customHeight="1" x14ac:dyDescent="0.3">
      <c r="A104">
        <v>143794</v>
      </c>
      <c r="B104">
        <v>41759</v>
      </c>
      <c r="C104" t="s">
        <v>21</v>
      </c>
      <c r="D104" t="s">
        <v>30</v>
      </c>
      <c r="E104" t="s">
        <v>8</v>
      </c>
      <c r="F104">
        <v>96672.5</v>
      </c>
      <c r="G104" s="21"/>
      <c r="H104" s="20"/>
    </row>
    <row r="105" spans="1:8" ht="15" customHeight="1" x14ac:dyDescent="0.3">
      <c r="A105">
        <v>144923</v>
      </c>
      <c r="B105">
        <v>41973</v>
      </c>
      <c r="C105" t="s">
        <v>21</v>
      </c>
      <c r="D105" t="s">
        <v>26</v>
      </c>
      <c r="E105" t="s">
        <v>2</v>
      </c>
      <c r="F105">
        <v>97592</v>
      </c>
      <c r="G105" s="21"/>
      <c r="H105" s="20"/>
    </row>
    <row r="106" spans="1:8" x14ac:dyDescent="0.3">
      <c r="A106">
        <v>145079</v>
      </c>
      <c r="B106">
        <v>42004</v>
      </c>
      <c r="C106" t="s">
        <v>21</v>
      </c>
      <c r="D106" t="s">
        <v>26</v>
      </c>
      <c r="E106" t="s">
        <v>2</v>
      </c>
      <c r="F106">
        <v>35154.199999999997</v>
      </c>
      <c r="G106" s="21"/>
      <c r="H106" s="20"/>
    </row>
    <row r="107" spans="1:8" ht="15" customHeight="1" x14ac:dyDescent="0.3">
      <c r="A107">
        <v>145735</v>
      </c>
      <c r="B107">
        <v>42004</v>
      </c>
      <c r="C107" t="s">
        <v>39</v>
      </c>
      <c r="D107" t="s">
        <v>26</v>
      </c>
      <c r="E107" t="s">
        <v>13</v>
      </c>
      <c r="F107">
        <v>7195914</v>
      </c>
      <c r="G107" s="21"/>
      <c r="H107" s="20"/>
    </row>
    <row r="108" spans="1:8" x14ac:dyDescent="0.3">
      <c r="A108">
        <v>145962</v>
      </c>
      <c r="B108">
        <v>41728</v>
      </c>
      <c r="C108" t="s">
        <v>39</v>
      </c>
      <c r="D108" t="s">
        <v>26</v>
      </c>
      <c r="E108" t="s">
        <v>13</v>
      </c>
      <c r="F108">
        <v>8240445.4000000004</v>
      </c>
      <c r="G108" s="21"/>
      <c r="H108" s="20"/>
    </row>
    <row r="109" spans="1:8" x14ac:dyDescent="0.3">
      <c r="A109">
        <v>146682</v>
      </c>
      <c r="B109">
        <v>42004</v>
      </c>
      <c r="C109" t="s">
        <v>22</v>
      </c>
      <c r="D109" t="s">
        <v>29</v>
      </c>
      <c r="E109" t="s">
        <v>17</v>
      </c>
      <c r="F109">
        <v>677.3</v>
      </c>
      <c r="G109" s="21"/>
      <c r="H109" s="20"/>
    </row>
    <row r="110" spans="1:8" ht="15" customHeight="1" x14ac:dyDescent="0.3">
      <c r="A110">
        <v>146804</v>
      </c>
      <c r="B110">
        <v>41909</v>
      </c>
      <c r="C110" t="s">
        <v>39</v>
      </c>
      <c r="D110" t="s">
        <v>24</v>
      </c>
      <c r="E110" t="s">
        <v>2</v>
      </c>
      <c r="F110">
        <v>4717299.2</v>
      </c>
      <c r="G110" s="21"/>
      <c r="H110" s="20"/>
    </row>
    <row r="111" spans="1:8" x14ac:dyDescent="0.3">
      <c r="A111">
        <v>146972</v>
      </c>
      <c r="B111">
        <v>41789</v>
      </c>
      <c r="C111" t="s">
        <v>39</v>
      </c>
      <c r="D111" t="s">
        <v>27</v>
      </c>
      <c r="E111" t="s">
        <v>15</v>
      </c>
      <c r="F111">
        <v>368045</v>
      </c>
      <c r="G111" s="21"/>
      <c r="H111" s="20"/>
    </row>
    <row r="112" spans="1:8" ht="15" customHeight="1" x14ac:dyDescent="0.3">
      <c r="A112">
        <v>147060</v>
      </c>
      <c r="B112">
        <v>42004</v>
      </c>
      <c r="C112" t="s">
        <v>21</v>
      </c>
      <c r="D112" t="s">
        <v>31</v>
      </c>
      <c r="E112" t="s">
        <v>15</v>
      </c>
      <c r="F112">
        <v>16351</v>
      </c>
      <c r="G112" s="21"/>
      <c r="H112" s="20"/>
    </row>
    <row r="113" spans="1:8" x14ac:dyDescent="0.3">
      <c r="A113">
        <v>148479</v>
      </c>
      <c r="B113">
        <v>42004</v>
      </c>
      <c r="C113" t="s">
        <v>21</v>
      </c>
      <c r="D113" t="s">
        <v>24</v>
      </c>
      <c r="E113" t="s">
        <v>6</v>
      </c>
      <c r="F113">
        <v>89489.7</v>
      </c>
      <c r="G113" s="21"/>
      <c r="H113" s="20"/>
    </row>
    <row r="114" spans="1:8" ht="15" customHeight="1" x14ac:dyDescent="0.3">
      <c r="A114">
        <v>148911</v>
      </c>
      <c r="B114">
        <v>42004</v>
      </c>
      <c r="C114" t="s">
        <v>39</v>
      </c>
      <c r="D114" t="s">
        <v>27</v>
      </c>
      <c r="E114" t="s">
        <v>5</v>
      </c>
      <c r="F114">
        <v>5826215.2000000002</v>
      </c>
      <c r="G114" s="21"/>
      <c r="H114" s="20"/>
    </row>
    <row r="115" spans="1:8" x14ac:dyDescent="0.3">
      <c r="A115">
        <v>149197</v>
      </c>
      <c r="B115">
        <v>42004</v>
      </c>
      <c r="C115" t="s">
        <v>21</v>
      </c>
      <c r="D115" t="s">
        <v>31</v>
      </c>
      <c r="E115" t="s">
        <v>7</v>
      </c>
      <c r="F115">
        <v>23126.6</v>
      </c>
      <c r="G115" s="21"/>
      <c r="H115" s="20"/>
    </row>
    <row r="116" spans="1:8" ht="15" customHeight="1" x14ac:dyDescent="0.3">
      <c r="A116">
        <v>149903</v>
      </c>
      <c r="B116">
        <v>42004</v>
      </c>
      <c r="C116" t="s">
        <v>39</v>
      </c>
      <c r="D116" t="s">
        <v>29</v>
      </c>
      <c r="E116" t="s">
        <v>3</v>
      </c>
      <c r="F116">
        <v>6041529.5999999996</v>
      </c>
      <c r="G116" s="21"/>
      <c r="H116" s="20"/>
    </row>
    <row r="117" spans="1:8" ht="15" customHeight="1" x14ac:dyDescent="0.3">
      <c r="A117">
        <v>150124</v>
      </c>
      <c r="B117">
        <v>42004</v>
      </c>
      <c r="C117" t="s">
        <v>21</v>
      </c>
      <c r="D117" t="s">
        <v>32</v>
      </c>
      <c r="E117" t="s">
        <v>8</v>
      </c>
      <c r="F117">
        <v>81145.8</v>
      </c>
      <c r="G117" s="21"/>
      <c r="H117" s="20"/>
    </row>
    <row r="118" spans="1:8" x14ac:dyDescent="0.3">
      <c r="A118">
        <v>151015</v>
      </c>
      <c r="B118">
        <v>42004</v>
      </c>
      <c r="C118" t="s">
        <v>39</v>
      </c>
      <c r="D118" t="s">
        <v>28</v>
      </c>
      <c r="E118" t="s">
        <v>38</v>
      </c>
      <c r="F118">
        <v>8648153.1999999993</v>
      </c>
      <c r="G118" s="21"/>
      <c r="H118" s="20"/>
    </row>
    <row r="119" spans="1:8" x14ac:dyDescent="0.3">
      <c r="A119">
        <v>151782</v>
      </c>
      <c r="B119">
        <v>41820</v>
      </c>
      <c r="C119" t="s">
        <v>21</v>
      </c>
      <c r="D119" t="s">
        <v>24</v>
      </c>
      <c r="E119" t="s">
        <v>12</v>
      </c>
      <c r="F119">
        <v>27177.9</v>
      </c>
      <c r="G119" s="21"/>
      <c r="H119" s="20"/>
    </row>
    <row r="120" spans="1:8" ht="15" customHeight="1" x14ac:dyDescent="0.3">
      <c r="A120">
        <v>152012</v>
      </c>
      <c r="B120">
        <v>42004</v>
      </c>
      <c r="C120" t="s">
        <v>39</v>
      </c>
      <c r="D120" t="s">
        <v>28</v>
      </c>
      <c r="E120" t="s">
        <v>11</v>
      </c>
      <c r="F120">
        <v>582439.4</v>
      </c>
      <c r="G120" s="21"/>
      <c r="H120" s="20"/>
    </row>
    <row r="121" spans="1:8" x14ac:dyDescent="0.3">
      <c r="A121">
        <v>152344</v>
      </c>
      <c r="B121">
        <v>42004</v>
      </c>
      <c r="C121" t="s">
        <v>39</v>
      </c>
      <c r="D121" t="s">
        <v>30</v>
      </c>
      <c r="E121" t="s">
        <v>38</v>
      </c>
      <c r="F121">
        <v>1651341.9</v>
      </c>
      <c r="G121" s="21"/>
      <c r="H121" s="20"/>
    </row>
    <row r="122" spans="1:8" x14ac:dyDescent="0.3">
      <c r="A122">
        <v>152397</v>
      </c>
      <c r="B122">
        <v>42004</v>
      </c>
      <c r="C122" t="s">
        <v>21</v>
      </c>
      <c r="D122" t="s">
        <v>26</v>
      </c>
      <c r="E122" t="s">
        <v>11</v>
      </c>
      <c r="F122">
        <v>58972.9</v>
      </c>
      <c r="G122" s="21"/>
      <c r="H122" s="20"/>
    </row>
    <row r="123" spans="1:8" ht="15" customHeight="1" x14ac:dyDescent="0.3">
      <c r="A123">
        <v>153014</v>
      </c>
      <c r="B123">
        <v>42004</v>
      </c>
      <c r="C123" t="s">
        <v>39</v>
      </c>
      <c r="D123" t="s">
        <v>30</v>
      </c>
      <c r="E123" t="s">
        <v>37</v>
      </c>
      <c r="F123">
        <v>6165401.4000000004</v>
      </c>
      <c r="G123" s="21"/>
      <c r="H123" s="20"/>
    </row>
    <row r="124" spans="1:8" x14ac:dyDescent="0.3">
      <c r="A124">
        <v>153087</v>
      </c>
      <c r="B124">
        <v>42004</v>
      </c>
      <c r="C124" t="s">
        <v>21</v>
      </c>
      <c r="D124" t="s">
        <v>27</v>
      </c>
      <c r="E124" t="s">
        <v>16</v>
      </c>
      <c r="F124">
        <v>67001.3</v>
      </c>
      <c r="G124" s="21"/>
      <c r="H124" s="20"/>
    </row>
    <row r="125" spans="1:8" ht="15" customHeight="1" x14ac:dyDescent="0.3">
      <c r="A125">
        <v>154913</v>
      </c>
      <c r="B125">
        <v>42004</v>
      </c>
      <c r="C125" t="s">
        <v>39</v>
      </c>
      <c r="D125" t="s">
        <v>27</v>
      </c>
      <c r="E125" t="s">
        <v>17</v>
      </c>
      <c r="F125">
        <v>8568911.1999999993</v>
      </c>
      <c r="G125" s="21"/>
      <c r="H125" s="20"/>
    </row>
    <row r="126" spans="1:8" ht="15" customHeight="1" x14ac:dyDescent="0.3">
      <c r="A126">
        <v>154975</v>
      </c>
      <c r="B126">
        <v>42004</v>
      </c>
      <c r="C126" t="s">
        <v>21</v>
      </c>
      <c r="D126" t="s">
        <v>24</v>
      </c>
      <c r="E126" t="s">
        <v>16</v>
      </c>
      <c r="F126">
        <v>67830.600000000006</v>
      </c>
      <c r="G126" s="21"/>
      <c r="H126" s="20"/>
    </row>
    <row r="127" spans="1:8" ht="15" customHeight="1" x14ac:dyDescent="0.3">
      <c r="A127">
        <v>155261</v>
      </c>
      <c r="B127">
        <v>42004</v>
      </c>
      <c r="C127" t="s">
        <v>39</v>
      </c>
      <c r="D127" t="s">
        <v>24</v>
      </c>
      <c r="E127" t="s">
        <v>36</v>
      </c>
      <c r="F127">
        <v>1307070</v>
      </c>
      <c r="G127" s="21"/>
      <c r="H127" s="20"/>
    </row>
    <row r="128" spans="1:8" ht="15" customHeight="1" x14ac:dyDescent="0.3">
      <c r="A128">
        <v>155314</v>
      </c>
      <c r="B128">
        <v>42004</v>
      </c>
      <c r="C128" t="s">
        <v>21</v>
      </c>
      <c r="D128" t="s">
        <v>24</v>
      </c>
      <c r="E128" t="s">
        <v>8</v>
      </c>
      <c r="F128">
        <v>57952.4</v>
      </c>
      <c r="G128" s="21"/>
      <c r="H128" s="20"/>
    </row>
    <row r="129" spans="1:8" ht="15" customHeight="1" x14ac:dyDescent="0.3">
      <c r="A129">
        <v>155396</v>
      </c>
      <c r="B129">
        <v>42004</v>
      </c>
      <c r="C129" t="s">
        <v>39</v>
      </c>
      <c r="D129" t="s">
        <v>26</v>
      </c>
      <c r="E129" t="s">
        <v>38</v>
      </c>
      <c r="F129">
        <v>1191219.8999999999</v>
      </c>
      <c r="G129" s="21"/>
      <c r="H129" s="20"/>
    </row>
    <row r="130" spans="1:8" ht="15" customHeight="1" x14ac:dyDescent="0.3">
      <c r="A130">
        <v>155549</v>
      </c>
      <c r="B130">
        <v>42004</v>
      </c>
      <c r="C130" t="s">
        <v>22</v>
      </c>
      <c r="D130" t="s">
        <v>31</v>
      </c>
      <c r="E130" t="s">
        <v>2</v>
      </c>
      <c r="F130">
        <v>194.1</v>
      </c>
      <c r="G130" s="21"/>
      <c r="H130" s="20"/>
    </row>
    <row r="131" spans="1:8" x14ac:dyDescent="0.3">
      <c r="A131">
        <v>155955</v>
      </c>
      <c r="B131">
        <v>41970</v>
      </c>
      <c r="C131" t="s">
        <v>22</v>
      </c>
      <c r="D131" t="s">
        <v>24</v>
      </c>
      <c r="E131" t="s">
        <v>37</v>
      </c>
      <c r="F131">
        <v>287.89999999999998</v>
      </c>
      <c r="G131" s="21"/>
      <c r="H131" s="20"/>
    </row>
    <row r="132" spans="1:8" x14ac:dyDescent="0.3">
      <c r="A132">
        <v>156210</v>
      </c>
      <c r="B132">
        <v>42004</v>
      </c>
      <c r="C132" t="s">
        <v>21</v>
      </c>
      <c r="D132" t="s">
        <v>29</v>
      </c>
      <c r="E132" t="s">
        <v>35</v>
      </c>
      <c r="F132">
        <v>27433.3</v>
      </c>
      <c r="G132" s="21"/>
      <c r="H132" s="20"/>
    </row>
    <row r="133" spans="1:8" x14ac:dyDescent="0.3">
      <c r="A133">
        <v>156523</v>
      </c>
      <c r="B133">
        <v>41728</v>
      </c>
      <c r="C133" t="s">
        <v>21</v>
      </c>
      <c r="D133" t="s">
        <v>24</v>
      </c>
      <c r="E133" t="s">
        <v>10</v>
      </c>
      <c r="F133">
        <v>6624.9</v>
      </c>
      <c r="G133" s="21"/>
      <c r="H133" s="20"/>
    </row>
    <row r="134" spans="1:8" x14ac:dyDescent="0.3">
      <c r="A134">
        <v>157129</v>
      </c>
      <c r="B134">
        <v>42004</v>
      </c>
      <c r="C134" t="s">
        <v>39</v>
      </c>
      <c r="D134" t="s">
        <v>24</v>
      </c>
      <c r="E134" t="s">
        <v>38</v>
      </c>
      <c r="F134">
        <v>2844850.3</v>
      </c>
      <c r="G134" s="21"/>
      <c r="H134" s="20"/>
    </row>
    <row r="135" spans="1:8" ht="15" customHeight="1" x14ac:dyDescent="0.3">
      <c r="A135">
        <v>158069</v>
      </c>
      <c r="B135">
        <v>42004</v>
      </c>
      <c r="C135" t="s">
        <v>39</v>
      </c>
      <c r="D135" t="s">
        <v>27</v>
      </c>
      <c r="E135" t="s">
        <v>36</v>
      </c>
      <c r="F135">
        <v>6004052.7999999998</v>
      </c>
      <c r="G135" s="21"/>
      <c r="H135" s="20"/>
    </row>
    <row r="136" spans="1:8" ht="15" customHeight="1" x14ac:dyDescent="0.3">
      <c r="A136">
        <v>158680</v>
      </c>
      <c r="B136">
        <v>42004</v>
      </c>
      <c r="C136" t="s">
        <v>39</v>
      </c>
      <c r="D136" t="s">
        <v>26</v>
      </c>
      <c r="E136" t="s">
        <v>8</v>
      </c>
      <c r="F136">
        <v>5607593.7000000002</v>
      </c>
      <c r="G136" s="21"/>
      <c r="H136" s="20"/>
    </row>
    <row r="137" spans="1:8" x14ac:dyDescent="0.3">
      <c r="A137">
        <v>159734</v>
      </c>
      <c r="B137">
        <v>41882</v>
      </c>
      <c r="C137" t="s">
        <v>39</v>
      </c>
      <c r="D137" t="s">
        <v>30</v>
      </c>
      <c r="E137" t="s">
        <v>12</v>
      </c>
      <c r="F137">
        <v>7381412.7000000002</v>
      </c>
      <c r="G137" s="21"/>
      <c r="H137" s="20"/>
    </row>
    <row r="138" spans="1:8" ht="15" customHeight="1" x14ac:dyDescent="0.3">
      <c r="A138">
        <v>160042</v>
      </c>
      <c r="B138">
        <v>42004</v>
      </c>
      <c r="C138" t="s">
        <v>22</v>
      </c>
      <c r="D138" t="s">
        <v>29</v>
      </c>
      <c r="E138" t="s">
        <v>7</v>
      </c>
      <c r="F138">
        <v>712.3</v>
      </c>
      <c r="G138" s="21"/>
      <c r="H138" s="20"/>
    </row>
    <row r="139" spans="1:8" x14ac:dyDescent="0.3">
      <c r="A139">
        <v>160403</v>
      </c>
      <c r="B139">
        <v>42004</v>
      </c>
      <c r="C139" t="s">
        <v>21</v>
      </c>
      <c r="D139" t="s">
        <v>25</v>
      </c>
      <c r="E139" t="s">
        <v>36</v>
      </c>
      <c r="F139">
        <v>30064.7</v>
      </c>
      <c r="G139" s="21"/>
      <c r="H139" s="20"/>
    </row>
    <row r="140" spans="1:8" ht="15" customHeight="1" x14ac:dyDescent="0.3">
      <c r="A140">
        <v>160512</v>
      </c>
      <c r="B140">
        <v>42004</v>
      </c>
      <c r="C140" t="s">
        <v>39</v>
      </c>
      <c r="D140" t="s">
        <v>27</v>
      </c>
      <c r="E140" t="s">
        <v>34</v>
      </c>
      <c r="F140">
        <v>9378059.8000000007</v>
      </c>
      <c r="G140" s="21"/>
      <c r="H140" s="20"/>
    </row>
    <row r="141" spans="1:8" ht="15" customHeight="1" x14ac:dyDescent="0.3">
      <c r="A141">
        <v>161284</v>
      </c>
      <c r="B141">
        <v>42004</v>
      </c>
      <c r="C141" t="s">
        <v>39</v>
      </c>
      <c r="D141" t="s">
        <v>28</v>
      </c>
      <c r="E141" t="s">
        <v>34</v>
      </c>
      <c r="F141">
        <v>9408753.0999999996</v>
      </c>
      <c r="G141" s="21"/>
      <c r="H141" s="20"/>
    </row>
    <row r="142" spans="1:8" ht="15" customHeight="1" x14ac:dyDescent="0.3">
      <c r="A142">
        <v>162169</v>
      </c>
      <c r="B142">
        <v>41799</v>
      </c>
      <c r="C142" t="s">
        <v>39</v>
      </c>
      <c r="D142" t="s">
        <v>27</v>
      </c>
      <c r="E142" t="s">
        <v>34</v>
      </c>
      <c r="F142">
        <v>7726702.9000000004</v>
      </c>
      <c r="G142" s="21"/>
      <c r="H142" s="20"/>
    </row>
    <row r="143" spans="1:8" x14ac:dyDescent="0.3">
      <c r="A143">
        <v>162286</v>
      </c>
      <c r="B143">
        <v>41776</v>
      </c>
      <c r="C143" t="s">
        <v>21</v>
      </c>
      <c r="D143" t="s">
        <v>26</v>
      </c>
      <c r="E143" t="s">
        <v>5</v>
      </c>
      <c r="F143">
        <v>31156.400000000001</v>
      </c>
      <c r="G143" s="21"/>
      <c r="H143" s="20"/>
    </row>
    <row r="144" spans="1:8" x14ac:dyDescent="0.3">
      <c r="A144">
        <v>162882</v>
      </c>
      <c r="B144">
        <v>42004</v>
      </c>
      <c r="C144" t="s">
        <v>39</v>
      </c>
      <c r="D144" t="s">
        <v>32</v>
      </c>
      <c r="E144" t="s">
        <v>35</v>
      </c>
      <c r="F144">
        <v>4838507.3</v>
      </c>
      <c r="G144" s="21"/>
      <c r="H144" s="20"/>
    </row>
    <row r="145" spans="1:8" x14ac:dyDescent="0.3">
      <c r="A145">
        <v>164024</v>
      </c>
      <c r="B145">
        <v>42004</v>
      </c>
      <c r="C145" t="s">
        <v>21</v>
      </c>
      <c r="D145" t="s">
        <v>31</v>
      </c>
      <c r="E145" t="s">
        <v>9</v>
      </c>
      <c r="F145">
        <v>36487.300000000003</v>
      </c>
      <c r="G145" s="21"/>
      <c r="H145" s="20"/>
    </row>
    <row r="146" spans="1:8" x14ac:dyDescent="0.3">
      <c r="A146">
        <v>165444</v>
      </c>
      <c r="B146">
        <v>42004</v>
      </c>
      <c r="C146" t="s">
        <v>22</v>
      </c>
      <c r="D146" t="s">
        <v>26</v>
      </c>
      <c r="E146" t="s">
        <v>13</v>
      </c>
      <c r="F146">
        <v>158.1</v>
      </c>
      <c r="G146" s="21"/>
      <c r="H146" s="20"/>
    </row>
    <row r="147" spans="1:8" ht="15" customHeight="1" x14ac:dyDescent="0.3">
      <c r="A147">
        <v>165458</v>
      </c>
      <c r="B147">
        <v>42004</v>
      </c>
      <c r="C147" t="s">
        <v>21</v>
      </c>
      <c r="D147" t="s">
        <v>26</v>
      </c>
      <c r="E147" t="s">
        <v>2</v>
      </c>
      <c r="F147">
        <v>14940.7</v>
      </c>
      <c r="G147" s="21"/>
      <c r="H147" s="20"/>
    </row>
    <row r="148" spans="1:8" ht="15" customHeight="1" x14ac:dyDescent="0.3">
      <c r="A148">
        <v>166219</v>
      </c>
      <c r="B148">
        <v>42004</v>
      </c>
      <c r="C148" t="s">
        <v>39</v>
      </c>
      <c r="D148" t="s">
        <v>27</v>
      </c>
      <c r="E148" t="s">
        <v>1</v>
      </c>
      <c r="F148">
        <v>4134170.8</v>
      </c>
      <c r="G148" s="21"/>
      <c r="H148" s="20"/>
    </row>
    <row r="149" spans="1:8" ht="15" customHeight="1" x14ac:dyDescent="0.3">
      <c r="A149">
        <v>167493</v>
      </c>
      <c r="B149">
        <v>41820</v>
      </c>
      <c r="C149" t="s">
        <v>22</v>
      </c>
      <c r="D149" t="s">
        <v>27</v>
      </c>
      <c r="E149" t="s">
        <v>4</v>
      </c>
      <c r="F149">
        <v>382.2</v>
      </c>
      <c r="G149" s="21"/>
      <c r="H149" s="20"/>
    </row>
    <row r="150" spans="1:8" x14ac:dyDescent="0.3">
      <c r="A150">
        <v>168288</v>
      </c>
      <c r="B150">
        <v>42004</v>
      </c>
      <c r="C150" t="s">
        <v>21</v>
      </c>
      <c r="D150" t="s">
        <v>30</v>
      </c>
      <c r="E150" t="s">
        <v>37</v>
      </c>
      <c r="F150">
        <v>98214</v>
      </c>
      <c r="G150" s="21"/>
      <c r="H150" s="20"/>
    </row>
    <row r="151" spans="1:8" x14ac:dyDescent="0.3">
      <c r="A151">
        <v>168983</v>
      </c>
      <c r="B151">
        <v>42004</v>
      </c>
      <c r="C151" t="s">
        <v>39</v>
      </c>
      <c r="D151" t="s">
        <v>24</v>
      </c>
      <c r="E151" t="s">
        <v>36</v>
      </c>
      <c r="F151">
        <v>9451379.8000000007</v>
      </c>
      <c r="G151" s="21"/>
      <c r="H151" s="20"/>
    </row>
    <row r="152" spans="1:8" ht="15" customHeight="1" x14ac:dyDescent="0.3">
      <c r="A152">
        <v>169027</v>
      </c>
      <c r="B152">
        <v>42004</v>
      </c>
      <c r="C152" t="s">
        <v>39</v>
      </c>
      <c r="D152" t="s">
        <v>28</v>
      </c>
      <c r="E152" t="s">
        <v>37</v>
      </c>
      <c r="F152">
        <v>6668063.5999999996</v>
      </c>
      <c r="G152" s="21"/>
      <c r="H152" s="20"/>
    </row>
    <row r="153" spans="1:8" ht="15" customHeight="1" x14ac:dyDescent="0.3">
      <c r="A153">
        <v>170085</v>
      </c>
      <c r="B153">
        <v>42004</v>
      </c>
      <c r="C153" t="s">
        <v>21</v>
      </c>
      <c r="D153" t="s">
        <v>28</v>
      </c>
      <c r="E153" t="s">
        <v>17</v>
      </c>
      <c r="F153">
        <v>61702.9</v>
      </c>
      <c r="G153" s="21"/>
      <c r="H153" s="20"/>
    </row>
    <row r="154" spans="1:8" ht="15" customHeight="1" x14ac:dyDescent="0.3">
      <c r="A154">
        <v>170227</v>
      </c>
      <c r="B154">
        <v>41882</v>
      </c>
      <c r="C154" t="s">
        <v>21</v>
      </c>
      <c r="D154" t="s">
        <v>27</v>
      </c>
      <c r="E154" t="s">
        <v>13</v>
      </c>
      <c r="F154">
        <v>47022.7</v>
      </c>
      <c r="G154" s="21"/>
      <c r="H154" s="20"/>
    </row>
    <row r="155" spans="1:8" x14ac:dyDescent="0.3">
      <c r="A155">
        <v>170415</v>
      </c>
      <c r="B155">
        <v>42004</v>
      </c>
      <c r="C155" t="s">
        <v>21</v>
      </c>
      <c r="D155" t="s">
        <v>32</v>
      </c>
      <c r="E155" t="s">
        <v>9</v>
      </c>
      <c r="F155">
        <v>98950.6</v>
      </c>
      <c r="G155" s="21"/>
      <c r="H155" s="20"/>
    </row>
    <row r="156" spans="1:8" ht="15" customHeight="1" x14ac:dyDescent="0.3">
      <c r="A156">
        <v>171016</v>
      </c>
      <c r="B156">
        <v>42003</v>
      </c>
      <c r="C156" t="s">
        <v>21</v>
      </c>
      <c r="D156" t="s">
        <v>28</v>
      </c>
      <c r="E156" t="s">
        <v>38</v>
      </c>
      <c r="F156">
        <v>72006.8</v>
      </c>
      <c r="G156" s="21"/>
      <c r="H156" s="20"/>
    </row>
    <row r="157" spans="1:8" x14ac:dyDescent="0.3">
      <c r="A157">
        <v>171304</v>
      </c>
      <c r="B157">
        <v>42004</v>
      </c>
      <c r="C157" t="s">
        <v>39</v>
      </c>
      <c r="D157" t="s">
        <v>24</v>
      </c>
      <c r="E157" t="s">
        <v>3</v>
      </c>
      <c r="F157">
        <v>2264772.375</v>
      </c>
      <c r="G157" s="21"/>
      <c r="H157" s="20"/>
    </row>
    <row r="158" spans="1:8" x14ac:dyDescent="0.3">
      <c r="A158">
        <v>172303</v>
      </c>
      <c r="B158">
        <v>42004</v>
      </c>
      <c r="C158" t="s">
        <v>39</v>
      </c>
      <c r="D158" t="s">
        <v>32</v>
      </c>
      <c r="E158" t="s">
        <v>38</v>
      </c>
      <c r="F158">
        <v>5750247.5</v>
      </c>
      <c r="G158" s="21"/>
      <c r="H158" s="20"/>
    </row>
    <row r="159" spans="1:8" ht="15" customHeight="1" x14ac:dyDescent="0.3">
      <c r="A159">
        <v>172673</v>
      </c>
      <c r="B159">
        <v>42004</v>
      </c>
      <c r="C159" t="s">
        <v>22</v>
      </c>
      <c r="D159" t="s">
        <v>28</v>
      </c>
      <c r="E159" t="s">
        <v>6</v>
      </c>
      <c r="F159">
        <v>418</v>
      </c>
      <c r="G159" s="21"/>
      <c r="H159" s="20"/>
    </row>
    <row r="160" spans="1:8" x14ac:dyDescent="0.3">
      <c r="A160">
        <v>173947</v>
      </c>
      <c r="B160">
        <v>42004</v>
      </c>
      <c r="C160" t="s">
        <v>39</v>
      </c>
      <c r="D160" t="s">
        <v>24</v>
      </c>
      <c r="E160" t="s">
        <v>13</v>
      </c>
      <c r="F160">
        <v>4104724.7</v>
      </c>
      <c r="G160" s="21"/>
      <c r="H160" s="20"/>
    </row>
    <row r="161" spans="1:8" x14ac:dyDescent="0.3">
      <c r="A161">
        <v>175034</v>
      </c>
      <c r="B161">
        <v>41820</v>
      </c>
      <c r="C161" t="s">
        <v>21</v>
      </c>
      <c r="D161" t="s">
        <v>30</v>
      </c>
      <c r="E161" t="s">
        <v>12</v>
      </c>
      <c r="F161">
        <v>81676.800000000003</v>
      </c>
      <c r="G161" s="21"/>
      <c r="H161" s="20"/>
    </row>
    <row r="162" spans="1:8" x14ac:dyDescent="0.3">
      <c r="A162">
        <v>175972</v>
      </c>
      <c r="B162">
        <v>42004</v>
      </c>
      <c r="C162" t="s">
        <v>39</v>
      </c>
      <c r="D162" t="s">
        <v>26</v>
      </c>
      <c r="E162" t="s">
        <v>15</v>
      </c>
      <c r="F162">
        <v>3892668.9</v>
      </c>
      <c r="G162" s="21"/>
      <c r="H162" s="20"/>
    </row>
    <row r="163" spans="1:8" x14ac:dyDescent="0.3">
      <c r="A163">
        <v>176695</v>
      </c>
      <c r="B163">
        <v>42004</v>
      </c>
      <c r="C163" t="s">
        <v>21</v>
      </c>
      <c r="D163" t="s">
        <v>24</v>
      </c>
      <c r="E163" t="s">
        <v>37</v>
      </c>
      <c r="F163">
        <v>54280.1</v>
      </c>
      <c r="G163" s="21"/>
      <c r="H163" s="20"/>
    </row>
    <row r="164" spans="1:8" x14ac:dyDescent="0.3">
      <c r="A164">
        <v>176968</v>
      </c>
      <c r="B164">
        <v>41729</v>
      </c>
      <c r="C164" t="s">
        <v>21</v>
      </c>
      <c r="D164" t="s">
        <v>29</v>
      </c>
      <c r="E164" t="s">
        <v>17</v>
      </c>
      <c r="F164">
        <v>55148.4</v>
      </c>
      <c r="G164" s="21"/>
      <c r="H164" s="20"/>
    </row>
    <row r="165" spans="1:8" x14ac:dyDescent="0.3">
      <c r="A165">
        <v>177305</v>
      </c>
      <c r="B165">
        <v>42004</v>
      </c>
      <c r="C165" t="s">
        <v>21</v>
      </c>
      <c r="D165" t="s">
        <v>24</v>
      </c>
      <c r="E165" t="s">
        <v>2</v>
      </c>
      <c r="F165">
        <v>46895.6</v>
      </c>
      <c r="G165" s="21"/>
      <c r="H165" s="20"/>
    </row>
    <row r="166" spans="1:8" ht="15" customHeight="1" x14ac:dyDescent="0.3">
      <c r="A166">
        <v>177708</v>
      </c>
      <c r="B166">
        <v>42004</v>
      </c>
      <c r="C166" t="s">
        <v>39</v>
      </c>
      <c r="D166" t="s">
        <v>32</v>
      </c>
      <c r="E166" t="s">
        <v>0</v>
      </c>
      <c r="F166">
        <v>3652862.2</v>
      </c>
      <c r="G166" s="21"/>
      <c r="H166" s="20"/>
    </row>
    <row r="167" spans="1:8" ht="15" customHeight="1" x14ac:dyDescent="0.3">
      <c r="A167">
        <v>177776</v>
      </c>
      <c r="B167">
        <v>42004</v>
      </c>
      <c r="C167" t="s">
        <v>39</v>
      </c>
      <c r="D167" t="s">
        <v>28</v>
      </c>
      <c r="E167" t="s">
        <v>5</v>
      </c>
      <c r="F167">
        <v>7745017.7999999998</v>
      </c>
      <c r="G167" s="21"/>
      <c r="H167" s="20"/>
    </row>
    <row r="168" spans="1:8" x14ac:dyDescent="0.3">
      <c r="A168">
        <v>178175</v>
      </c>
      <c r="B168">
        <v>41670</v>
      </c>
      <c r="C168" t="s">
        <v>21</v>
      </c>
      <c r="D168" t="s">
        <v>30</v>
      </c>
      <c r="E168" t="s">
        <v>0</v>
      </c>
      <c r="F168">
        <v>86693.9</v>
      </c>
      <c r="G168" s="21"/>
      <c r="H168" s="20"/>
    </row>
    <row r="169" spans="1:8" ht="15" customHeight="1" x14ac:dyDescent="0.3">
      <c r="A169">
        <v>178272</v>
      </c>
      <c r="B169">
        <v>42004</v>
      </c>
      <c r="C169" t="s">
        <v>39</v>
      </c>
      <c r="D169" t="s">
        <v>25</v>
      </c>
      <c r="E169" t="s">
        <v>7</v>
      </c>
      <c r="F169">
        <v>5664281.5999999996</v>
      </c>
      <c r="G169" s="21"/>
      <c r="H169" s="20"/>
    </row>
    <row r="170" spans="1:8" ht="15" customHeight="1" x14ac:dyDescent="0.3">
      <c r="A170">
        <v>178524</v>
      </c>
      <c r="B170">
        <v>42004</v>
      </c>
      <c r="C170" t="s">
        <v>39</v>
      </c>
      <c r="D170" t="s">
        <v>29</v>
      </c>
      <c r="E170" t="s">
        <v>36</v>
      </c>
      <c r="F170">
        <v>7051220.9000000004</v>
      </c>
      <c r="G170" s="21"/>
      <c r="H170" s="20"/>
    </row>
    <row r="171" spans="1:8" ht="15" customHeight="1" x14ac:dyDescent="0.3">
      <c r="A171">
        <v>178790</v>
      </c>
      <c r="B171">
        <v>42004</v>
      </c>
      <c r="C171" t="s">
        <v>21</v>
      </c>
      <c r="D171" t="s">
        <v>32</v>
      </c>
      <c r="E171" t="s">
        <v>5</v>
      </c>
      <c r="F171">
        <v>13082.1</v>
      </c>
      <c r="G171" s="21"/>
      <c r="H171" s="20"/>
    </row>
    <row r="172" spans="1:8" ht="15" customHeight="1" x14ac:dyDescent="0.3">
      <c r="A172">
        <v>179076</v>
      </c>
      <c r="B172">
        <v>41852</v>
      </c>
      <c r="C172" t="s">
        <v>39</v>
      </c>
      <c r="D172" t="s">
        <v>24</v>
      </c>
      <c r="E172" t="s">
        <v>2</v>
      </c>
      <c r="F172">
        <v>59099.6</v>
      </c>
      <c r="G172" s="21"/>
      <c r="H172" s="20"/>
    </row>
    <row r="173" spans="1:8" x14ac:dyDescent="0.3">
      <c r="A173">
        <v>179565</v>
      </c>
      <c r="B173">
        <v>42004</v>
      </c>
      <c r="C173" t="s">
        <v>22</v>
      </c>
      <c r="D173" t="s">
        <v>32</v>
      </c>
      <c r="E173" t="s">
        <v>0</v>
      </c>
      <c r="F173">
        <v>672.6</v>
      </c>
      <c r="G173" s="21"/>
      <c r="H173" s="20"/>
    </row>
    <row r="174" spans="1:8" x14ac:dyDescent="0.3">
      <c r="A174">
        <v>180299</v>
      </c>
      <c r="B174">
        <v>42004</v>
      </c>
      <c r="C174" t="s">
        <v>22</v>
      </c>
      <c r="D174" t="s">
        <v>28</v>
      </c>
      <c r="E174" t="s">
        <v>4</v>
      </c>
      <c r="F174">
        <v>38.5</v>
      </c>
      <c r="G174" s="21"/>
      <c r="H174" s="20"/>
    </row>
    <row r="175" spans="1:8" ht="15" customHeight="1" x14ac:dyDescent="0.3">
      <c r="A175">
        <v>180864</v>
      </c>
      <c r="B175">
        <v>41882</v>
      </c>
      <c r="C175" t="s">
        <v>39</v>
      </c>
      <c r="D175" t="s">
        <v>24</v>
      </c>
      <c r="E175" t="s">
        <v>13</v>
      </c>
      <c r="F175">
        <v>8470170.5</v>
      </c>
      <c r="G175" s="21"/>
      <c r="H175" s="20"/>
    </row>
    <row r="176" spans="1:8" x14ac:dyDescent="0.3">
      <c r="A176">
        <v>181026</v>
      </c>
      <c r="B176">
        <v>42004</v>
      </c>
      <c r="C176" t="s">
        <v>39</v>
      </c>
      <c r="D176" t="s">
        <v>27</v>
      </c>
      <c r="E176" t="s">
        <v>15</v>
      </c>
      <c r="F176">
        <v>7333093.7000000002</v>
      </c>
      <c r="G176" s="21"/>
      <c r="H176" s="20"/>
    </row>
    <row r="177" spans="1:8" x14ac:dyDescent="0.3">
      <c r="A177">
        <v>182076</v>
      </c>
      <c r="B177">
        <v>42004</v>
      </c>
      <c r="C177" t="s">
        <v>21</v>
      </c>
      <c r="D177" t="s">
        <v>28</v>
      </c>
      <c r="E177" t="s">
        <v>14</v>
      </c>
      <c r="F177">
        <v>57901.2</v>
      </c>
      <c r="G177" s="21"/>
      <c r="H177" s="20"/>
    </row>
    <row r="178" spans="1:8" x14ac:dyDescent="0.3">
      <c r="A178">
        <v>182413</v>
      </c>
      <c r="B178">
        <v>42004</v>
      </c>
      <c r="C178" t="s">
        <v>21</v>
      </c>
      <c r="D178" t="s">
        <v>26</v>
      </c>
      <c r="E178" t="s">
        <v>8</v>
      </c>
      <c r="F178">
        <v>16552.599999999999</v>
      </c>
      <c r="G178" s="21"/>
      <c r="H178" s="20"/>
    </row>
    <row r="179" spans="1:8" ht="15" customHeight="1" x14ac:dyDescent="0.3">
      <c r="A179">
        <v>182479</v>
      </c>
      <c r="B179">
        <v>41670</v>
      </c>
      <c r="C179" t="s">
        <v>21</v>
      </c>
      <c r="D179" t="s">
        <v>30</v>
      </c>
      <c r="E179" t="s">
        <v>5</v>
      </c>
      <c r="F179">
        <v>99071.5</v>
      </c>
      <c r="G179" s="21"/>
      <c r="H179" s="20"/>
    </row>
    <row r="180" spans="1:8" ht="15" customHeight="1" x14ac:dyDescent="0.3">
      <c r="A180">
        <v>183245</v>
      </c>
      <c r="B180">
        <v>42004</v>
      </c>
      <c r="C180" t="s">
        <v>21</v>
      </c>
      <c r="D180" t="s">
        <v>30</v>
      </c>
      <c r="E180" t="s">
        <v>4</v>
      </c>
      <c r="F180">
        <v>58746</v>
      </c>
      <c r="G180" s="21"/>
      <c r="H180" s="20"/>
    </row>
    <row r="181" spans="1:8" ht="15" customHeight="1" x14ac:dyDescent="0.3">
      <c r="A181">
        <v>184556</v>
      </c>
      <c r="B181">
        <v>41790</v>
      </c>
      <c r="C181" t="s">
        <v>21</v>
      </c>
      <c r="D181" t="s">
        <v>26</v>
      </c>
      <c r="E181" t="s">
        <v>8</v>
      </c>
      <c r="F181">
        <v>26139.1</v>
      </c>
      <c r="G181" s="21"/>
      <c r="H181" s="20"/>
    </row>
    <row r="182" spans="1:8" x14ac:dyDescent="0.3">
      <c r="A182">
        <v>185837</v>
      </c>
      <c r="B182">
        <v>41689</v>
      </c>
      <c r="C182" t="s">
        <v>21</v>
      </c>
      <c r="D182" t="s">
        <v>28</v>
      </c>
      <c r="E182" t="s">
        <v>5</v>
      </c>
      <c r="F182">
        <v>72446.600000000006</v>
      </c>
      <c r="G182" s="21"/>
      <c r="H182" s="20"/>
    </row>
    <row r="183" spans="1:8" x14ac:dyDescent="0.3">
      <c r="A183">
        <v>185965</v>
      </c>
      <c r="B183">
        <v>42004</v>
      </c>
      <c r="C183" t="s">
        <v>21</v>
      </c>
      <c r="D183" t="s">
        <v>28</v>
      </c>
      <c r="E183" t="s">
        <v>11</v>
      </c>
      <c r="F183">
        <v>9233.5</v>
      </c>
      <c r="G183" s="21"/>
      <c r="H183" s="20"/>
    </row>
    <row r="184" spans="1:8" ht="15" customHeight="1" x14ac:dyDescent="0.3">
      <c r="A184">
        <v>185996</v>
      </c>
      <c r="B184">
        <v>42004</v>
      </c>
      <c r="C184" t="s">
        <v>39</v>
      </c>
      <c r="D184" t="s">
        <v>27</v>
      </c>
      <c r="E184" t="s">
        <v>36</v>
      </c>
      <c r="F184">
        <v>3150298.7</v>
      </c>
      <c r="G184" s="21"/>
      <c r="H184" s="20"/>
    </row>
    <row r="185" spans="1:8" x14ac:dyDescent="0.3">
      <c r="A185">
        <v>186324</v>
      </c>
      <c r="B185">
        <v>42004</v>
      </c>
      <c r="C185" t="s">
        <v>21</v>
      </c>
      <c r="D185" t="s">
        <v>24</v>
      </c>
      <c r="E185" t="s">
        <v>5</v>
      </c>
      <c r="F185">
        <v>68248.5</v>
      </c>
      <c r="G185" s="21"/>
      <c r="H185" s="20"/>
    </row>
    <row r="186" spans="1:8" ht="15" customHeight="1" x14ac:dyDescent="0.3">
      <c r="A186">
        <v>186411</v>
      </c>
      <c r="B186">
        <v>42003</v>
      </c>
      <c r="C186" t="s">
        <v>39</v>
      </c>
      <c r="D186" t="s">
        <v>28</v>
      </c>
      <c r="E186" t="s">
        <v>3</v>
      </c>
      <c r="F186">
        <v>8648430.5</v>
      </c>
      <c r="G186" s="21"/>
      <c r="H186" s="20"/>
    </row>
    <row r="187" spans="1:8" ht="15" customHeight="1" x14ac:dyDescent="0.3">
      <c r="A187">
        <v>186898</v>
      </c>
      <c r="B187">
        <v>41820</v>
      </c>
      <c r="C187" t="s">
        <v>39</v>
      </c>
      <c r="D187" t="s">
        <v>28</v>
      </c>
      <c r="E187" t="s">
        <v>10</v>
      </c>
      <c r="F187">
        <v>6807391.4000000004</v>
      </c>
      <c r="G187" s="21"/>
      <c r="H187" s="20"/>
    </row>
    <row r="188" spans="1:8" ht="15" customHeight="1" x14ac:dyDescent="0.3">
      <c r="A188">
        <v>187792</v>
      </c>
      <c r="B188">
        <v>42004</v>
      </c>
      <c r="C188" t="s">
        <v>21</v>
      </c>
      <c r="D188" t="s">
        <v>30</v>
      </c>
      <c r="E188" t="s">
        <v>3</v>
      </c>
      <c r="F188">
        <v>86535.8</v>
      </c>
      <c r="G188" s="21"/>
      <c r="H188" s="20"/>
    </row>
    <row r="189" spans="1:8" ht="15" customHeight="1" x14ac:dyDescent="0.3">
      <c r="A189">
        <v>188071</v>
      </c>
      <c r="B189">
        <v>42004</v>
      </c>
      <c r="C189" t="s">
        <v>21</v>
      </c>
      <c r="D189" t="s">
        <v>31</v>
      </c>
      <c r="E189" t="s">
        <v>2</v>
      </c>
      <c r="F189">
        <v>87652.9</v>
      </c>
      <c r="G189" s="21"/>
      <c r="H189" s="20"/>
    </row>
    <row r="190" spans="1:8" ht="15" customHeight="1" x14ac:dyDescent="0.3">
      <c r="A190">
        <v>188486</v>
      </c>
      <c r="B190">
        <v>42004</v>
      </c>
      <c r="C190" t="s">
        <v>22</v>
      </c>
      <c r="D190" t="s">
        <v>26</v>
      </c>
      <c r="E190" t="s">
        <v>34</v>
      </c>
      <c r="F190">
        <v>539.1</v>
      </c>
      <c r="G190" s="21"/>
      <c r="H190" s="20"/>
    </row>
    <row r="191" spans="1:8" ht="15" customHeight="1" x14ac:dyDescent="0.3">
      <c r="A191">
        <v>189574</v>
      </c>
      <c r="B191">
        <v>42004</v>
      </c>
      <c r="C191" t="s">
        <v>21</v>
      </c>
      <c r="D191" t="s">
        <v>30</v>
      </c>
      <c r="E191" t="s">
        <v>16</v>
      </c>
      <c r="F191">
        <v>14340.6</v>
      </c>
      <c r="G191" s="21"/>
      <c r="H191" s="20"/>
    </row>
    <row r="192" spans="1:8" x14ac:dyDescent="0.3">
      <c r="A192">
        <v>189610</v>
      </c>
      <c r="B192">
        <v>42004</v>
      </c>
      <c r="C192" t="s">
        <v>39</v>
      </c>
      <c r="D192" t="s">
        <v>24</v>
      </c>
      <c r="E192" t="s">
        <v>36</v>
      </c>
      <c r="F192">
        <v>4253141.7</v>
      </c>
      <c r="G192" s="21"/>
      <c r="H192" s="20"/>
    </row>
    <row r="193" spans="1:8" x14ac:dyDescent="0.3">
      <c r="A193">
        <v>190123</v>
      </c>
      <c r="B193">
        <v>42004</v>
      </c>
      <c r="C193" t="s">
        <v>21</v>
      </c>
      <c r="D193" t="s">
        <v>26</v>
      </c>
      <c r="E193" t="s">
        <v>2</v>
      </c>
      <c r="F193">
        <v>97110.3</v>
      </c>
      <c r="G193" s="21"/>
      <c r="H193" s="20"/>
    </row>
    <row r="194" spans="1:8" ht="15" customHeight="1" x14ac:dyDescent="0.3">
      <c r="A194">
        <v>190474</v>
      </c>
      <c r="B194">
        <v>42004</v>
      </c>
      <c r="C194" t="s">
        <v>39</v>
      </c>
      <c r="D194" t="s">
        <v>26</v>
      </c>
      <c r="E194" t="s">
        <v>3</v>
      </c>
      <c r="F194">
        <v>5435808.9000000004</v>
      </c>
      <c r="G194" s="21"/>
      <c r="H194" s="20"/>
    </row>
    <row r="195" spans="1:8" ht="15" customHeight="1" x14ac:dyDescent="0.3">
      <c r="A195">
        <v>190498</v>
      </c>
      <c r="B195">
        <v>41729</v>
      </c>
      <c r="C195" t="s">
        <v>21</v>
      </c>
      <c r="D195" t="s">
        <v>29</v>
      </c>
      <c r="E195" t="s">
        <v>38</v>
      </c>
      <c r="F195">
        <v>91633.2</v>
      </c>
      <c r="G195" s="21"/>
      <c r="H195" s="20"/>
    </row>
    <row r="196" spans="1:8" ht="15" customHeight="1" x14ac:dyDescent="0.3">
      <c r="A196">
        <v>190597</v>
      </c>
      <c r="B196">
        <v>41881</v>
      </c>
      <c r="C196" t="s">
        <v>39</v>
      </c>
      <c r="D196" t="s">
        <v>26</v>
      </c>
      <c r="E196" t="s">
        <v>14</v>
      </c>
      <c r="F196">
        <v>2133043.9</v>
      </c>
      <c r="G196" s="21"/>
      <c r="H196" s="20"/>
    </row>
    <row r="197" spans="1:8" x14ac:dyDescent="0.3">
      <c r="A197">
        <v>191433</v>
      </c>
      <c r="B197">
        <v>42004</v>
      </c>
      <c r="C197" t="s">
        <v>39</v>
      </c>
      <c r="D197" t="s">
        <v>27</v>
      </c>
      <c r="E197" t="s">
        <v>16</v>
      </c>
      <c r="F197">
        <v>4768247.7</v>
      </c>
      <c r="G197" s="21"/>
      <c r="H197" s="20"/>
    </row>
    <row r="198" spans="1:8" ht="15" customHeight="1" x14ac:dyDescent="0.3">
      <c r="A198">
        <v>192487</v>
      </c>
      <c r="B198">
        <v>42004</v>
      </c>
      <c r="C198" t="s">
        <v>39</v>
      </c>
      <c r="D198" t="s">
        <v>29</v>
      </c>
      <c r="E198" t="s">
        <v>6</v>
      </c>
      <c r="F198">
        <v>5059553</v>
      </c>
      <c r="G198" s="21"/>
      <c r="H198" s="20"/>
    </row>
    <row r="199" spans="1:8" ht="15" customHeight="1" x14ac:dyDescent="0.3">
      <c r="A199">
        <v>192597</v>
      </c>
      <c r="B199">
        <v>41851</v>
      </c>
      <c r="C199" t="s">
        <v>39</v>
      </c>
      <c r="D199" t="s">
        <v>24</v>
      </c>
      <c r="E199" t="s">
        <v>11</v>
      </c>
      <c r="F199">
        <v>3865058</v>
      </c>
      <c r="G199" s="21"/>
      <c r="H199" s="20"/>
    </row>
    <row r="200" spans="1:8" x14ac:dyDescent="0.3">
      <c r="A200">
        <v>192755</v>
      </c>
      <c r="B200">
        <v>42004</v>
      </c>
      <c r="C200" t="s">
        <v>21</v>
      </c>
      <c r="D200" t="s">
        <v>27</v>
      </c>
      <c r="E200" t="s">
        <v>5</v>
      </c>
      <c r="F200">
        <v>52651.7</v>
      </c>
      <c r="G200" s="21"/>
      <c r="H200" s="20"/>
    </row>
    <row r="201" spans="1:8" x14ac:dyDescent="0.3">
      <c r="A201">
        <v>193884</v>
      </c>
      <c r="B201">
        <v>42004</v>
      </c>
      <c r="C201" t="s">
        <v>39</v>
      </c>
      <c r="D201" t="s">
        <v>31</v>
      </c>
      <c r="E201" t="s">
        <v>37</v>
      </c>
      <c r="F201">
        <v>9862571.1999999993</v>
      </c>
      <c r="G201" s="21"/>
      <c r="H201" s="20"/>
    </row>
    <row r="202" spans="1:8" x14ac:dyDescent="0.3">
      <c r="A202">
        <v>194107</v>
      </c>
      <c r="B202">
        <v>41973</v>
      </c>
      <c r="C202" t="s">
        <v>21</v>
      </c>
      <c r="D202" t="s">
        <v>24</v>
      </c>
      <c r="E202" t="s">
        <v>16</v>
      </c>
      <c r="F202">
        <v>91803</v>
      </c>
      <c r="G202" s="21"/>
      <c r="H202" s="20"/>
    </row>
    <row r="203" spans="1:8" ht="15" customHeight="1" x14ac:dyDescent="0.3">
      <c r="A203">
        <v>194254</v>
      </c>
      <c r="B203">
        <v>41978</v>
      </c>
      <c r="C203" t="s">
        <v>21</v>
      </c>
      <c r="D203" t="s">
        <v>31</v>
      </c>
      <c r="E203" t="s">
        <v>10</v>
      </c>
      <c r="F203">
        <v>45476</v>
      </c>
      <c r="G203" s="21"/>
      <c r="H203" s="20"/>
    </row>
    <row r="204" spans="1:8" x14ac:dyDescent="0.3">
      <c r="A204">
        <v>194612</v>
      </c>
      <c r="B204">
        <v>41820</v>
      </c>
      <c r="C204" t="s">
        <v>39</v>
      </c>
      <c r="D204" t="s">
        <v>27</v>
      </c>
      <c r="E204" t="s">
        <v>34</v>
      </c>
      <c r="F204">
        <v>2789430.5</v>
      </c>
      <c r="G204" s="21"/>
      <c r="H204" s="20"/>
    </row>
    <row r="205" spans="1:8" ht="15" customHeight="1" x14ac:dyDescent="0.3">
      <c r="A205">
        <v>194790</v>
      </c>
      <c r="B205">
        <v>42004</v>
      </c>
      <c r="C205" t="s">
        <v>39</v>
      </c>
      <c r="D205" t="s">
        <v>26</v>
      </c>
      <c r="E205" t="s">
        <v>1</v>
      </c>
      <c r="F205">
        <v>9734951.4000000004</v>
      </c>
      <c r="G205" s="21"/>
      <c r="H205" s="20"/>
    </row>
    <row r="206" spans="1:8" x14ac:dyDescent="0.3">
      <c r="A206">
        <v>194955</v>
      </c>
      <c r="B206">
        <v>41734</v>
      </c>
      <c r="C206" t="s">
        <v>21</v>
      </c>
      <c r="D206" t="s">
        <v>26</v>
      </c>
      <c r="E206" t="s">
        <v>38</v>
      </c>
      <c r="F206">
        <v>3353168.9</v>
      </c>
      <c r="G206" s="21"/>
      <c r="H206" s="20"/>
    </row>
    <row r="207" spans="1:8" x14ac:dyDescent="0.3">
      <c r="A207">
        <v>195044</v>
      </c>
      <c r="B207">
        <v>42004</v>
      </c>
      <c r="C207" t="s">
        <v>21</v>
      </c>
      <c r="D207" t="s">
        <v>27</v>
      </c>
      <c r="E207" t="s">
        <v>15</v>
      </c>
      <c r="F207">
        <v>82575.899999999994</v>
      </c>
      <c r="G207" s="21"/>
      <c r="H207" s="20"/>
    </row>
    <row r="208" spans="1:8" ht="15" customHeight="1" x14ac:dyDescent="0.3">
      <c r="A208">
        <v>195165</v>
      </c>
      <c r="B208">
        <v>41708</v>
      </c>
      <c r="C208" t="s">
        <v>21</v>
      </c>
      <c r="D208" t="s">
        <v>29</v>
      </c>
      <c r="E208" t="s">
        <v>36</v>
      </c>
      <c r="F208">
        <v>97179.3</v>
      </c>
      <c r="G208" s="21"/>
      <c r="H208" s="20"/>
    </row>
    <row r="209" spans="1:8" x14ac:dyDescent="0.3">
      <c r="A209">
        <v>195491</v>
      </c>
      <c r="B209">
        <v>42004</v>
      </c>
      <c r="C209" t="s">
        <v>21</v>
      </c>
      <c r="D209" t="s">
        <v>24</v>
      </c>
      <c r="E209" t="s">
        <v>7</v>
      </c>
      <c r="F209">
        <v>65373.7</v>
      </c>
      <c r="G209" s="21"/>
      <c r="H209" s="20"/>
    </row>
    <row r="210" spans="1:8" x14ac:dyDescent="0.3">
      <c r="A210">
        <v>197298</v>
      </c>
      <c r="B210">
        <v>42004</v>
      </c>
      <c r="C210" t="s">
        <v>22</v>
      </c>
      <c r="D210" t="s">
        <v>27</v>
      </c>
      <c r="E210" t="s">
        <v>16</v>
      </c>
      <c r="F210">
        <v>991.8</v>
      </c>
      <c r="G210" s="21"/>
      <c r="H210" s="20"/>
    </row>
    <row r="211" spans="1:8" x14ac:dyDescent="0.3">
      <c r="A211">
        <v>197369</v>
      </c>
      <c r="B211">
        <v>42004</v>
      </c>
      <c r="C211" t="s">
        <v>39</v>
      </c>
      <c r="D211" t="s">
        <v>31</v>
      </c>
      <c r="E211" t="s">
        <v>12</v>
      </c>
      <c r="F211">
        <v>4606417.0999999996</v>
      </c>
      <c r="G211" s="21"/>
      <c r="H211" s="20"/>
    </row>
    <row r="212" spans="1:8" x14ac:dyDescent="0.3">
      <c r="A212">
        <v>197699</v>
      </c>
      <c r="B212">
        <v>42004</v>
      </c>
      <c r="C212" t="s">
        <v>21</v>
      </c>
      <c r="D212" t="s">
        <v>27</v>
      </c>
      <c r="E212" t="s">
        <v>7</v>
      </c>
      <c r="F212">
        <v>62997.8</v>
      </c>
      <c r="G212" s="21"/>
      <c r="H212" s="20"/>
    </row>
    <row r="213" spans="1:8" x14ac:dyDescent="0.3">
      <c r="A213">
        <v>198037</v>
      </c>
      <c r="B213">
        <v>42004</v>
      </c>
      <c r="C213" t="s">
        <v>22</v>
      </c>
      <c r="D213" t="s">
        <v>26</v>
      </c>
      <c r="E213" t="s">
        <v>35</v>
      </c>
      <c r="F213">
        <v>352.8</v>
      </c>
      <c r="G213" s="21"/>
      <c r="H213" s="20"/>
    </row>
    <row r="214" spans="1:8" ht="15" customHeight="1" x14ac:dyDescent="0.3">
      <c r="A214">
        <v>198513</v>
      </c>
      <c r="B214">
        <v>42004</v>
      </c>
      <c r="C214" t="s">
        <v>39</v>
      </c>
      <c r="D214" t="s">
        <v>32</v>
      </c>
      <c r="E214" t="s">
        <v>3</v>
      </c>
      <c r="F214">
        <v>9198117.5999999996</v>
      </c>
      <c r="G214" s="21"/>
      <c r="H214" s="20"/>
    </row>
    <row r="215" spans="1:8" x14ac:dyDescent="0.3">
      <c r="A215">
        <v>198707</v>
      </c>
      <c r="B215">
        <v>42004</v>
      </c>
      <c r="C215" t="s">
        <v>22</v>
      </c>
      <c r="D215" t="s">
        <v>31</v>
      </c>
      <c r="E215" t="s">
        <v>11</v>
      </c>
      <c r="F215">
        <v>556.9</v>
      </c>
      <c r="G215" s="21"/>
      <c r="H215" s="20"/>
    </row>
    <row r="216" spans="1:8" x14ac:dyDescent="0.3">
      <c r="A216">
        <v>198829</v>
      </c>
      <c r="B216">
        <v>41744</v>
      </c>
      <c r="C216" t="s">
        <v>39</v>
      </c>
      <c r="D216" t="s">
        <v>30</v>
      </c>
      <c r="E216" t="s">
        <v>14</v>
      </c>
      <c r="F216">
        <v>3449414.3</v>
      </c>
      <c r="G216" s="21"/>
      <c r="H216" s="20"/>
    </row>
    <row r="217" spans="1:8" x14ac:dyDescent="0.3">
      <c r="A217">
        <v>198859</v>
      </c>
      <c r="B217">
        <v>41670</v>
      </c>
      <c r="C217" t="s">
        <v>21</v>
      </c>
      <c r="D217" t="s">
        <v>30</v>
      </c>
      <c r="E217" t="s">
        <v>9</v>
      </c>
      <c r="F217">
        <v>59269.1</v>
      </c>
      <c r="G217" s="21"/>
      <c r="H217" s="20"/>
    </row>
    <row r="218" spans="1:8" ht="15" customHeight="1" x14ac:dyDescent="0.3">
      <c r="A218">
        <v>199014</v>
      </c>
      <c r="B218">
        <v>42004</v>
      </c>
      <c r="C218" t="s">
        <v>22</v>
      </c>
      <c r="D218" t="s">
        <v>28</v>
      </c>
      <c r="E218" t="s">
        <v>2</v>
      </c>
      <c r="F218">
        <v>87.7</v>
      </c>
      <c r="G218" s="21"/>
      <c r="H218" s="20"/>
    </row>
    <row r="219" spans="1:8" ht="15" customHeight="1" x14ac:dyDescent="0.3">
      <c r="A219">
        <v>199234</v>
      </c>
      <c r="B219">
        <v>42004</v>
      </c>
      <c r="C219" t="s">
        <v>39</v>
      </c>
      <c r="D219" t="s">
        <v>27</v>
      </c>
      <c r="E219" t="s">
        <v>14</v>
      </c>
      <c r="F219">
        <v>6634377.0999999996</v>
      </c>
      <c r="G219" s="21"/>
      <c r="H219" s="20"/>
    </row>
    <row r="220" spans="1:8" ht="15" customHeight="1" x14ac:dyDescent="0.3">
      <c r="A220">
        <v>200030</v>
      </c>
      <c r="B220">
        <v>42004</v>
      </c>
      <c r="C220" t="s">
        <v>39</v>
      </c>
      <c r="D220" t="s">
        <v>27</v>
      </c>
      <c r="E220" t="s">
        <v>14</v>
      </c>
      <c r="F220">
        <v>6506155</v>
      </c>
      <c r="G220" s="21"/>
      <c r="H220" s="20"/>
    </row>
    <row r="221" spans="1:8" x14ac:dyDescent="0.3">
      <c r="A221">
        <v>200589</v>
      </c>
      <c r="B221">
        <v>41698</v>
      </c>
      <c r="C221" t="s">
        <v>21</v>
      </c>
      <c r="D221" t="s">
        <v>28</v>
      </c>
      <c r="E221" t="s">
        <v>15</v>
      </c>
      <c r="F221">
        <v>22893.200000000001</v>
      </c>
      <c r="G221" s="21"/>
      <c r="H221" s="20"/>
    </row>
    <row r="222" spans="1:8" ht="15" customHeight="1" x14ac:dyDescent="0.3">
      <c r="A222">
        <v>200842</v>
      </c>
      <c r="B222">
        <v>42004</v>
      </c>
      <c r="C222" t="s">
        <v>39</v>
      </c>
      <c r="D222" t="s">
        <v>26</v>
      </c>
      <c r="E222" t="s">
        <v>7</v>
      </c>
      <c r="F222">
        <v>211603.20000000001</v>
      </c>
      <c r="G222" s="21"/>
      <c r="H222" s="20"/>
    </row>
    <row r="223" spans="1:8" x14ac:dyDescent="0.3">
      <c r="A223">
        <v>201033</v>
      </c>
      <c r="B223">
        <v>42004</v>
      </c>
      <c r="C223" t="s">
        <v>22</v>
      </c>
      <c r="D223" t="s">
        <v>27</v>
      </c>
      <c r="E223" t="s">
        <v>13</v>
      </c>
      <c r="F223">
        <v>402.5</v>
      </c>
      <c r="G223" s="21"/>
      <c r="H223" s="20"/>
    </row>
    <row r="224" spans="1:8" x14ac:dyDescent="0.3">
      <c r="A224">
        <v>201593</v>
      </c>
      <c r="B224">
        <v>42004</v>
      </c>
      <c r="C224" t="s">
        <v>21</v>
      </c>
      <c r="D224" t="s">
        <v>31</v>
      </c>
      <c r="E224" t="s">
        <v>2</v>
      </c>
      <c r="F224">
        <v>54655.199999999997</v>
      </c>
      <c r="G224" s="21"/>
      <c r="H224" s="20"/>
    </row>
    <row r="225" spans="1:8" x14ac:dyDescent="0.3">
      <c r="A225">
        <v>201777</v>
      </c>
      <c r="B225">
        <v>42004</v>
      </c>
      <c r="C225" t="s">
        <v>22</v>
      </c>
      <c r="D225" t="s">
        <v>25</v>
      </c>
      <c r="E225" t="s">
        <v>3</v>
      </c>
      <c r="F225">
        <v>199.6</v>
      </c>
      <c r="G225" s="21"/>
      <c r="H225" s="20"/>
    </row>
    <row r="226" spans="1:8" x14ac:dyDescent="0.3">
      <c r="A226">
        <v>201965</v>
      </c>
      <c r="B226">
        <v>42004</v>
      </c>
      <c r="C226" t="s">
        <v>39</v>
      </c>
      <c r="D226" t="s">
        <v>30</v>
      </c>
      <c r="E226" t="s">
        <v>11</v>
      </c>
      <c r="F226">
        <v>6792048.2999999998</v>
      </c>
      <c r="G226" s="21"/>
      <c r="H226" s="20"/>
    </row>
    <row r="227" spans="1:8" x14ac:dyDescent="0.3">
      <c r="A227">
        <v>203294</v>
      </c>
      <c r="B227">
        <v>41973</v>
      </c>
      <c r="C227" t="s">
        <v>21</v>
      </c>
      <c r="D227" t="s">
        <v>28</v>
      </c>
      <c r="E227" t="s">
        <v>10</v>
      </c>
      <c r="F227">
        <v>35024.5</v>
      </c>
      <c r="G227" s="21"/>
      <c r="H227" s="20"/>
    </row>
    <row r="228" spans="1:8" ht="15" customHeight="1" x14ac:dyDescent="0.3">
      <c r="A228">
        <v>203624</v>
      </c>
      <c r="B228">
        <v>42004</v>
      </c>
      <c r="C228" t="s">
        <v>39</v>
      </c>
      <c r="D228" t="s">
        <v>28</v>
      </c>
      <c r="E228" t="s">
        <v>7</v>
      </c>
      <c r="F228">
        <v>7722023.4000000004</v>
      </c>
      <c r="G228" s="21"/>
      <c r="H228" s="20"/>
    </row>
    <row r="229" spans="1:8" ht="15" customHeight="1" x14ac:dyDescent="0.3">
      <c r="A229">
        <v>203651</v>
      </c>
      <c r="B229">
        <v>41820</v>
      </c>
      <c r="C229" t="s">
        <v>39</v>
      </c>
      <c r="D229" t="s">
        <v>25</v>
      </c>
      <c r="E229" t="s">
        <v>1</v>
      </c>
      <c r="F229">
        <v>3258098.1</v>
      </c>
      <c r="G229" s="21"/>
      <c r="H229" s="20"/>
    </row>
    <row r="230" spans="1:8" x14ac:dyDescent="0.3">
      <c r="A230">
        <v>204404</v>
      </c>
      <c r="B230">
        <v>41790</v>
      </c>
      <c r="C230" t="s">
        <v>21</v>
      </c>
      <c r="D230" t="s">
        <v>26</v>
      </c>
      <c r="E230" t="s">
        <v>15</v>
      </c>
      <c r="F230">
        <v>77850.600000000006</v>
      </c>
      <c r="G230" s="21"/>
      <c r="H230" s="20"/>
    </row>
    <row r="231" spans="1:8" ht="15" customHeight="1" x14ac:dyDescent="0.3">
      <c r="A231">
        <v>204455</v>
      </c>
      <c r="B231">
        <v>42004</v>
      </c>
      <c r="C231" t="s">
        <v>21</v>
      </c>
      <c r="D231" t="s">
        <v>32</v>
      </c>
      <c r="E231" t="s">
        <v>3</v>
      </c>
      <c r="F231">
        <v>87204.2</v>
      </c>
      <c r="G231" s="21"/>
      <c r="H231" s="20"/>
    </row>
    <row r="232" spans="1:8" ht="15" customHeight="1" x14ac:dyDescent="0.3">
      <c r="A232">
        <v>204942</v>
      </c>
      <c r="B232">
        <v>42004</v>
      </c>
      <c r="C232" t="s">
        <v>21</v>
      </c>
      <c r="D232" t="s">
        <v>25</v>
      </c>
      <c r="E232" t="s">
        <v>7</v>
      </c>
      <c r="F232">
        <v>60872.9</v>
      </c>
      <c r="G232" s="21"/>
      <c r="H232" s="20"/>
    </row>
    <row r="233" spans="1:8" ht="15" customHeight="1" x14ac:dyDescent="0.3">
      <c r="A233">
        <v>207154</v>
      </c>
      <c r="B233">
        <v>42004</v>
      </c>
      <c r="C233" t="s">
        <v>21</v>
      </c>
      <c r="D233" t="s">
        <v>26</v>
      </c>
      <c r="E233" t="s">
        <v>5</v>
      </c>
      <c r="F233">
        <v>30569.3</v>
      </c>
      <c r="G233" s="21"/>
      <c r="H233" s="20"/>
    </row>
    <row r="234" spans="1:8" ht="15" customHeight="1" x14ac:dyDescent="0.3">
      <c r="A234">
        <v>207735</v>
      </c>
      <c r="B234">
        <v>42004</v>
      </c>
      <c r="C234" t="s">
        <v>21</v>
      </c>
      <c r="D234" t="s">
        <v>28</v>
      </c>
      <c r="E234" t="s">
        <v>5</v>
      </c>
      <c r="F234">
        <v>7283.2</v>
      </c>
      <c r="G234" s="21"/>
      <c r="H234" s="20"/>
    </row>
    <row r="235" spans="1:8" x14ac:dyDescent="0.3">
      <c r="A235">
        <v>208988</v>
      </c>
      <c r="B235">
        <v>42004</v>
      </c>
      <c r="C235" t="s">
        <v>22</v>
      </c>
      <c r="D235" t="s">
        <v>31</v>
      </c>
      <c r="E235" t="s">
        <v>0</v>
      </c>
      <c r="F235">
        <v>148.6</v>
      </c>
      <c r="G235" s="21"/>
      <c r="H235" s="20"/>
    </row>
    <row r="236" spans="1:8" ht="15" customHeight="1" x14ac:dyDescent="0.3">
      <c r="A236">
        <v>209217</v>
      </c>
      <c r="B236">
        <v>42004</v>
      </c>
      <c r="C236" t="s">
        <v>22</v>
      </c>
      <c r="D236" t="s">
        <v>28</v>
      </c>
      <c r="E236" t="s">
        <v>1</v>
      </c>
      <c r="F236">
        <v>368.4</v>
      </c>
      <c r="G236" s="21"/>
      <c r="H236" s="20"/>
    </row>
    <row r="237" spans="1:8" ht="15" customHeight="1" x14ac:dyDescent="0.3">
      <c r="A237">
        <v>209616</v>
      </c>
      <c r="B237">
        <v>42004</v>
      </c>
      <c r="C237" t="s">
        <v>39</v>
      </c>
      <c r="D237" t="s">
        <v>27</v>
      </c>
      <c r="E237" t="s">
        <v>11</v>
      </c>
      <c r="F237">
        <v>166574</v>
      </c>
      <c r="G237" s="21"/>
      <c r="H237" s="20"/>
    </row>
    <row r="238" spans="1:8" ht="15" customHeight="1" x14ac:dyDescent="0.3">
      <c r="A238">
        <v>209693</v>
      </c>
      <c r="B238">
        <v>42004</v>
      </c>
      <c r="C238" t="s">
        <v>39</v>
      </c>
      <c r="D238" t="s">
        <v>27</v>
      </c>
      <c r="E238" t="s">
        <v>8</v>
      </c>
      <c r="F238">
        <v>3225547.3</v>
      </c>
      <c r="G238" s="21"/>
      <c r="H238" s="20"/>
    </row>
    <row r="239" spans="1:8" ht="15" customHeight="1" x14ac:dyDescent="0.3">
      <c r="A239">
        <v>210738</v>
      </c>
      <c r="B239">
        <v>42004</v>
      </c>
      <c r="C239" t="s">
        <v>21</v>
      </c>
      <c r="D239" t="s">
        <v>28</v>
      </c>
      <c r="E239" t="s">
        <v>38</v>
      </c>
      <c r="F239">
        <v>22766.799999999999</v>
      </c>
      <c r="G239" s="21"/>
      <c r="H239" s="20"/>
    </row>
    <row r="240" spans="1:8" x14ac:dyDescent="0.3">
      <c r="A240">
        <v>211372</v>
      </c>
      <c r="B240">
        <v>42004</v>
      </c>
      <c r="C240" t="s">
        <v>21</v>
      </c>
      <c r="D240" t="s">
        <v>30</v>
      </c>
      <c r="E240" t="s">
        <v>14</v>
      </c>
      <c r="F240">
        <v>38505.9</v>
      </c>
      <c r="G240" s="21"/>
      <c r="H240" s="20"/>
    </row>
    <row r="241" spans="1:8" ht="15" customHeight="1" x14ac:dyDescent="0.3">
      <c r="A241">
        <v>211912</v>
      </c>
      <c r="B241">
        <v>42004</v>
      </c>
      <c r="C241" t="s">
        <v>39</v>
      </c>
      <c r="D241" t="s">
        <v>28</v>
      </c>
      <c r="E241" t="s">
        <v>0</v>
      </c>
      <c r="F241">
        <v>490713.7</v>
      </c>
      <c r="G241" s="21"/>
      <c r="H241" s="20"/>
    </row>
    <row r="242" spans="1:8" ht="15" customHeight="1" x14ac:dyDescent="0.3">
      <c r="A242">
        <v>212564</v>
      </c>
      <c r="B242">
        <v>42004</v>
      </c>
      <c r="C242" t="s">
        <v>39</v>
      </c>
      <c r="D242" t="s">
        <v>26</v>
      </c>
      <c r="E242" t="s">
        <v>6</v>
      </c>
      <c r="F242">
        <v>3109073.7</v>
      </c>
      <c r="G242" s="21"/>
      <c r="H242" s="20"/>
    </row>
    <row r="243" spans="1:8" x14ac:dyDescent="0.3">
      <c r="A243">
        <v>214215</v>
      </c>
      <c r="B243">
        <v>41882</v>
      </c>
      <c r="C243" t="s">
        <v>39</v>
      </c>
      <c r="D243" t="s">
        <v>24</v>
      </c>
      <c r="E243" t="s">
        <v>3</v>
      </c>
      <c r="F243">
        <v>23579.45</v>
      </c>
      <c r="G243" s="21"/>
      <c r="H243" s="20"/>
    </row>
    <row r="244" spans="1:8" x14ac:dyDescent="0.3">
      <c r="A244">
        <v>214377</v>
      </c>
      <c r="B244">
        <v>41669</v>
      </c>
      <c r="C244" t="s">
        <v>21</v>
      </c>
      <c r="D244" t="s">
        <v>26</v>
      </c>
      <c r="E244" t="s">
        <v>16</v>
      </c>
      <c r="F244">
        <v>69958.8</v>
      </c>
      <c r="G244" s="21"/>
      <c r="H244" s="20"/>
    </row>
    <row r="245" spans="1:8" ht="15" customHeight="1" x14ac:dyDescent="0.3">
      <c r="A245">
        <v>214688</v>
      </c>
      <c r="B245">
        <v>41971</v>
      </c>
      <c r="C245" t="s">
        <v>39</v>
      </c>
      <c r="D245" t="s">
        <v>29</v>
      </c>
      <c r="E245" t="s">
        <v>10</v>
      </c>
      <c r="F245">
        <v>5810294.4000000004</v>
      </c>
      <c r="G245" s="21"/>
      <c r="H245" s="20"/>
    </row>
    <row r="246" spans="1:8" ht="15" customHeight="1" x14ac:dyDescent="0.3">
      <c r="A246">
        <v>214752</v>
      </c>
      <c r="B246">
        <v>41913</v>
      </c>
      <c r="C246" t="s">
        <v>21</v>
      </c>
      <c r="D246" t="s">
        <v>30</v>
      </c>
      <c r="E246" t="s">
        <v>10</v>
      </c>
      <c r="F246">
        <v>95456.2</v>
      </c>
      <c r="G246" s="21"/>
      <c r="H246" s="20"/>
    </row>
    <row r="247" spans="1:8" x14ac:dyDescent="0.3">
      <c r="A247">
        <v>214847</v>
      </c>
      <c r="B247">
        <v>42004</v>
      </c>
      <c r="C247" t="s">
        <v>22</v>
      </c>
      <c r="D247" t="s">
        <v>27</v>
      </c>
      <c r="E247" t="s">
        <v>10</v>
      </c>
      <c r="F247">
        <v>377.4</v>
      </c>
      <c r="G247" s="21"/>
      <c r="H247" s="20"/>
    </row>
    <row r="248" spans="1:8" x14ac:dyDescent="0.3">
      <c r="A248">
        <v>215488</v>
      </c>
      <c r="B248">
        <v>42004</v>
      </c>
      <c r="C248" t="s">
        <v>39</v>
      </c>
      <c r="D248" t="s">
        <v>25</v>
      </c>
      <c r="E248" t="s">
        <v>16</v>
      </c>
      <c r="F248">
        <v>8591785.0999999996</v>
      </c>
      <c r="G248" s="21"/>
      <c r="H248" s="20"/>
    </row>
    <row r="249" spans="1:8" x14ac:dyDescent="0.3">
      <c r="A249">
        <v>215913</v>
      </c>
      <c r="B249">
        <v>41729</v>
      </c>
      <c r="C249" t="s">
        <v>39</v>
      </c>
      <c r="D249" t="s">
        <v>31</v>
      </c>
      <c r="E249" t="s">
        <v>7</v>
      </c>
      <c r="F249">
        <v>8604699.3000000007</v>
      </c>
      <c r="G249" s="21"/>
      <c r="H249" s="20"/>
    </row>
    <row r="250" spans="1:8" x14ac:dyDescent="0.3">
      <c r="A250">
        <v>216083</v>
      </c>
      <c r="B250">
        <v>41791</v>
      </c>
      <c r="C250" t="s">
        <v>39</v>
      </c>
      <c r="D250" t="s">
        <v>27</v>
      </c>
      <c r="E250" t="s">
        <v>35</v>
      </c>
      <c r="F250">
        <v>2672967.1</v>
      </c>
      <c r="G250" s="21"/>
      <c r="H250" s="20"/>
    </row>
    <row r="251" spans="1:8" x14ac:dyDescent="0.3">
      <c r="A251">
        <v>216480</v>
      </c>
      <c r="B251">
        <v>41820</v>
      </c>
      <c r="C251" t="s">
        <v>21</v>
      </c>
      <c r="D251" t="s">
        <v>24</v>
      </c>
      <c r="E251" t="s">
        <v>38</v>
      </c>
      <c r="F251">
        <v>17703.599999999999</v>
      </c>
      <c r="G251" s="21"/>
      <c r="H251" s="20"/>
    </row>
    <row r="252" spans="1:8" ht="15" customHeight="1" x14ac:dyDescent="0.3">
      <c r="A252">
        <v>216546</v>
      </c>
      <c r="B252">
        <v>42004</v>
      </c>
      <c r="C252" t="s">
        <v>39</v>
      </c>
      <c r="D252" t="s">
        <v>25</v>
      </c>
      <c r="E252" t="s">
        <v>14</v>
      </c>
      <c r="F252">
        <v>5659457.4000000004</v>
      </c>
      <c r="G252" s="21"/>
      <c r="H252" s="20"/>
    </row>
    <row r="253" spans="1:8" x14ac:dyDescent="0.3">
      <c r="A253">
        <v>217292</v>
      </c>
      <c r="B253">
        <v>42004</v>
      </c>
      <c r="C253" t="s">
        <v>21</v>
      </c>
      <c r="D253" t="s">
        <v>29</v>
      </c>
      <c r="E253" t="s">
        <v>35</v>
      </c>
      <c r="F253">
        <v>11702.2</v>
      </c>
      <c r="G253" s="21"/>
      <c r="H253" s="20"/>
    </row>
    <row r="254" spans="1:8" x14ac:dyDescent="0.3">
      <c r="A254">
        <v>217426</v>
      </c>
      <c r="B254">
        <v>42004</v>
      </c>
      <c r="C254" t="s">
        <v>22</v>
      </c>
      <c r="D254" t="s">
        <v>28</v>
      </c>
      <c r="E254" t="s">
        <v>38</v>
      </c>
      <c r="F254">
        <v>4454.5249999999996</v>
      </c>
      <c r="G254" s="21"/>
      <c r="H254" s="20"/>
    </row>
    <row r="255" spans="1:8" ht="15" customHeight="1" x14ac:dyDescent="0.3">
      <c r="A255">
        <v>217902</v>
      </c>
      <c r="B255">
        <v>41912</v>
      </c>
      <c r="C255" t="s">
        <v>39</v>
      </c>
      <c r="D255" t="s">
        <v>29</v>
      </c>
      <c r="E255" t="s">
        <v>4</v>
      </c>
      <c r="F255">
        <v>309142.09999999998</v>
      </c>
      <c r="G255" s="21"/>
      <c r="H255" s="20"/>
    </row>
    <row r="256" spans="1:8" ht="15" customHeight="1" x14ac:dyDescent="0.3">
      <c r="A256">
        <v>218143</v>
      </c>
      <c r="B256">
        <v>42004</v>
      </c>
      <c r="C256" t="s">
        <v>22</v>
      </c>
      <c r="D256" t="s">
        <v>28</v>
      </c>
      <c r="E256" t="s">
        <v>7</v>
      </c>
      <c r="F256">
        <v>663.7</v>
      </c>
      <c r="G256" s="21"/>
      <c r="H256" s="20"/>
    </row>
    <row r="257" spans="1:8" ht="15" customHeight="1" x14ac:dyDescent="0.3">
      <c r="A257">
        <v>218517</v>
      </c>
      <c r="B257">
        <v>42004</v>
      </c>
      <c r="C257" t="s">
        <v>39</v>
      </c>
      <c r="D257" t="s">
        <v>29</v>
      </c>
      <c r="E257" t="s">
        <v>9</v>
      </c>
      <c r="F257">
        <v>9368503.3000000007</v>
      </c>
      <c r="G257" s="21"/>
      <c r="H257" s="20"/>
    </row>
    <row r="258" spans="1:8" ht="15" customHeight="1" x14ac:dyDescent="0.3">
      <c r="A258">
        <v>218569</v>
      </c>
      <c r="B258">
        <v>42004</v>
      </c>
      <c r="C258" t="s">
        <v>21</v>
      </c>
      <c r="D258" t="s">
        <v>29</v>
      </c>
      <c r="E258" t="s">
        <v>3</v>
      </c>
      <c r="F258">
        <v>88877.2</v>
      </c>
      <c r="G258" s="21"/>
      <c r="H258" s="20"/>
    </row>
    <row r="259" spans="1:8" x14ac:dyDescent="0.3">
      <c r="A259">
        <v>218758</v>
      </c>
      <c r="B259">
        <v>41820</v>
      </c>
      <c r="C259" t="s">
        <v>21</v>
      </c>
      <c r="D259" t="s">
        <v>31</v>
      </c>
      <c r="E259" t="s">
        <v>14</v>
      </c>
      <c r="F259">
        <v>39290.300000000003</v>
      </c>
      <c r="G259" s="21"/>
      <c r="H259" s="20"/>
    </row>
    <row r="260" spans="1:8" ht="15" customHeight="1" x14ac:dyDescent="0.3">
      <c r="A260">
        <v>219390</v>
      </c>
      <c r="B260">
        <v>42004</v>
      </c>
      <c r="C260" t="s">
        <v>21</v>
      </c>
      <c r="D260" t="s">
        <v>28</v>
      </c>
      <c r="E260" t="s">
        <v>3</v>
      </c>
      <c r="F260">
        <v>57447.8</v>
      </c>
      <c r="G260" s="21"/>
      <c r="H260" s="20"/>
    </row>
    <row r="261" spans="1:8" x14ac:dyDescent="0.3">
      <c r="A261">
        <v>220434</v>
      </c>
      <c r="B261">
        <v>42004</v>
      </c>
      <c r="C261" t="s">
        <v>39</v>
      </c>
      <c r="D261" t="s">
        <v>26</v>
      </c>
      <c r="E261" t="s">
        <v>37</v>
      </c>
      <c r="F261">
        <v>6290866</v>
      </c>
      <c r="G261" s="21"/>
      <c r="H261" s="20"/>
    </row>
    <row r="262" spans="1:8" ht="15" customHeight="1" x14ac:dyDescent="0.3">
      <c r="A262">
        <v>220646</v>
      </c>
      <c r="B262">
        <v>42004</v>
      </c>
      <c r="C262" t="s">
        <v>39</v>
      </c>
      <c r="D262" t="s">
        <v>30</v>
      </c>
      <c r="E262" t="s">
        <v>37</v>
      </c>
      <c r="F262">
        <v>8949689.5999999996</v>
      </c>
      <c r="G262" s="21"/>
      <c r="H262" s="20"/>
    </row>
    <row r="263" spans="1:8" ht="15" customHeight="1" x14ac:dyDescent="0.3">
      <c r="A263">
        <v>220762</v>
      </c>
      <c r="B263">
        <v>42004</v>
      </c>
      <c r="C263" t="s">
        <v>21</v>
      </c>
      <c r="D263" t="s">
        <v>31</v>
      </c>
      <c r="E263" t="s">
        <v>11</v>
      </c>
      <c r="F263">
        <v>61994</v>
      </c>
      <c r="G263" s="21"/>
      <c r="H263" s="20"/>
    </row>
    <row r="264" spans="1:8" ht="15" customHeight="1" x14ac:dyDescent="0.3">
      <c r="A264">
        <v>221594</v>
      </c>
      <c r="B264">
        <v>42004</v>
      </c>
      <c r="C264" t="s">
        <v>39</v>
      </c>
      <c r="D264" t="s">
        <v>28</v>
      </c>
      <c r="E264" t="s">
        <v>4</v>
      </c>
      <c r="F264">
        <v>8539861.0999999996</v>
      </c>
      <c r="G264" s="21"/>
      <c r="H264" s="20"/>
    </row>
    <row r="265" spans="1:8" x14ac:dyDescent="0.3">
      <c r="A265">
        <v>221727</v>
      </c>
      <c r="B265">
        <v>42004</v>
      </c>
      <c r="C265" t="s">
        <v>39</v>
      </c>
      <c r="D265" t="s">
        <v>32</v>
      </c>
      <c r="E265" t="s">
        <v>5</v>
      </c>
      <c r="F265">
        <v>797291.1</v>
      </c>
      <c r="G265" s="21"/>
      <c r="H265" s="20"/>
    </row>
    <row r="266" spans="1:8" x14ac:dyDescent="0.3">
      <c r="A266">
        <v>222017</v>
      </c>
      <c r="B266">
        <v>42004</v>
      </c>
      <c r="C266" t="s">
        <v>39</v>
      </c>
      <c r="D266" t="s">
        <v>31</v>
      </c>
      <c r="E266" t="s">
        <v>38</v>
      </c>
      <c r="F266">
        <v>8753902.3000000007</v>
      </c>
      <c r="G266" s="21"/>
      <c r="H266" s="20"/>
    </row>
    <row r="267" spans="1:8" x14ac:dyDescent="0.3">
      <c r="A267">
        <v>223148</v>
      </c>
      <c r="B267">
        <v>41790</v>
      </c>
      <c r="C267" t="s">
        <v>39</v>
      </c>
      <c r="D267" t="s">
        <v>24</v>
      </c>
      <c r="E267" t="s">
        <v>34</v>
      </c>
      <c r="F267">
        <v>7749.25</v>
      </c>
      <c r="G267" s="21"/>
      <c r="H267" s="20"/>
    </row>
    <row r="268" spans="1:8" ht="15" customHeight="1" x14ac:dyDescent="0.3">
      <c r="A268">
        <v>223264</v>
      </c>
      <c r="B268">
        <v>42004</v>
      </c>
      <c r="C268" t="s">
        <v>21</v>
      </c>
      <c r="D268" t="s">
        <v>30</v>
      </c>
      <c r="E268" t="s">
        <v>15</v>
      </c>
      <c r="F268">
        <v>18646.400000000001</v>
      </c>
      <c r="G268" s="21"/>
      <c r="H268" s="20"/>
    </row>
    <row r="269" spans="1:8" ht="15" customHeight="1" x14ac:dyDescent="0.3">
      <c r="A269">
        <v>223442</v>
      </c>
      <c r="B269">
        <v>42004</v>
      </c>
      <c r="C269" t="s">
        <v>39</v>
      </c>
      <c r="D269" t="s">
        <v>27</v>
      </c>
      <c r="E269" t="s">
        <v>10</v>
      </c>
      <c r="F269">
        <v>5583068.2000000002</v>
      </c>
      <c r="G269" s="21"/>
      <c r="H269" s="20"/>
    </row>
    <row r="270" spans="1:8" ht="15" customHeight="1" x14ac:dyDescent="0.3">
      <c r="A270">
        <v>224386</v>
      </c>
      <c r="B270">
        <v>41688</v>
      </c>
      <c r="C270" t="s">
        <v>21</v>
      </c>
      <c r="D270" t="s">
        <v>31</v>
      </c>
      <c r="E270" t="s">
        <v>14</v>
      </c>
      <c r="F270">
        <v>62879.3</v>
      </c>
      <c r="G270" s="21"/>
      <c r="H270" s="20"/>
    </row>
    <row r="271" spans="1:8" x14ac:dyDescent="0.3">
      <c r="A271">
        <v>225204</v>
      </c>
      <c r="B271">
        <v>41669</v>
      </c>
      <c r="C271" t="s">
        <v>39</v>
      </c>
      <c r="D271" t="s">
        <v>28</v>
      </c>
      <c r="E271" t="s">
        <v>37</v>
      </c>
      <c r="F271">
        <v>5273062.7</v>
      </c>
      <c r="G271" s="21"/>
      <c r="H271" s="20"/>
    </row>
    <row r="272" spans="1:8" x14ac:dyDescent="0.3">
      <c r="A272">
        <v>225245</v>
      </c>
      <c r="B272">
        <v>41820</v>
      </c>
      <c r="C272" t="s">
        <v>39</v>
      </c>
      <c r="D272" t="s">
        <v>27</v>
      </c>
      <c r="E272" t="s">
        <v>7</v>
      </c>
      <c r="F272">
        <v>9675046.4000000004</v>
      </c>
      <c r="G272" s="21"/>
      <c r="H272" s="20"/>
    </row>
    <row r="273" spans="1:8" ht="15" customHeight="1" x14ac:dyDescent="0.3">
      <c r="A273">
        <v>225887</v>
      </c>
      <c r="B273">
        <v>42004</v>
      </c>
      <c r="C273" t="s">
        <v>21</v>
      </c>
      <c r="D273" t="s">
        <v>27</v>
      </c>
      <c r="E273" t="s">
        <v>5</v>
      </c>
      <c r="F273">
        <v>6068.45</v>
      </c>
      <c r="G273" s="21"/>
      <c r="H273" s="20"/>
    </row>
    <row r="274" spans="1:8" ht="15" customHeight="1" x14ac:dyDescent="0.3">
      <c r="A274">
        <v>226450</v>
      </c>
      <c r="B274">
        <v>41728</v>
      </c>
      <c r="C274" t="s">
        <v>21</v>
      </c>
      <c r="D274" t="s">
        <v>30</v>
      </c>
      <c r="E274" t="s">
        <v>10</v>
      </c>
      <c r="F274">
        <v>37377.9</v>
      </c>
      <c r="G274" s="21"/>
      <c r="H274" s="20"/>
    </row>
    <row r="275" spans="1:8" x14ac:dyDescent="0.3">
      <c r="A275">
        <v>227058</v>
      </c>
      <c r="B275">
        <v>42004</v>
      </c>
      <c r="C275" t="s">
        <v>39</v>
      </c>
      <c r="D275" t="s">
        <v>29</v>
      </c>
      <c r="E275" t="s">
        <v>9</v>
      </c>
      <c r="F275">
        <v>3306044.6</v>
      </c>
      <c r="G275" s="21"/>
      <c r="H275" s="20"/>
    </row>
    <row r="276" spans="1:8" x14ac:dyDescent="0.3">
      <c r="A276">
        <v>227273</v>
      </c>
      <c r="B276">
        <v>42004</v>
      </c>
      <c r="C276" t="s">
        <v>39</v>
      </c>
      <c r="D276" t="s">
        <v>26</v>
      </c>
      <c r="E276" t="s">
        <v>12</v>
      </c>
      <c r="F276">
        <v>1722793.6</v>
      </c>
      <c r="G276" s="21"/>
      <c r="H276" s="20"/>
    </row>
    <row r="277" spans="1:8" x14ac:dyDescent="0.3">
      <c r="A277">
        <v>227355</v>
      </c>
      <c r="B277">
        <v>42004</v>
      </c>
      <c r="C277" t="s">
        <v>21</v>
      </c>
      <c r="D277" t="s">
        <v>27</v>
      </c>
      <c r="E277" t="s">
        <v>36</v>
      </c>
      <c r="F277">
        <v>38120.199999999997</v>
      </c>
      <c r="G277" s="21"/>
      <c r="H277" s="20"/>
    </row>
    <row r="278" spans="1:8" x14ac:dyDescent="0.3">
      <c r="A278">
        <v>227446</v>
      </c>
      <c r="B278">
        <v>42004</v>
      </c>
      <c r="C278" t="s">
        <v>39</v>
      </c>
      <c r="D278" t="s">
        <v>26</v>
      </c>
      <c r="E278" t="s">
        <v>5</v>
      </c>
      <c r="F278">
        <v>1515645.1</v>
      </c>
      <c r="G278" s="21"/>
      <c r="H278" s="20"/>
    </row>
    <row r="279" spans="1:8" x14ac:dyDescent="0.3">
      <c r="A279">
        <v>227585</v>
      </c>
      <c r="B279">
        <v>42004</v>
      </c>
      <c r="C279" t="s">
        <v>22</v>
      </c>
      <c r="D279" t="s">
        <v>26</v>
      </c>
      <c r="E279" t="s">
        <v>5</v>
      </c>
      <c r="F279">
        <v>706.1</v>
      </c>
      <c r="G279" s="21"/>
      <c r="H279" s="20"/>
    </row>
    <row r="280" spans="1:8" x14ac:dyDescent="0.3">
      <c r="A280">
        <v>228767</v>
      </c>
      <c r="B280">
        <v>42004</v>
      </c>
      <c r="C280" t="s">
        <v>39</v>
      </c>
      <c r="D280" t="s">
        <v>24</v>
      </c>
      <c r="E280" t="s">
        <v>5</v>
      </c>
      <c r="F280">
        <v>754087</v>
      </c>
      <c r="G280" s="21"/>
      <c r="H280" s="20"/>
    </row>
    <row r="281" spans="1:8" ht="15" customHeight="1" x14ac:dyDescent="0.3">
      <c r="A281">
        <v>229121</v>
      </c>
      <c r="B281">
        <v>42004</v>
      </c>
      <c r="C281" t="s">
        <v>21</v>
      </c>
      <c r="D281" t="s">
        <v>29</v>
      </c>
      <c r="E281" t="s">
        <v>37</v>
      </c>
      <c r="F281">
        <v>2072.8000000000002</v>
      </c>
      <c r="G281" s="21"/>
      <c r="H281" s="20"/>
    </row>
    <row r="282" spans="1:8" ht="15" customHeight="1" x14ac:dyDescent="0.3">
      <c r="A282">
        <v>229489</v>
      </c>
      <c r="B282">
        <v>42004</v>
      </c>
      <c r="C282" t="s">
        <v>21</v>
      </c>
      <c r="D282" t="s">
        <v>27</v>
      </c>
      <c r="E282" t="s">
        <v>6</v>
      </c>
      <c r="F282">
        <v>82080.899999999994</v>
      </c>
      <c r="G282" s="21"/>
      <c r="H282" s="20"/>
    </row>
    <row r="283" spans="1:8" ht="15" customHeight="1" x14ac:dyDescent="0.3">
      <c r="A283">
        <v>229814</v>
      </c>
      <c r="B283">
        <v>41790</v>
      </c>
      <c r="C283" t="s">
        <v>39</v>
      </c>
      <c r="D283" t="s">
        <v>26</v>
      </c>
      <c r="E283" t="s">
        <v>11</v>
      </c>
      <c r="F283">
        <v>9501903.5999999996</v>
      </c>
      <c r="G283" s="21"/>
      <c r="H283" s="20"/>
    </row>
    <row r="284" spans="1:8" x14ac:dyDescent="0.3">
      <c r="A284">
        <v>230148</v>
      </c>
      <c r="B284">
        <v>42004</v>
      </c>
      <c r="C284" t="s">
        <v>39</v>
      </c>
      <c r="D284" t="s">
        <v>27</v>
      </c>
      <c r="E284" t="s">
        <v>2</v>
      </c>
      <c r="F284">
        <v>2739113.9</v>
      </c>
      <c r="G284" s="21"/>
      <c r="H284" s="20"/>
    </row>
    <row r="285" spans="1:8" ht="15" customHeight="1" x14ac:dyDescent="0.3">
      <c r="A285">
        <v>230213</v>
      </c>
      <c r="B285">
        <v>41764</v>
      </c>
      <c r="C285" t="s">
        <v>39</v>
      </c>
      <c r="D285" t="s">
        <v>25</v>
      </c>
      <c r="E285" t="s">
        <v>36</v>
      </c>
      <c r="F285">
        <v>8743450.5</v>
      </c>
      <c r="G285" s="21"/>
      <c r="H285" s="20"/>
    </row>
    <row r="286" spans="1:8" x14ac:dyDescent="0.3">
      <c r="A286">
        <v>231041</v>
      </c>
      <c r="B286">
        <v>42004</v>
      </c>
      <c r="C286" t="s">
        <v>39</v>
      </c>
      <c r="D286" t="s">
        <v>24</v>
      </c>
      <c r="E286" t="s">
        <v>2</v>
      </c>
      <c r="F286">
        <v>8945620.0999999996</v>
      </c>
      <c r="G286" s="21"/>
      <c r="H286" s="20"/>
    </row>
    <row r="287" spans="1:8" ht="15" customHeight="1" x14ac:dyDescent="0.3">
      <c r="A287">
        <v>231256</v>
      </c>
      <c r="B287">
        <v>42004</v>
      </c>
      <c r="C287" t="s">
        <v>39</v>
      </c>
      <c r="D287" t="s">
        <v>30</v>
      </c>
      <c r="E287" t="s">
        <v>5</v>
      </c>
      <c r="F287">
        <v>6775177.2999999998</v>
      </c>
      <c r="G287" s="21"/>
      <c r="H287" s="20"/>
    </row>
    <row r="288" spans="1:8" x14ac:dyDescent="0.3">
      <c r="A288">
        <v>231335</v>
      </c>
      <c r="B288">
        <v>42004</v>
      </c>
      <c r="C288" t="s">
        <v>21</v>
      </c>
      <c r="D288" t="s">
        <v>24</v>
      </c>
      <c r="E288" t="s">
        <v>4</v>
      </c>
      <c r="F288">
        <v>77998.3</v>
      </c>
      <c r="G288" s="21"/>
      <c r="H288" s="20"/>
    </row>
    <row r="289" spans="1:8" x14ac:dyDescent="0.3">
      <c r="A289">
        <v>232190</v>
      </c>
      <c r="B289">
        <v>42004</v>
      </c>
      <c r="C289" t="s">
        <v>21</v>
      </c>
      <c r="D289" t="s">
        <v>28</v>
      </c>
      <c r="E289" t="s">
        <v>38</v>
      </c>
      <c r="F289">
        <v>63243.199999999997</v>
      </c>
      <c r="G289" s="21"/>
      <c r="H289" s="20"/>
    </row>
    <row r="290" spans="1:8" ht="15" customHeight="1" x14ac:dyDescent="0.3">
      <c r="A290">
        <v>232262</v>
      </c>
      <c r="B290">
        <v>42004</v>
      </c>
      <c r="C290" t="s">
        <v>21</v>
      </c>
      <c r="D290" t="s">
        <v>26</v>
      </c>
      <c r="E290" t="s">
        <v>0</v>
      </c>
      <c r="F290">
        <v>80533.3</v>
      </c>
      <c r="G290" s="21"/>
      <c r="H290" s="20"/>
    </row>
    <row r="291" spans="1:8" ht="15" customHeight="1" x14ac:dyDescent="0.3">
      <c r="A291">
        <v>232935</v>
      </c>
      <c r="B291">
        <v>42004</v>
      </c>
      <c r="C291" t="s">
        <v>21</v>
      </c>
      <c r="D291" t="s">
        <v>30</v>
      </c>
      <c r="E291" t="s">
        <v>0</v>
      </c>
      <c r="F291">
        <v>66177.5</v>
      </c>
      <c r="G291" s="21"/>
      <c r="H291" s="20"/>
    </row>
    <row r="292" spans="1:8" ht="15" customHeight="1" x14ac:dyDescent="0.3">
      <c r="A292">
        <v>233063</v>
      </c>
      <c r="B292">
        <v>42004</v>
      </c>
      <c r="C292" t="s">
        <v>21</v>
      </c>
      <c r="D292" t="s">
        <v>24</v>
      </c>
      <c r="E292" t="s">
        <v>0</v>
      </c>
      <c r="F292">
        <v>51437.5</v>
      </c>
      <c r="G292" s="21"/>
      <c r="H292" s="20"/>
    </row>
    <row r="293" spans="1:8" x14ac:dyDescent="0.3">
      <c r="A293">
        <v>233234</v>
      </c>
      <c r="B293">
        <v>42004</v>
      </c>
      <c r="C293" t="s">
        <v>39</v>
      </c>
      <c r="D293" t="s">
        <v>32</v>
      </c>
      <c r="E293" t="s">
        <v>3</v>
      </c>
      <c r="F293">
        <v>1504344.3</v>
      </c>
      <c r="G293" s="21"/>
      <c r="H293" s="20"/>
    </row>
    <row r="294" spans="1:8" ht="15" customHeight="1" x14ac:dyDescent="0.3">
      <c r="A294">
        <v>233285</v>
      </c>
      <c r="B294">
        <v>41656</v>
      </c>
      <c r="C294" t="s">
        <v>22</v>
      </c>
      <c r="D294" t="s">
        <v>27</v>
      </c>
      <c r="E294" t="s">
        <v>15</v>
      </c>
      <c r="F294">
        <v>1056436.2250000001</v>
      </c>
      <c r="G294" s="21"/>
      <c r="H294" s="20"/>
    </row>
    <row r="295" spans="1:8" x14ac:dyDescent="0.3">
      <c r="A295">
        <v>233688</v>
      </c>
      <c r="B295">
        <v>41851</v>
      </c>
      <c r="C295" t="s">
        <v>21</v>
      </c>
      <c r="D295" t="s">
        <v>26</v>
      </c>
      <c r="E295" t="s">
        <v>5</v>
      </c>
      <c r="F295">
        <v>91760</v>
      </c>
      <c r="G295" s="21"/>
      <c r="H295" s="20"/>
    </row>
    <row r="296" spans="1:8" ht="15" customHeight="1" x14ac:dyDescent="0.3">
      <c r="A296">
        <v>233785</v>
      </c>
      <c r="B296">
        <v>42004</v>
      </c>
      <c r="C296" t="s">
        <v>21</v>
      </c>
      <c r="D296" t="s">
        <v>24</v>
      </c>
      <c r="E296" t="s">
        <v>17</v>
      </c>
      <c r="F296">
        <v>59353.7</v>
      </c>
      <c r="G296" s="21"/>
      <c r="H296" s="20"/>
    </row>
    <row r="297" spans="1:8" x14ac:dyDescent="0.3">
      <c r="A297">
        <v>234233</v>
      </c>
      <c r="B297">
        <v>42004</v>
      </c>
      <c r="C297" t="s">
        <v>21</v>
      </c>
      <c r="D297" t="s">
        <v>24</v>
      </c>
      <c r="E297" t="s">
        <v>4</v>
      </c>
      <c r="F297">
        <v>22093.7</v>
      </c>
      <c r="G297" s="21"/>
      <c r="H297" s="20"/>
    </row>
    <row r="298" spans="1:8" ht="15" customHeight="1" x14ac:dyDescent="0.3">
      <c r="A298">
        <v>234692</v>
      </c>
      <c r="B298">
        <v>42004</v>
      </c>
      <c r="C298" t="s">
        <v>39</v>
      </c>
      <c r="D298" t="s">
        <v>26</v>
      </c>
      <c r="E298" t="s">
        <v>16</v>
      </c>
      <c r="F298">
        <v>179395.7</v>
      </c>
      <c r="G298" s="21"/>
      <c r="H298" s="20"/>
    </row>
    <row r="299" spans="1:8" x14ac:dyDescent="0.3">
      <c r="A299">
        <v>235012</v>
      </c>
      <c r="B299">
        <v>42004</v>
      </c>
      <c r="C299" t="s">
        <v>39</v>
      </c>
      <c r="D299" t="s">
        <v>32</v>
      </c>
      <c r="E299" t="s">
        <v>34</v>
      </c>
      <c r="F299">
        <v>9085648.0999999996</v>
      </c>
      <c r="G299" s="21"/>
      <c r="H299" s="20"/>
    </row>
    <row r="300" spans="1:8" ht="15" customHeight="1" x14ac:dyDescent="0.3">
      <c r="A300">
        <v>235081</v>
      </c>
      <c r="B300">
        <v>41669</v>
      </c>
      <c r="C300" t="s">
        <v>39</v>
      </c>
      <c r="D300" t="s">
        <v>27</v>
      </c>
      <c r="E300" t="s">
        <v>15</v>
      </c>
      <c r="F300">
        <v>4217973.4000000004</v>
      </c>
      <c r="G300" s="21"/>
      <c r="H300" s="20"/>
    </row>
    <row r="301" spans="1:8" x14ac:dyDescent="0.3">
      <c r="A301">
        <v>235200</v>
      </c>
      <c r="B301">
        <v>42004</v>
      </c>
      <c r="C301" t="s">
        <v>39</v>
      </c>
      <c r="D301" t="s">
        <v>27</v>
      </c>
      <c r="E301" t="s">
        <v>12</v>
      </c>
      <c r="F301">
        <v>1221078.2</v>
      </c>
      <c r="G301" s="21"/>
      <c r="H301" s="20"/>
    </row>
    <row r="302" spans="1:8" x14ac:dyDescent="0.3">
      <c r="A302">
        <v>237296</v>
      </c>
      <c r="B302">
        <v>42004</v>
      </c>
      <c r="C302" t="s">
        <v>21</v>
      </c>
      <c r="D302" t="s">
        <v>29</v>
      </c>
      <c r="E302" t="s">
        <v>14</v>
      </c>
      <c r="F302">
        <v>9621.2000000000007</v>
      </c>
      <c r="G302" s="21"/>
      <c r="H302" s="20"/>
    </row>
    <row r="303" spans="1:8" x14ac:dyDescent="0.3">
      <c r="A303">
        <v>237442</v>
      </c>
      <c r="B303">
        <v>42004</v>
      </c>
      <c r="C303" t="s">
        <v>39</v>
      </c>
      <c r="D303" t="s">
        <v>24</v>
      </c>
      <c r="E303" t="s">
        <v>35</v>
      </c>
      <c r="F303">
        <v>4354801.5999999996</v>
      </c>
      <c r="G303" s="21"/>
      <c r="H303" s="20"/>
    </row>
    <row r="304" spans="1:8" ht="15" customHeight="1" x14ac:dyDescent="0.3">
      <c r="A304">
        <v>238404</v>
      </c>
      <c r="B304">
        <v>42004</v>
      </c>
      <c r="C304" t="s">
        <v>39</v>
      </c>
      <c r="D304" t="s">
        <v>28</v>
      </c>
      <c r="E304" t="s">
        <v>10</v>
      </c>
      <c r="F304">
        <v>1446877.2749999999</v>
      </c>
      <c r="G304" s="21"/>
      <c r="H304" s="20"/>
    </row>
    <row r="305" spans="1:8" x14ac:dyDescent="0.3">
      <c r="A305">
        <v>239314</v>
      </c>
      <c r="B305">
        <v>41770</v>
      </c>
      <c r="C305" t="s">
        <v>39</v>
      </c>
      <c r="D305" t="s">
        <v>26</v>
      </c>
      <c r="E305" t="s">
        <v>36</v>
      </c>
      <c r="F305">
        <v>6190600.0999999996</v>
      </c>
      <c r="G305" s="21"/>
      <c r="H305" s="20"/>
    </row>
    <row r="306" spans="1:8" x14ac:dyDescent="0.3">
      <c r="A306">
        <v>239791</v>
      </c>
      <c r="B306">
        <v>41820</v>
      </c>
      <c r="C306" t="s">
        <v>21</v>
      </c>
      <c r="D306" t="s">
        <v>24</v>
      </c>
      <c r="E306" t="s">
        <v>2</v>
      </c>
      <c r="F306">
        <v>88343.3</v>
      </c>
      <c r="G306" s="21"/>
      <c r="H306" s="20"/>
    </row>
    <row r="307" spans="1:8" ht="15" customHeight="1" x14ac:dyDescent="0.3">
      <c r="A307">
        <v>239857</v>
      </c>
      <c r="B307">
        <v>41811</v>
      </c>
      <c r="C307" t="s">
        <v>39</v>
      </c>
      <c r="D307" t="s">
        <v>24</v>
      </c>
      <c r="E307" t="s">
        <v>1</v>
      </c>
      <c r="F307">
        <v>600832.69999999995</v>
      </c>
      <c r="G307" s="21"/>
      <c r="H307" s="20"/>
    </row>
    <row r="308" spans="1:8" x14ac:dyDescent="0.3">
      <c r="A308">
        <v>239986</v>
      </c>
      <c r="B308">
        <v>42004</v>
      </c>
      <c r="C308" t="s">
        <v>39</v>
      </c>
      <c r="D308" t="s">
        <v>29</v>
      </c>
      <c r="E308" t="s">
        <v>5</v>
      </c>
      <c r="F308">
        <v>212029.7</v>
      </c>
      <c r="G308" s="21"/>
      <c r="H308" s="20"/>
    </row>
    <row r="309" spans="1:8" x14ac:dyDescent="0.3">
      <c r="A309">
        <v>240321</v>
      </c>
      <c r="B309">
        <v>41943</v>
      </c>
      <c r="C309" t="s">
        <v>39</v>
      </c>
      <c r="D309" t="s">
        <v>24</v>
      </c>
      <c r="E309" t="s">
        <v>0</v>
      </c>
      <c r="F309">
        <v>5357775.3</v>
      </c>
      <c r="G309" s="21"/>
      <c r="H309" s="20"/>
    </row>
    <row r="310" spans="1:8" ht="15" customHeight="1" x14ac:dyDescent="0.3">
      <c r="A310">
        <v>240511</v>
      </c>
      <c r="B310">
        <v>42004</v>
      </c>
      <c r="C310" t="s">
        <v>39</v>
      </c>
      <c r="D310" t="s">
        <v>28</v>
      </c>
      <c r="E310" t="s">
        <v>14</v>
      </c>
      <c r="F310">
        <v>4161526.6</v>
      </c>
      <c r="G310" s="21"/>
      <c r="H310" s="20"/>
    </row>
    <row r="311" spans="1:8" ht="15" customHeight="1" x14ac:dyDescent="0.3">
      <c r="A311">
        <v>240580</v>
      </c>
      <c r="B311">
        <v>42004</v>
      </c>
      <c r="C311" t="s">
        <v>39</v>
      </c>
      <c r="D311" t="s">
        <v>26</v>
      </c>
      <c r="E311" t="s">
        <v>1</v>
      </c>
      <c r="F311">
        <v>4343417.7</v>
      </c>
      <c r="G311" s="21"/>
      <c r="H311" s="20"/>
    </row>
    <row r="312" spans="1:8" ht="15" customHeight="1" x14ac:dyDescent="0.3">
      <c r="A312">
        <v>240997</v>
      </c>
      <c r="B312">
        <v>42004</v>
      </c>
      <c r="C312" t="s">
        <v>22</v>
      </c>
      <c r="D312" t="s">
        <v>27</v>
      </c>
      <c r="E312" t="s">
        <v>35</v>
      </c>
      <c r="F312">
        <v>149.1</v>
      </c>
      <c r="G312" s="21"/>
      <c r="H312" s="20"/>
    </row>
    <row r="313" spans="1:8" ht="15" customHeight="1" x14ac:dyDescent="0.3">
      <c r="A313">
        <v>241644</v>
      </c>
      <c r="B313">
        <v>41820</v>
      </c>
      <c r="C313" t="s">
        <v>39</v>
      </c>
      <c r="D313" t="s">
        <v>28</v>
      </c>
      <c r="E313" t="s">
        <v>10</v>
      </c>
      <c r="F313">
        <v>2099978.6</v>
      </c>
      <c r="G313" s="21"/>
      <c r="H313" s="20"/>
    </row>
    <row r="314" spans="1:8" ht="15" customHeight="1" x14ac:dyDescent="0.3">
      <c r="A314">
        <v>242082</v>
      </c>
      <c r="B314">
        <v>42004</v>
      </c>
      <c r="C314" t="s">
        <v>21</v>
      </c>
      <c r="D314" t="s">
        <v>26</v>
      </c>
      <c r="E314" t="s">
        <v>3</v>
      </c>
      <c r="F314">
        <v>75478.899999999994</v>
      </c>
      <c r="G314" s="21"/>
      <c r="H314" s="20"/>
    </row>
    <row r="315" spans="1:8" ht="15" customHeight="1" x14ac:dyDescent="0.3">
      <c r="A315">
        <v>242496</v>
      </c>
      <c r="B315">
        <v>41739</v>
      </c>
      <c r="C315" t="s">
        <v>21</v>
      </c>
      <c r="D315" t="s">
        <v>24</v>
      </c>
      <c r="E315" t="s">
        <v>1</v>
      </c>
      <c r="F315">
        <v>56267.1</v>
      </c>
      <c r="G315" s="21"/>
      <c r="H315" s="20"/>
    </row>
    <row r="316" spans="1:8" x14ac:dyDescent="0.3">
      <c r="A316">
        <v>242768</v>
      </c>
      <c r="B316">
        <v>41664</v>
      </c>
      <c r="C316" t="s">
        <v>21</v>
      </c>
      <c r="D316" t="s">
        <v>28</v>
      </c>
      <c r="E316" t="s">
        <v>1</v>
      </c>
      <c r="F316">
        <v>71337.5</v>
      </c>
      <c r="G316" s="21"/>
      <c r="H316" s="20"/>
    </row>
    <row r="317" spans="1:8" ht="15" customHeight="1" x14ac:dyDescent="0.3">
      <c r="A317">
        <v>243143</v>
      </c>
      <c r="B317">
        <v>41731</v>
      </c>
      <c r="C317" t="s">
        <v>21</v>
      </c>
      <c r="D317" t="s">
        <v>28</v>
      </c>
      <c r="E317" t="s">
        <v>13</v>
      </c>
      <c r="F317">
        <v>34500.800000000003</v>
      </c>
      <c r="G317" s="21"/>
      <c r="H317" s="20"/>
    </row>
    <row r="318" spans="1:8" ht="15" customHeight="1" x14ac:dyDescent="0.3">
      <c r="A318">
        <v>243430</v>
      </c>
      <c r="B318">
        <v>42004</v>
      </c>
      <c r="C318" t="s">
        <v>21</v>
      </c>
      <c r="D318" t="s">
        <v>31</v>
      </c>
      <c r="E318" t="s">
        <v>36</v>
      </c>
      <c r="F318">
        <v>53090.1</v>
      </c>
      <c r="G318" s="21"/>
      <c r="H318" s="20"/>
    </row>
    <row r="319" spans="1:8" ht="15" customHeight="1" x14ac:dyDescent="0.3">
      <c r="A319">
        <v>243730</v>
      </c>
      <c r="B319">
        <v>42004</v>
      </c>
      <c r="C319" t="s">
        <v>39</v>
      </c>
      <c r="D319" t="s">
        <v>28</v>
      </c>
      <c r="E319" t="s">
        <v>4</v>
      </c>
      <c r="F319">
        <v>2864112.7</v>
      </c>
      <c r="G319" s="21"/>
      <c r="H319" s="20"/>
    </row>
    <row r="320" spans="1:8" x14ac:dyDescent="0.3">
      <c r="A320">
        <v>243889</v>
      </c>
      <c r="B320">
        <v>42004</v>
      </c>
      <c r="C320" t="s">
        <v>39</v>
      </c>
      <c r="D320" t="s">
        <v>27</v>
      </c>
      <c r="E320" t="s">
        <v>8</v>
      </c>
      <c r="F320">
        <v>9196849.5999999996</v>
      </c>
      <c r="G320" s="21"/>
      <c r="H320" s="20"/>
    </row>
    <row r="321" spans="1:8" ht="15" customHeight="1" x14ac:dyDescent="0.3">
      <c r="A321">
        <v>244376</v>
      </c>
      <c r="B321">
        <v>41943</v>
      </c>
      <c r="C321" t="s">
        <v>22</v>
      </c>
      <c r="D321" t="s">
        <v>28</v>
      </c>
      <c r="E321" t="s">
        <v>5</v>
      </c>
      <c r="F321">
        <v>118.4</v>
      </c>
      <c r="G321" s="21"/>
      <c r="H321" s="20"/>
    </row>
    <row r="322" spans="1:8" ht="15" customHeight="1" x14ac:dyDescent="0.3">
      <c r="A322">
        <v>244597</v>
      </c>
      <c r="B322">
        <v>42004</v>
      </c>
      <c r="C322" t="s">
        <v>21</v>
      </c>
      <c r="D322" t="s">
        <v>27</v>
      </c>
      <c r="E322" t="s">
        <v>5</v>
      </c>
      <c r="F322">
        <v>14058.1</v>
      </c>
      <c r="G322" s="21"/>
      <c r="H322" s="20"/>
    </row>
    <row r="323" spans="1:8" x14ac:dyDescent="0.3">
      <c r="A323">
        <v>245251</v>
      </c>
      <c r="B323">
        <v>42004</v>
      </c>
      <c r="C323" t="s">
        <v>21</v>
      </c>
      <c r="D323" t="s">
        <v>26</v>
      </c>
      <c r="E323" t="s">
        <v>12</v>
      </c>
      <c r="F323">
        <v>280823.3</v>
      </c>
      <c r="G323" s="21"/>
      <c r="H323" s="20"/>
    </row>
    <row r="324" spans="1:8" x14ac:dyDescent="0.3">
      <c r="A324">
        <v>245708</v>
      </c>
      <c r="B324">
        <v>42004</v>
      </c>
      <c r="C324" t="s">
        <v>39</v>
      </c>
      <c r="D324" t="s">
        <v>28</v>
      </c>
      <c r="E324" t="s">
        <v>13</v>
      </c>
      <c r="F324">
        <v>3965417.9</v>
      </c>
      <c r="G324" s="21"/>
      <c r="H324" s="20"/>
    </row>
    <row r="325" spans="1:8" x14ac:dyDescent="0.3">
      <c r="A325">
        <v>245866</v>
      </c>
      <c r="B325">
        <v>42004</v>
      </c>
      <c r="C325" t="s">
        <v>39</v>
      </c>
      <c r="D325" t="s">
        <v>24</v>
      </c>
      <c r="E325" t="s">
        <v>37</v>
      </c>
      <c r="F325">
        <v>7176711.7999999998</v>
      </c>
      <c r="G325" s="21"/>
      <c r="H325" s="20"/>
    </row>
    <row r="326" spans="1:8" ht="15" customHeight="1" x14ac:dyDescent="0.3">
      <c r="A326">
        <v>246268</v>
      </c>
      <c r="B326">
        <v>42004</v>
      </c>
      <c r="C326" t="s">
        <v>39</v>
      </c>
      <c r="D326" t="s">
        <v>27</v>
      </c>
      <c r="E326" t="s">
        <v>36</v>
      </c>
      <c r="F326">
        <v>1523785</v>
      </c>
      <c r="G326" s="21"/>
      <c r="H326" s="20"/>
    </row>
    <row r="327" spans="1:8" x14ac:dyDescent="0.3">
      <c r="A327">
        <v>247090</v>
      </c>
      <c r="B327">
        <v>42004</v>
      </c>
      <c r="C327" t="s">
        <v>39</v>
      </c>
      <c r="D327" t="s">
        <v>29</v>
      </c>
      <c r="E327" t="s">
        <v>36</v>
      </c>
      <c r="F327">
        <v>7914880.5</v>
      </c>
      <c r="G327" s="21"/>
      <c r="H327" s="20"/>
    </row>
    <row r="328" spans="1:8" ht="15" customHeight="1" x14ac:dyDescent="0.3">
      <c r="A328">
        <v>247389</v>
      </c>
      <c r="B328">
        <v>41941</v>
      </c>
      <c r="C328" t="s">
        <v>39</v>
      </c>
      <c r="D328" t="s">
        <v>27</v>
      </c>
      <c r="E328" t="s">
        <v>1</v>
      </c>
      <c r="F328">
        <v>9177047</v>
      </c>
      <c r="G328" s="21"/>
      <c r="H328" s="20"/>
    </row>
    <row r="329" spans="1:8" x14ac:dyDescent="0.3">
      <c r="A329">
        <v>248292</v>
      </c>
      <c r="B329">
        <v>41943</v>
      </c>
      <c r="C329" t="s">
        <v>21</v>
      </c>
      <c r="D329" t="s">
        <v>26</v>
      </c>
      <c r="E329" t="s">
        <v>34</v>
      </c>
      <c r="F329">
        <v>12053.6</v>
      </c>
      <c r="G329" s="21"/>
      <c r="H329" s="20"/>
    </row>
    <row r="330" spans="1:8" ht="15" customHeight="1" x14ac:dyDescent="0.3">
      <c r="A330">
        <v>249268</v>
      </c>
      <c r="B330">
        <v>42004</v>
      </c>
      <c r="C330" t="s">
        <v>21</v>
      </c>
      <c r="D330" t="s">
        <v>30</v>
      </c>
      <c r="E330" t="s">
        <v>17</v>
      </c>
      <c r="F330">
        <v>65108.800000000003</v>
      </c>
      <c r="G330" s="21"/>
      <c r="H330" s="20"/>
    </row>
    <row r="331" spans="1:8" ht="15" customHeight="1" x14ac:dyDescent="0.3">
      <c r="A331">
        <v>249478</v>
      </c>
      <c r="B331">
        <v>41790</v>
      </c>
      <c r="C331" t="s">
        <v>21</v>
      </c>
      <c r="D331" t="s">
        <v>28</v>
      </c>
      <c r="E331" t="s">
        <v>15</v>
      </c>
      <c r="F331">
        <v>85303.6</v>
      </c>
      <c r="G331" s="21"/>
      <c r="H331" s="20"/>
    </row>
    <row r="332" spans="1:8" ht="15" customHeight="1" x14ac:dyDescent="0.3">
      <c r="A332">
        <v>249764</v>
      </c>
      <c r="B332">
        <v>42004</v>
      </c>
      <c r="C332" t="s">
        <v>21</v>
      </c>
      <c r="D332" t="s">
        <v>30</v>
      </c>
      <c r="E332" t="s">
        <v>2</v>
      </c>
      <c r="F332">
        <v>36242.5</v>
      </c>
      <c r="G332" s="21"/>
      <c r="H332" s="20"/>
    </row>
    <row r="333" spans="1:8" ht="15" customHeight="1" x14ac:dyDescent="0.3">
      <c r="A333">
        <v>249915</v>
      </c>
      <c r="B333">
        <v>42004</v>
      </c>
      <c r="C333" t="s">
        <v>21</v>
      </c>
      <c r="D333" t="s">
        <v>28</v>
      </c>
      <c r="E333" t="s">
        <v>15</v>
      </c>
      <c r="F333">
        <v>94608.1</v>
      </c>
      <c r="G333" s="21"/>
      <c r="H333" s="20"/>
    </row>
    <row r="334" spans="1:8" ht="15" customHeight="1" x14ac:dyDescent="0.3">
      <c r="A334">
        <v>250362</v>
      </c>
      <c r="B334">
        <v>41973</v>
      </c>
      <c r="C334" t="s">
        <v>22</v>
      </c>
      <c r="D334" t="s">
        <v>28</v>
      </c>
      <c r="E334" t="s">
        <v>34</v>
      </c>
      <c r="F334">
        <v>564.9</v>
      </c>
      <c r="G334" s="21"/>
      <c r="H334" s="20"/>
    </row>
    <row r="335" spans="1:8" ht="15" customHeight="1" x14ac:dyDescent="0.3">
      <c r="A335">
        <v>250561</v>
      </c>
      <c r="B335">
        <v>42004</v>
      </c>
      <c r="C335" t="s">
        <v>39</v>
      </c>
      <c r="D335" t="s">
        <v>28</v>
      </c>
      <c r="E335" t="s">
        <v>38</v>
      </c>
      <c r="F335">
        <v>417543.4</v>
      </c>
      <c r="G335" s="21"/>
      <c r="H335" s="20"/>
    </row>
    <row r="336" spans="1:8" x14ac:dyDescent="0.3">
      <c r="A336">
        <v>250700</v>
      </c>
      <c r="B336">
        <v>42004</v>
      </c>
      <c r="C336" t="s">
        <v>21</v>
      </c>
      <c r="D336" t="s">
        <v>24</v>
      </c>
      <c r="E336" t="s">
        <v>7</v>
      </c>
      <c r="F336">
        <v>16.09</v>
      </c>
      <c r="G336" s="21"/>
      <c r="H336" s="20"/>
    </row>
    <row r="337" spans="1:8" x14ac:dyDescent="0.3">
      <c r="A337">
        <v>250926</v>
      </c>
      <c r="B337">
        <v>41729</v>
      </c>
      <c r="C337" t="s">
        <v>21</v>
      </c>
      <c r="D337" t="s">
        <v>28</v>
      </c>
      <c r="E337" t="s">
        <v>4</v>
      </c>
      <c r="F337">
        <v>70263.8</v>
      </c>
      <c r="G337" s="21"/>
      <c r="H337" s="20"/>
    </row>
    <row r="338" spans="1:8" ht="15" customHeight="1" x14ac:dyDescent="0.3">
      <c r="A338">
        <v>250988</v>
      </c>
      <c r="B338">
        <v>42004</v>
      </c>
      <c r="C338" t="s">
        <v>21</v>
      </c>
      <c r="D338" t="s">
        <v>31</v>
      </c>
      <c r="E338" t="s">
        <v>10</v>
      </c>
      <c r="F338">
        <v>34223.599999999999</v>
      </c>
      <c r="G338" s="21"/>
      <c r="H338" s="20"/>
    </row>
    <row r="339" spans="1:8" ht="15" customHeight="1" x14ac:dyDescent="0.3">
      <c r="A339">
        <v>251080</v>
      </c>
      <c r="B339">
        <v>42004</v>
      </c>
      <c r="C339" t="s">
        <v>21</v>
      </c>
      <c r="D339" t="s">
        <v>25</v>
      </c>
      <c r="E339" t="s">
        <v>11</v>
      </c>
      <c r="F339">
        <v>36407.599999999999</v>
      </c>
      <c r="G339" s="21"/>
      <c r="H339" s="20"/>
    </row>
    <row r="340" spans="1:8" ht="15" customHeight="1" x14ac:dyDescent="0.3">
      <c r="A340">
        <v>251253</v>
      </c>
      <c r="B340">
        <v>42004</v>
      </c>
      <c r="C340" t="s">
        <v>39</v>
      </c>
      <c r="D340" t="s">
        <v>27</v>
      </c>
      <c r="E340" t="s">
        <v>8</v>
      </c>
      <c r="F340">
        <v>1796954.6</v>
      </c>
      <c r="G340" s="21"/>
      <c r="H340" s="20"/>
    </row>
    <row r="341" spans="1:8" ht="15" customHeight="1" x14ac:dyDescent="0.3">
      <c r="A341">
        <v>251382</v>
      </c>
      <c r="B341">
        <v>41814</v>
      </c>
      <c r="C341" t="s">
        <v>39</v>
      </c>
      <c r="D341" t="s">
        <v>24</v>
      </c>
      <c r="E341" t="s">
        <v>9</v>
      </c>
      <c r="F341">
        <v>6966537</v>
      </c>
      <c r="G341" s="21"/>
      <c r="H341" s="20"/>
    </row>
    <row r="342" spans="1:8" ht="15" customHeight="1" x14ac:dyDescent="0.3">
      <c r="A342">
        <v>251530</v>
      </c>
      <c r="B342">
        <v>42004</v>
      </c>
      <c r="C342" t="s">
        <v>39</v>
      </c>
      <c r="D342" t="s">
        <v>27</v>
      </c>
      <c r="E342" t="s">
        <v>13</v>
      </c>
      <c r="F342">
        <v>6786079.9000000004</v>
      </c>
      <c r="G342" s="21"/>
      <c r="H342" s="20"/>
    </row>
    <row r="343" spans="1:8" x14ac:dyDescent="0.3">
      <c r="A343">
        <v>253570</v>
      </c>
      <c r="B343">
        <v>41912</v>
      </c>
      <c r="C343" t="s">
        <v>22</v>
      </c>
      <c r="D343" t="s">
        <v>24</v>
      </c>
      <c r="E343" t="s">
        <v>7</v>
      </c>
      <c r="F343">
        <v>763.9</v>
      </c>
      <c r="G343" s="21"/>
      <c r="H343" s="20"/>
    </row>
    <row r="344" spans="1:8" x14ac:dyDescent="0.3">
      <c r="A344">
        <v>254327</v>
      </c>
      <c r="B344">
        <v>41973</v>
      </c>
      <c r="C344" t="s">
        <v>21</v>
      </c>
      <c r="D344" t="s">
        <v>24</v>
      </c>
      <c r="E344" t="s">
        <v>37</v>
      </c>
      <c r="F344">
        <v>82106.2</v>
      </c>
      <c r="G344" s="21"/>
      <c r="H344" s="20"/>
    </row>
    <row r="345" spans="1:8" x14ac:dyDescent="0.3">
      <c r="A345">
        <v>254351</v>
      </c>
      <c r="B345">
        <v>42004</v>
      </c>
      <c r="C345" t="s">
        <v>21</v>
      </c>
      <c r="D345" t="s">
        <v>30</v>
      </c>
      <c r="E345" t="s">
        <v>38</v>
      </c>
      <c r="F345">
        <v>87670.1</v>
      </c>
      <c r="G345" s="21"/>
      <c r="H345" s="20"/>
    </row>
    <row r="346" spans="1:8" ht="15" customHeight="1" x14ac:dyDescent="0.3">
      <c r="A346">
        <v>255124</v>
      </c>
      <c r="B346">
        <v>42004</v>
      </c>
      <c r="C346" t="s">
        <v>39</v>
      </c>
      <c r="D346" t="s">
        <v>31</v>
      </c>
      <c r="E346" t="s">
        <v>10</v>
      </c>
      <c r="F346">
        <v>6953081.4000000004</v>
      </c>
      <c r="G346" s="21"/>
      <c r="H346" s="20"/>
    </row>
    <row r="347" spans="1:8" ht="15" customHeight="1" x14ac:dyDescent="0.3">
      <c r="A347">
        <v>255813</v>
      </c>
      <c r="B347">
        <v>41901</v>
      </c>
      <c r="C347" t="s">
        <v>39</v>
      </c>
      <c r="D347" t="s">
        <v>26</v>
      </c>
      <c r="E347" t="s">
        <v>34</v>
      </c>
      <c r="F347">
        <v>3564991.9</v>
      </c>
      <c r="G347" s="21"/>
      <c r="H347" s="20"/>
    </row>
    <row r="348" spans="1:8" x14ac:dyDescent="0.3">
      <c r="A348">
        <v>255920</v>
      </c>
      <c r="B348">
        <v>42004</v>
      </c>
      <c r="C348" t="s">
        <v>39</v>
      </c>
      <c r="D348" t="s">
        <v>28</v>
      </c>
      <c r="E348" t="s">
        <v>7</v>
      </c>
      <c r="F348">
        <v>8332484.0999999996</v>
      </c>
      <c r="G348" s="21"/>
      <c r="H348" s="20"/>
    </row>
    <row r="349" spans="1:8" ht="15" customHeight="1" x14ac:dyDescent="0.3">
      <c r="A349">
        <v>256003</v>
      </c>
      <c r="B349">
        <v>42004</v>
      </c>
      <c r="C349" t="s">
        <v>39</v>
      </c>
      <c r="D349" t="s">
        <v>29</v>
      </c>
      <c r="E349" t="s">
        <v>2</v>
      </c>
      <c r="F349">
        <v>3283020.9</v>
      </c>
      <c r="G349" s="21"/>
      <c r="H349" s="20"/>
    </row>
    <row r="350" spans="1:8" ht="15" customHeight="1" x14ac:dyDescent="0.3">
      <c r="A350">
        <v>256432</v>
      </c>
      <c r="B350">
        <v>42004</v>
      </c>
      <c r="C350" t="s">
        <v>21</v>
      </c>
      <c r="D350" t="s">
        <v>25</v>
      </c>
      <c r="E350" t="s">
        <v>11</v>
      </c>
      <c r="F350">
        <v>34336.300000000003</v>
      </c>
      <c r="G350" s="21"/>
      <c r="H350" s="20"/>
    </row>
    <row r="351" spans="1:8" ht="15" customHeight="1" x14ac:dyDescent="0.3">
      <c r="A351">
        <v>256731</v>
      </c>
      <c r="B351">
        <v>41790</v>
      </c>
      <c r="C351" t="s">
        <v>21</v>
      </c>
      <c r="D351" t="s">
        <v>24</v>
      </c>
      <c r="E351" t="s">
        <v>38</v>
      </c>
      <c r="F351">
        <v>86471.9</v>
      </c>
      <c r="G351" s="21"/>
      <c r="H351" s="20"/>
    </row>
    <row r="352" spans="1:8" x14ac:dyDescent="0.3">
      <c r="A352">
        <v>256978</v>
      </c>
      <c r="B352">
        <v>41728</v>
      </c>
      <c r="C352" t="s">
        <v>21</v>
      </c>
      <c r="D352" t="s">
        <v>24</v>
      </c>
      <c r="E352" t="s">
        <v>5</v>
      </c>
      <c r="F352">
        <v>6891.7</v>
      </c>
      <c r="G352" s="21"/>
      <c r="H352" s="20"/>
    </row>
    <row r="353" spans="1:8" x14ac:dyDescent="0.3">
      <c r="A353">
        <v>257001</v>
      </c>
      <c r="B353">
        <v>42004</v>
      </c>
      <c r="C353" t="s">
        <v>39</v>
      </c>
      <c r="D353" t="s">
        <v>28</v>
      </c>
      <c r="E353" t="s">
        <v>13</v>
      </c>
      <c r="F353">
        <v>8480663</v>
      </c>
      <c r="G353" s="21"/>
      <c r="H353" s="20"/>
    </row>
    <row r="354" spans="1:8" ht="15" customHeight="1" x14ac:dyDescent="0.3">
      <c r="A354">
        <v>257116</v>
      </c>
      <c r="B354">
        <v>41934</v>
      </c>
      <c r="C354" t="s">
        <v>21</v>
      </c>
      <c r="D354" t="s">
        <v>28</v>
      </c>
      <c r="E354" t="s">
        <v>9</v>
      </c>
      <c r="F354">
        <v>14080.7</v>
      </c>
      <c r="G354" s="21"/>
      <c r="H354" s="20"/>
    </row>
    <row r="355" spans="1:8" ht="15" customHeight="1" x14ac:dyDescent="0.3">
      <c r="A355">
        <v>257252</v>
      </c>
      <c r="B355">
        <v>42004</v>
      </c>
      <c r="C355" t="s">
        <v>22</v>
      </c>
      <c r="D355" t="s">
        <v>28</v>
      </c>
      <c r="E355" t="s">
        <v>12</v>
      </c>
      <c r="F355">
        <v>987</v>
      </c>
      <c r="G355" s="21"/>
      <c r="H355" s="20"/>
    </row>
    <row r="356" spans="1:8" x14ac:dyDescent="0.3">
      <c r="A356">
        <v>257501</v>
      </c>
      <c r="B356">
        <v>42004</v>
      </c>
      <c r="C356" t="s">
        <v>39</v>
      </c>
      <c r="D356" t="s">
        <v>28</v>
      </c>
      <c r="E356" t="s">
        <v>34</v>
      </c>
      <c r="F356">
        <v>4229106.8</v>
      </c>
      <c r="G356" s="21"/>
      <c r="H356" s="20"/>
    </row>
    <row r="357" spans="1:8" x14ac:dyDescent="0.3">
      <c r="A357">
        <v>257523</v>
      </c>
      <c r="B357">
        <v>42004</v>
      </c>
      <c r="C357" t="s">
        <v>22</v>
      </c>
      <c r="D357" t="s">
        <v>28</v>
      </c>
      <c r="E357" t="s">
        <v>7</v>
      </c>
      <c r="F357">
        <v>182.933333333333</v>
      </c>
      <c r="G357" s="21"/>
      <c r="H357" s="20"/>
    </row>
    <row r="358" spans="1:8" ht="15" customHeight="1" x14ac:dyDescent="0.3">
      <c r="A358">
        <v>258991</v>
      </c>
      <c r="B358">
        <v>41669</v>
      </c>
      <c r="C358" t="s">
        <v>39</v>
      </c>
      <c r="D358" t="s">
        <v>24</v>
      </c>
      <c r="E358" t="s">
        <v>6</v>
      </c>
      <c r="F358">
        <v>4912609.4000000004</v>
      </c>
      <c r="G358" s="21"/>
      <c r="H358" s="20"/>
    </row>
    <row r="359" spans="1:8" ht="15" customHeight="1" x14ac:dyDescent="0.3">
      <c r="A359">
        <v>259360</v>
      </c>
      <c r="B359">
        <v>42004</v>
      </c>
      <c r="C359" t="s">
        <v>39</v>
      </c>
      <c r="D359" t="s">
        <v>29</v>
      </c>
      <c r="E359" t="s">
        <v>34</v>
      </c>
      <c r="F359">
        <v>9770747.6999999993</v>
      </c>
      <c r="G359" s="21"/>
      <c r="H359" s="20"/>
    </row>
    <row r="360" spans="1:8" ht="15" customHeight="1" x14ac:dyDescent="0.3">
      <c r="A360">
        <v>259692</v>
      </c>
      <c r="B360">
        <v>41759</v>
      </c>
      <c r="C360" t="s">
        <v>39</v>
      </c>
      <c r="D360" t="s">
        <v>28</v>
      </c>
      <c r="E360" t="s">
        <v>35</v>
      </c>
      <c r="F360">
        <v>9143573</v>
      </c>
      <c r="G360" s="21"/>
      <c r="H360" s="20"/>
    </row>
    <row r="361" spans="1:8" ht="15" customHeight="1" x14ac:dyDescent="0.3">
      <c r="A361">
        <v>260274</v>
      </c>
      <c r="B361">
        <v>42004</v>
      </c>
      <c r="C361" t="s">
        <v>21</v>
      </c>
      <c r="D361" t="s">
        <v>29</v>
      </c>
      <c r="E361" t="s">
        <v>34</v>
      </c>
      <c r="F361">
        <v>74918.600000000006</v>
      </c>
      <c r="G361" s="21"/>
      <c r="H361" s="20"/>
    </row>
    <row r="362" spans="1:8" ht="15" customHeight="1" x14ac:dyDescent="0.3">
      <c r="A362">
        <v>260338</v>
      </c>
      <c r="B362">
        <v>41820</v>
      </c>
      <c r="C362" t="s">
        <v>21</v>
      </c>
      <c r="D362" t="s">
        <v>27</v>
      </c>
      <c r="E362" t="s">
        <v>13</v>
      </c>
      <c r="F362">
        <v>69632.800000000003</v>
      </c>
      <c r="G362" s="21"/>
      <c r="H362" s="20"/>
    </row>
    <row r="363" spans="1:8" ht="15" customHeight="1" x14ac:dyDescent="0.3">
      <c r="A363">
        <v>260677</v>
      </c>
      <c r="B363">
        <v>41670</v>
      </c>
      <c r="C363" t="s">
        <v>39</v>
      </c>
      <c r="D363" t="s">
        <v>24</v>
      </c>
      <c r="E363" t="s">
        <v>7</v>
      </c>
      <c r="F363">
        <v>8660237.0999999996</v>
      </c>
      <c r="G363" s="21"/>
      <c r="H363" s="20"/>
    </row>
    <row r="364" spans="1:8" ht="15" customHeight="1" x14ac:dyDescent="0.3">
      <c r="A364">
        <v>260823</v>
      </c>
      <c r="B364">
        <v>41912</v>
      </c>
      <c r="C364" t="s">
        <v>39</v>
      </c>
      <c r="D364" t="s">
        <v>27</v>
      </c>
      <c r="E364" t="s">
        <v>17</v>
      </c>
      <c r="F364">
        <v>3747811.8</v>
      </c>
      <c r="G364" s="21"/>
      <c r="H364" s="20"/>
    </row>
    <row r="365" spans="1:8" x14ac:dyDescent="0.3">
      <c r="A365">
        <v>260999</v>
      </c>
      <c r="B365">
        <v>41684</v>
      </c>
      <c r="C365" t="s">
        <v>21</v>
      </c>
      <c r="D365" t="s">
        <v>24</v>
      </c>
      <c r="E365" t="s">
        <v>2</v>
      </c>
      <c r="F365">
        <v>21251.1</v>
      </c>
      <c r="G365" s="21"/>
      <c r="H365" s="20"/>
    </row>
    <row r="366" spans="1:8" ht="15" customHeight="1" x14ac:dyDescent="0.3">
      <c r="A366">
        <v>261555</v>
      </c>
      <c r="B366">
        <v>41729</v>
      </c>
      <c r="C366" t="s">
        <v>39</v>
      </c>
      <c r="D366" t="s">
        <v>26</v>
      </c>
      <c r="E366" t="s">
        <v>17</v>
      </c>
      <c r="F366">
        <v>9498140.0999999996</v>
      </c>
      <c r="G366" s="21"/>
      <c r="H366" s="20"/>
    </row>
    <row r="367" spans="1:8" x14ac:dyDescent="0.3">
      <c r="A367">
        <v>261837</v>
      </c>
      <c r="B367">
        <v>42004</v>
      </c>
      <c r="C367" t="s">
        <v>21</v>
      </c>
      <c r="D367" t="s">
        <v>26</v>
      </c>
      <c r="E367" t="s">
        <v>35</v>
      </c>
      <c r="F367">
        <v>44588.2</v>
      </c>
      <c r="G367" s="21"/>
      <c r="H367" s="20"/>
    </row>
    <row r="368" spans="1:8" x14ac:dyDescent="0.3">
      <c r="A368">
        <v>262623</v>
      </c>
      <c r="B368">
        <v>41942</v>
      </c>
      <c r="C368" t="s">
        <v>21</v>
      </c>
      <c r="D368" t="s">
        <v>26</v>
      </c>
      <c r="E368" t="s">
        <v>1</v>
      </c>
      <c r="F368">
        <v>2944.05</v>
      </c>
      <c r="G368" s="21"/>
      <c r="H368" s="20"/>
    </row>
    <row r="369" spans="1:8" ht="15" customHeight="1" x14ac:dyDescent="0.3">
      <c r="A369">
        <v>263236</v>
      </c>
      <c r="B369">
        <v>42004</v>
      </c>
      <c r="C369" t="s">
        <v>21</v>
      </c>
      <c r="D369" t="s">
        <v>25</v>
      </c>
      <c r="E369" t="s">
        <v>5</v>
      </c>
      <c r="F369">
        <v>7550.3</v>
      </c>
      <c r="G369" s="21"/>
      <c r="H369" s="20"/>
    </row>
    <row r="370" spans="1:8" ht="15" customHeight="1" x14ac:dyDescent="0.3">
      <c r="A370">
        <v>263783</v>
      </c>
      <c r="B370">
        <v>42004</v>
      </c>
      <c r="C370" t="s">
        <v>39</v>
      </c>
      <c r="D370" t="s">
        <v>29</v>
      </c>
      <c r="E370" t="s">
        <v>8</v>
      </c>
      <c r="F370">
        <v>8587207.6999999993</v>
      </c>
      <c r="G370" s="21"/>
      <c r="H370" s="20"/>
    </row>
    <row r="371" spans="1:8" x14ac:dyDescent="0.3">
      <c r="A371">
        <v>264526</v>
      </c>
      <c r="B371">
        <v>41820</v>
      </c>
      <c r="C371" t="s">
        <v>39</v>
      </c>
      <c r="D371" t="s">
        <v>30</v>
      </c>
      <c r="E371" t="s">
        <v>1</v>
      </c>
      <c r="F371">
        <v>5616733.2999999998</v>
      </c>
      <c r="G371" s="21"/>
      <c r="H371" s="20"/>
    </row>
    <row r="372" spans="1:8" x14ac:dyDescent="0.3">
      <c r="A372">
        <v>264862</v>
      </c>
      <c r="B372">
        <v>42004</v>
      </c>
      <c r="C372" t="s">
        <v>21</v>
      </c>
      <c r="D372" t="s">
        <v>32</v>
      </c>
      <c r="E372" t="s">
        <v>15</v>
      </c>
      <c r="F372">
        <v>59323.7</v>
      </c>
      <c r="G372" s="21"/>
      <c r="H372" s="20"/>
    </row>
    <row r="373" spans="1:8" x14ac:dyDescent="0.3">
      <c r="A373">
        <v>265043</v>
      </c>
      <c r="B373">
        <v>42004</v>
      </c>
      <c r="C373" t="s">
        <v>21</v>
      </c>
      <c r="D373" t="s">
        <v>29</v>
      </c>
      <c r="E373" t="s">
        <v>35</v>
      </c>
      <c r="F373">
        <v>88662</v>
      </c>
      <c r="G373" s="21"/>
      <c r="H373" s="20"/>
    </row>
    <row r="374" spans="1:8" ht="15" customHeight="1" x14ac:dyDescent="0.3">
      <c r="A374">
        <v>265661</v>
      </c>
      <c r="B374">
        <v>42004</v>
      </c>
      <c r="C374" t="s">
        <v>21</v>
      </c>
      <c r="D374" t="s">
        <v>24</v>
      </c>
      <c r="E374" t="s">
        <v>11</v>
      </c>
      <c r="F374">
        <v>93436.6</v>
      </c>
      <c r="G374" s="21"/>
      <c r="H374" s="20"/>
    </row>
    <row r="375" spans="1:8" x14ac:dyDescent="0.3">
      <c r="A375">
        <v>266404</v>
      </c>
      <c r="B375">
        <v>42004</v>
      </c>
      <c r="C375" t="s">
        <v>39</v>
      </c>
      <c r="D375" t="s">
        <v>28</v>
      </c>
      <c r="E375" t="s">
        <v>1</v>
      </c>
      <c r="F375">
        <v>3932766.1</v>
      </c>
      <c r="G375" s="21"/>
      <c r="H375" s="20"/>
    </row>
    <row r="376" spans="1:8" ht="15" customHeight="1" x14ac:dyDescent="0.3">
      <c r="A376">
        <v>267938</v>
      </c>
      <c r="B376">
        <v>42004</v>
      </c>
      <c r="C376" t="s">
        <v>21</v>
      </c>
      <c r="D376" t="s">
        <v>26</v>
      </c>
      <c r="E376" t="s">
        <v>11</v>
      </c>
      <c r="F376">
        <v>43682.8</v>
      </c>
      <c r="G376" s="21"/>
      <c r="H376" s="20"/>
    </row>
    <row r="377" spans="1:8" x14ac:dyDescent="0.3">
      <c r="A377">
        <v>268132</v>
      </c>
      <c r="B377">
        <v>42004</v>
      </c>
      <c r="C377" t="s">
        <v>21</v>
      </c>
      <c r="D377" t="s">
        <v>24</v>
      </c>
      <c r="E377" t="s">
        <v>3</v>
      </c>
      <c r="F377">
        <v>44627.6</v>
      </c>
      <c r="G377" s="21"/>
      <c r="H377" s="20"/>
    </row>
    <row r="378" spans="1:8" x14ac:dyDescent="0.3">
      <c r="A378">
        <v>268303</v>
      </c>
      <c r="B378">
        <v>41790</v>
      </c>
      <c r="C378" t="s">
        <v>39</v>
      </c>
      <c r="D378" t="s">
        <v>26</v>
      </c>
      <c r="E378" t="s">
        <v>6</v>
      </c>
      <c r="F378">
        <v>8502873.5</v>
      </c>
      <c r="G378" s="21"/>
      <c r="H378" s="20"/>
    </row>
    <row r="379" spans="1:8" x14ac:dyDescent="0.3">
      <c r="A379">
        <v>268438</v>
      </c>
      <c r="B379">
        <v>42004</v>
      </c>
      <c r="C379" t="s">
        <v>39</v>
      </c>
      <c r="D379" t="s">
        <v>30</v>
      </c>
      <c r="E379" t="s">
        <v>16</v>
      </c>
      <c r="F379">
        <v>4561160.5</v>
      </c>
      <c r="G379" s="21"/>
      <c r="H379" s="20"/>
    </row>
    <row r="380" spans="1:8" x14ac:dyDescent="0.3">
      <c r="A380">
        <v>270306</v>
      </c>
      <c r="B380">
        <v>42004</v>
      </c>
      <c r="C380" t="s">
        <v>39</v>
      </c>
      <c r="D380" t="s">
        <v>30</v>
      </c>
      <c r="E380" t="s">
        <v>11</v>
      </c>
      <c r="F380">
        <v>4789792.9000000004</v>
      </c>
      <c r="G380" s="21"/>
      <c r="H380" s="20"/>
    </row>
    <row r="381" spans="1:8" x14ac:dyDescent="0.3">
      <c r="A381">
        <v>271233</v>
      </c>
      <c r="B381">
        <v>42004</v>
      </c>
      <c r="C381" t="s">
        <v>22</v>
      </c>
      <c r="D381" t="s">
        <v>29</v>
      </c>
      <c r="E381" t="s">
        <v>6</v>
      </c>
      <c r="F381">
        <v>162.80000000000001</v>
      </c>
      <c r="G381" s="21"/>
      <c r="H381" s="20"/>
    </row>
    <row r="382" spans="1:8" x14ac:dyDescent="0.3">
      <c r="A382">
        <v>271374</v>
      </c>
      <c r="B382">
        <v>42004</v>
      </c>
      <c r="C382" t="s">
        <v>22</v>
      </c>
      <c r="D382" t="s">
        <v>28</v>
      </c>
      <c r="E382" t="s">
        <v>9</v>
      </c>
      <c r="F382">
        <v>3489.38571428571</v>
      </c>
      <c r="G382" s="21"/>
      <c r="H382" s="20"/>
    </row>
    <row r="383" spans="1:8" ht="15" customHeight="1" x14ac:dyDescent="0.3">
      <c r="A383">
        <v>271597</v>
      </c>
      <c r="B383">
        <v>42004</v>
      </c>
      <c r="C383" t="s">
        <v>21</v>
      </c>
      <c r="D383" t="s">
        <v>30</v>
      </c>
      <c r="E383" t="s">
        <v>15</v>
      </c>
      <c r="F383">
        <v>17950.7</v>
      </c>
      <c r="G383" s="21"/>
      <c r="H383" s="20"/>
    </row>
    <row r="384" spans="1:8" x14ac:dyDescent="0.3">
      <c r="A384">
        <v>271832</v>
      </c>
      <c r="B384">
        <v>41789</v>
      </c>
      <c r="C384" t="s">
        <v>39</v>
      </c>
      <c r="D384" t="s">
        <v>24</v>
      </c>
      <c r="E384" t="s">
        <v>34</v>
      </c>
      <c r="F384">
        <v>9970089.3000000007</v>
      </c>
      <c r="G384" s="21"/>
      <c r="H384" s="20"/>
    </row>
    <row r="385" spans="1:8" ht="15" customHeight="1" x14ac:dyDescent="0.3">
      <c r="A385">
        <v>272521</v>
      </c>
      <c r="B385">
        <v>42004</v>
      </c>
      <c r="C385" t="s">
        <v>21</v>
      </c>
      <c r="D385" t="s">
        <v>28</v>
      </c>
      <c r="E385" t="s">
        <v>5</v>
      </c>
      <c r="F385">
        <v>855318.08888888895</v>
      </c>
      <c r="G385" s="21"/>
      <c r="H385" s="20"/>
    </row>
    <row r="386" spans="1:8" ht="15" customHeight="1" x14ac:dyDescent="0.3">
      <c r="A386">
        <v>272599</v>
      </c>
      <c r="B386">
        <v>42004</v>
      </c>
      <c r="C386" t="s">
        <v>39</v>
      </c>
      <c r="D386" t="s">
        <v>24</v>
      </c>
      <c r="E386" t="s">
        <v>13</v>
      </c>
      <c r="F386">
        <v>8678421</v>
      </c>
      <c r="G386" s="21"/>
      <c r="H386" s="20"/>
    </row>
    <row r="387" spans="1:8" x14ac:dyDescent="0.3">
      <c r="A387">
        <v>273210</v>
      </c>
      <c r="B387">
        <v>41729</v>
      </c>
      <c r="C387" t="s">
        <v>21</v>
      </c>
      <c r="D387" t="s">
        <v>28</v>
      </c>
      <c r="E387" t="s">
        <v>2</v>
      </c>
      <c r="F387">
        <v>81565.399999999994</v>
      </c>
      <c r="G387" s="21"/>
      <c r="H387" s="20"/>
    </row>
    <row r="388" spans="1:8" x14ac:dyDescent="0.3">
      <c r="A388">
        <v>274330</v>
      </c>
      <c r="B388">
        <v>42004</v>
      </c>
      <c r="C388" t="s">
        <v>21</v>
      </c>
      <c r="D388" t="s">
        <v>32</v>
      </c>
      <c r="E388" t="s">
        <v>12</v>
      </c>
      <c r="F388">
        <v>13617.2</v>
      </c>
      <c r="G388" s="21"/>
      <c r="H388" s="20"/>
    </row>
    <row r="389" spans="1:8" x14ac:dyDescent="0.3">
      <c r="A389">
        <v>274573</v>
      </c>
      <c r="B389">
        <v>42004</v>
      </c>
      <c r="C389" t="s">
        <v>39</v>
      </c>
      <c r="D389" t="s">
        <v>27</v>
      </c>
      <c r="E389" t="s">
        <v>35</v>
      </c>
      <c r="F389">
        <v>815479.4</v>
      </c>
      <c r="G389" s="21"/>
      <c r="H389" s="20"/>
    </row>
    <row r="390" spans="1:8" x14ac:dyDescent="0.3">
      <c r="A390">
        <v>274669</v>
      </c>
      <c r="B390">
        <v>41804</v>
      </c>
      <c r="C390" t="s">
        <v>39</v>
      </c>
      <c r="D390" t="s">
        <v>28</v>
      </c>
      <c r="E390" t="s">
        <v>5</v>
      </c>
      <c r="F390">
        <v>2406978.7999999998</v>
      </c>
      <c r="G390" s="21"/>
      <c r="H390" s="20"/>
    </row>
    <row r="391" spans="1:8" x14ac:dyDescent="0.3">
      <c r="A391">
        <v>274812</v>
      </c>
      <c r="B391">
        <v>42004</v>
      </c>
      <c r="C391" t="s">
        <v>39</v>
      </c>
      <c r="D391" t="s">
        <v>32</v>
      </c>
      <c r="E391" t="s">
        <v>8</v>
      </c>
      <c r="F391">
        <v>7979747.2999999998</v>
      </c>
      <c r="G391" s="21"/>
      <c r="H391" s="20"/>
    </row>
    <row r="392" spans="1:8" ht="15" customHeight="1" x14ac:dyDescent="0.3">
      <c r="A392">
        <v>275141</v>
      </c>
      <c r="B392">
        <v>42004</v>
      </c>
      <c r="C392" t="s">
        <v>21</v>
      </c>
      <c r="D392" t="s">
        <v>27</v>
      </c>
      <c r="E392" t="s">
        <v>11</v>
      </c>
      <c r="F392">
        <v>80097.100000000006</v>
      </c>
      <c r="G392" s="21"/>
      <c r="H392" s="20"/>
    </row>
    <row r="393" spans="1:8" ht="15" customHeight="1" x14ac:dyDescent="0.3">
      <c r="A393">
        <v>275797</v>
      </c>
      <c r="B393">
        <v>42004</v>
      </c>
      <c r="C393" t="s">
        <v>22</v>
      </c>
      <c r="D393" t="s">
        <v>26</v>
      </c>
      <c r="E393" t="s">
        <v>7</v>
      </c>
      <c r="F393">
        <v>823.5</v>
      </c>
      <c r="G393" s="21"/>
      <c r="H393" s="20"/>
    </row>
    <row r="394" spans="1:8" x14ac:dyDescent="0.3">
      <c r="A394">
        <v>278805</v>
      </c>
      <c r="B394">
        <v>41820</v>
      </c>
      <c r="C394" t="s">
        <v>39</v>
      </c>
      <c r="D394" t="s">
        <v>32</v>
      </c>
      <c r="E394" t="s">
        <v>17</v>
      </c>
      <c r="F394">
        <v>1446083.3</v>
      </c>
      <c r="G394" s="21"/>
      <c r="H394" s="20"/>
    </row>
    <row r="395" spans="1:8" ht="15" customHeight="1" x14ac:dyDescent="0.3">
      <c r="A395">
        <v>279196</v>
      </c>
      <c r="B395">
        <v>41901</v>
      </c>
      <c r="C395" t="s">
        <v>22</v>
      </c>
      <c r="D395" t="s">
        <v>28</v>
      </c>
      <c r="E395" t="s">
        <v>7</v>
      </c>
      <c r="F395">
        <v>868.3</v>
      </c>
      <c r="G395" s="21"/>
      <c r="H395" s="20"/>
    </row>
    <row r="396" spans="1:8" ht="15" customHeight="1" x14ac:dyDescent="0.3">
      <c r="A396">
        <v>279617</v>
      </c>
      <c r="B396">
        <v>42004</v>
      </c>
      <c r="C396" t="s">
        <v>21</v>
      </c>
      <c r="D396" t="s">
        <v>24</v>
      </c>
      <c r="E396" t="s">
        <v>36</v>
      </c>
      <c r="F396">
        <v>28684.5</v>
      </c>
      <c r="G396" s="21"/>
      <c r="H396" s="20"/>
    </row>
    <row r="397" spans="1:8" ht="15" customHeight="1" x14ac:dyDescent="0.3">
      <c r="A397">
        <v>281374</v>
      </c>
      <c r="B397">
        <v>42004</v>
      </c>
      <c r="C397" t="s">
        <v>21</v>
      </c>
      <c r="D397" t="s">
        <v>28</v>
      </c>
      <c r="E397" t="s">
        <v>38</v>
      </c>
      <c r="F397">
        <v>63969.599999999999</v>
      </c>
      <c r="G397" s="21"/>
      <c r="H397" s="20"/>
    </row>
    <row r="398" spans="1:8" ht="15" customHeight="1" x14ac:dyDescent="0.3">
      <c r="A398">
        <v>281376</v>
      </c>
      <c r="B398">
        <v>41851</v>
      </c>
      <c r="C398" t="s">
        <v>39</v>
      </c>
      <c r="D398" t="s">
        <v>26</v>
      </c>
      <c r="E398" t="s">
        <v>36</v>
      </c>
      <c r="F398">
        <v>7414934.2000000002</v>
      </c>
      <c r="G398" s="21"/>
      <c r="H398" s="20"/>
    </row>
    <row r="399" spans="1:8" ht="15" customHeight="1" x14ac:dyDescent="0.3">
      <c r="A399">
        <v>281889</v>
      </c>
      <c r="B399">
        <v>42004</v>
      </c>
      <c r="C399" t="s">
        <v>39</v>
      </c>
      <c r="D399" t="s">
        <v>28</v>
      </c>
      <c r="E399" t="s">
        <v>37</v>
      </c>
      <c r="F399">
        <v>6282548.2000000002</v>
      </c>
      <c r="G399" s="21"/>
      <c r="H399" s="20"/>
    </row>
    <row r="400" spans="1:8" x14ac:dyDescent="0.3">
      <c r="A400">
        <v>282355</v>
      </c>
      <c r="B400">
        <v>42004</v>
      </c>
      <c r="C400" t="s">
        <v>39</v>
      </c>
      <c r="D400" t="s">
        <v>24</v>
      </c>
      <c r="E400" t="s">
        <v>17</v>
      </c>
      <c r="F400">
        <v>2968923.5</v>
      </c>
      <c r="G400" s="21"/>
      <c r="H400" s="20"/>
    </row>
    <row r="401" spans="1:8" x14ac:dyDescent="0.3">
      <c r="A401">
        <v>282770</v>
      </c>
      <c r="B401">
        <v>42004</v>
      </c>
      <c r="C401" t="s">
        <v>39</v>
      </c>
      <c r="D401" t="s">
        <v>28</v>
      </c>
      <c r="E401" t="s">
        <v>8</v>
      </c>
      <c r="F401">
        <v>3313768.4</v>
      </c>
      <c r="G401" s="21"/>
      <c r="H401" s="20"/>
    </row>
    <row r="402" spans="1:8" ht="15" customHeight="1" x14ac:dyDescent="0.3">
      <c r="A402">
        <v>284329</v>
      </c>
      <c r="B402">
        <v>41790</v>
      </c>
      <c r="C402" t="s">
        <v>39</v>
      </c>
      <c r="D402" t="s">
        <v>26</v>
      </c>
      <c r="E402" t="s">
        <v>11</v>
      </c>
      <c r="F402">
        <v>2405480.7999999998</v>
      </c>
      <c r="G402" s="21"/>
      <c r="H402" s="20"/>
    </row>
    <row r="403" spans="1:8" x14ac:dyDescent="0.3">
      <c r="A403">
        <v>284657</v>
      </c>
      <c r="B403">
        <v>41729</v>
      </c>
      <c r="C403" t="s">
        <v>21</v>
      </c>
      <c r="D403" t="s">
        <v>30</v>
      </c>
      <c r="E403" t="s">
        <v>34</v>
      </c>
      <c r="F403">
        <v>62903.7</v>
      </c>
      <c r="G403" s="21"/>
      <c r="H403" s="20"/>
    </row>
    <row r="404" spans="1:8" ht="15" customHeight="1" x14ac:dyDescent="0.3">
      <c r="A404">
        <v>284899</v>
      </c>
      <c r="B404">
        <v>42004</v>
      </c>
      <c r="C404" t="s">
        <v>21</v>
      </c>
      <c r="D404" t="s">
        <v>27</v>
      </c>
      <c r="E404" t="s">
        <v>7</v>
      </c>
      <c r="F404">
        <v>86354.5</v>
      </c>
      <c r="G404" s="21"/>
      <c r="H404" s="20"/>
    </row>
    <row r="405" spans="1:8" ht="15" customHeight="1" x14ac:dyDescent="0.3">
      <c r="A405">
        <v>285355</v>
      </c>
      <c r="B405">
        <v>42004</v>
      </c>
      <c r="C405" t="s">
        <v>21</v>
      </c>
      <c r="D405" t="s">
        <v>30</v>
      </c>
      <c r="E405" t="s">
        <v>38</v>
      </c>
      <c r="F405">
        <v>29704.3</v>
      </c>
      <c r="G405" s="21"/>
      <c r="H405" s="20"/>
    </row>
    <row r="406" spans="1:8" x14ac:dyDescent="0.3">
      <c r="A406">
        <v>286330</v>
      </c>
      <c r="B406">
        <v>41912</v>
      </c>
      <c r="C406" t="s">
        <v>22</v>
      </c>
      <c r="D406" t="s">
        <v>28</v>
      </c>
      <c r="E406" t="s">
        <v>38</v>
      </c>
      <c r="F406">
        <v>402.5</v>
      </c>
      <c r="G406" s="21"/>
      <c r="H406" s="20"/>
    </row>
    <row r="407" spans="1:8" x14ac:dyDescent="0.3">
      <c r="A407">
        <v>287174</v>
      </c>
      <c r="B407">
        <v>42004</v>
      </c>
      <c r="C407" t="s">
        <v>22</v>
      </c>
      <c r="D407" t="s">
        <v>26</v>
      </c>
      <c r="E407" t="s">
        <v>15</v>
      </c>
      <c r="F407">
        <v>373.5</v>
      </c>
      <c r="G407" s="21"/>
      <c r="H407" s="20"/>
    </row>
    <row r="408" spans="1:8" x14ac:dyDescent="0.3">
      <c r="A408">
        <v>287177</v>
      </c>
      <c r="B408">
        <v>42004</v>
      </c>
      <c r="C408" t="s">
        <v>39</v>
      </c>
      <c r="D408" t="s">
        <v>27</v>
      </c>
      <c r="E408" t="s">
        <v>10</v>
      </c>
      <c r="F408">
        <v>9881981.0999999996</v>
      </c>
      <c r="G408" s="21"/>
      <c r="H408" s="20"/>
    </row>
    <row r="409" spans="1:8" ht="15" customHeight="1" x14ac:dyDescent="0.3">
      <c r="A409">
        <v>287424</v>
      </c>
      <c r="B409">
        <v>41820</v>
      </c>
      <c r="C409" t="s">
        <v>39</v>
      </c>
      <c r="D409" t="s">
        <v>27</v>
      </c>
      <c r="E409" t="s">
        <v>7</v>
      </c>
      <c r="F409">
        <v>855489.7</v>
      </c>
      <c r="G409" s="21"/>
      <c r="H409" s="20"/>
    </row>
    <row r="410" spans="1:8" ht="15" customHeight="1" x14ac:dyDescent="0.3">
      <c r="A410">
        <v>287776</v>
      </c>
      <c r="B410">
        <v>41669</v>
      </c>
      <c r="C410" t="s">
        <v>39</v>
      </c>
      <c r="D410" t="s">
        <v>24</v>
      </c>
      <c r="E410" t="s">
        <v>7</v>
      </c>
      <c r="F410">
        <v>1387003.4</v>
      </c>
      <c r="G410" s="21"/>
      <c r="H410" s="20"/>
    </row>
    <row r="411" spans="1:8" x14ac:dyDescent="0.3">
      <c r="A411">
        <v>287805</v>
      </c>
      <c r="B411">
        <v>42004</v>
      </c>
      <c r="C411" t="s">
        <v>21</v>
      </c>
      <c r="D411" t="s">
        <v>27</v>
      </c>
      <c r="E411" t="s">
        <v>4</v>
      </c>
      <c r="F411">
        <v>68758.399999999994</v>
      </c>
      <c r="G411" s="21"/>
      <c r="H411" s="20"/>
    </row>
    <row r="412" spans="1:8" x14ac:dyDescent="0.3">
      <c r="A412">
        <v>288341</v>
      </c>
      <c r="B412">
        <v>42004</v>
      </c>
      <c r="C412" t="s">
        <v>39</v>
      </c>
      <c r="D412" t="s">
        <v>24</v>
      </c>
      <c r="E412" t="s">
        <v>8</v>
      </c>
      <c r="F412">
        <v>5664754.2999999998</v>
      </c>
      <c r="G412" s="21"/>
      <c r="H412" s="20"/>
    </row>
    <row r="413" spans="1:8" ht="15" customHeight="1" x14ac:dyDescent="0.3">
      <c r="A413">
        <v>288904</v>
      </c>
      <c r="B413">
        <v>41739</v>
      </c>
      <c r="C413" t="s">
        <v>39</v>
      </c>
      <c r="D413" t="s">
        <v>32</v>
      </c>
      <c r="E413" t="s">
        <v>6</v>
      </c>
      <c r="F413">
        <v>8514823.5999999996</v>
      </c>
      <c r="G413" s="21"/>
      <c r="H413" s="20"/>
    </row>
    <row r="414" spans="1:8" ht="15" customHeight="1" x14ac:dyDescent="0.3">
      <c r="A414">
        <v>289871</v>
      </c>
      <c r="B414">
        <v>42004</v>
      </c>
      <c r="C414" t="s">
        <v>21</v>
      </c>
      <c r="D414" t="s">
        <v>26</v>
      </c>
      <c r="E414" t="s">
        <v>16</v>
      </c>
      <c r="F414">
        <v>15378.6</v>
      </c>
      <c r="G414" s="21"/>
      <c r="H414" s="20"/>
    </row>
    <row r="415" spans="1:8" x14ac:dyDescent="0.3">
      <c r="A415">
        <v>290029</v>
      </c>
      <c r="B415">
        <v>41690</v>
      </c>
      <c r="C415" t="s">
        <v>21</v>
      </c>
      <c r="D415" t="s">
        <v>28</v>
      </c>
      <c r="E415" t="s">
        <v>36</v>
      </c>
      <c r="F415">
        <v>91664.6</v>
      </c>
      <c r="G415" s="21"/>
      <c r="H415" s="20"/>
    </row>
    <row r="416" spans="1:8" x14ac:dyDescent="0.3">
      <c r="A416">
        <v>290267</v>
      </c>
      <c r="B416">
        <v>42004</v>
      </c>
      <c r="C416" t="s">
        <v>21</v>
      </c>
      <c r="D416" t="s">
        <v>30</v>
      </c>
      <c r="E416" t="s">
        <v>1</v>
      </c>
      <c r="F416">
        <v>42480.4</v>
      </c>
      <c r="G416" s="21"/>
      <c r="H416" s="20"/>
    </row>
    <row r="417" spans="1:8" x14ac:dyDescent="0.3">
      <c r="A417">
        <v>290923</v>
      </c>
      <c r="B417">
        <v>42004</v>
      </c>
      <c r="C417" t="s">
        <v>39</v>
      </c>
      <c r="D417" t="s">
        <v>27</v>
      </c>
      <c r="E417" t="s">
        <v>17</v>
      </c>
      <c r="F417">
        <v>6305633</v>
      </c>
      <c r="G417" s="21"/>
      <c r="H417" s="20"/>
    </row>
    <row r="418" spans="1:8" ht="15" customHeight="1" x14ac:dyDescent="0.3">
      <c r="A418">
        <v>291349</v>
      </c>
      <c r="B418">
        <v>41728</v>
      </c>
      <c r="C418" t="s">
        <v>21</v>
      </c>
      <c r="D418" t="s">
        <v>26</v>
      </c>
      <c r="E418" t="s">
        <v>16</v>
      </c>
      <c r="F418">
        <v>96241.5</v>
      </c>
      <c r="G418" s="21"/>
      <c r="H418" s="20"/>
    </row>
    <row r="419" spans="1:8" x14ac:dyDescent="0.3">
      <c r="A419">
        <v>291701</v>
      </c>
      <c r="B419">
        <v>41840</v>
      </c>
      <c r="C419" t="s">
        <v>21</v>
      </c>
      <c r="D419" t="s">
        <v>26</v>
      </c>
      <c r="E419" t="s">
        <v>3</v>
      </c>
      <c r="F419">
        <v>87996.6</v>
      </c>
      <c r="G419" s="21"/>
      <c r="H419" s="20"/>
    </row>
    <row r="420" spans="1:8" x14ac:dyDescent="0.3">
      <c r="A420">
        <v>291908</v>
      </c>
      <c r="B420">
        <v>41820</v>
      </c>
      <c r="C420" t="s">
        <v>39</v>
      </c>
      <c r="D420" t="s">
        <v>28</v>
      </c>
      <c r="E420" t="s">
        <v>14</v>
      </c>
      <c r="F420">
        <v>5230634.9000000004</v>
      </c>
      <c r="G420" s="21"/>
      <c r="H420" s="20"/>
    </row>
    <row r="421" spans="1:8" x14ac:dyDescent="0.3">
      <c r="A421">
        <v>293029</v>
      </c>
      <c r="B421">
        <v>41840</v>
      </c>
      <c r="C421" t="s">
        <v>21</v>
      </c>
      <c r="D421" t="s">
        <v>28</v>
      </c>
      <c r="E421" t="s">
        <v>4</v>
      </c>
      <c r="F421">
        <v>66598.2</v>
      </c>
      <c r="G421" s="21"/>
      <c r="H421" s="20"/>
    </row>
    <row r="422" spans="1:8" x14ac:dyDescent="0.3">
      <c r="A422">
        <v>293579</v>
      </c>
      <c r="B422">
        <v>41696</v>
      </c>
      <c r="C422" t="s">
        <v>21</v>
      </c>
      <c r="D422" t="s">
        <v>26</v>
      </c>
      <c r="E422" t="s">
        <v>15</v>
      </c>
      <c r="F422">
        <v>83137.399999999994</v>
      </c>
      <c r="G422" s="21"/>
      <c r="H422" s="20"/>
    </row>
    <row r="423" spans="1:8" x14ac:dyDescent="0.3">
      <c r="A423">
        <v>293784</v>
      </c>
      <c r="B423">
        <v>41905</v>
      </c>
      <c r="C423" t="s">
        <v>39</v>
      </c>
      <c r="D423" t="s">
        <v>28</v>
      </c>
      <c r="E423" t="s">
        <v>8</v>
      </c>
      <c r="F423">
        <v>4725987.2</v>
      </c>
      <c r="G423" s="21"/>
      <c r="H423" s="20"/>
    </row>
    <row r="424" spans="1:8" x14ac:dyDescent="0.3">
      <c r="A424">
        <v>294396</v>
      </c>
      <c r="B424">
        <v>41759</v>
      </c>
      <c r="C424" t="s">
        <v>39</v>
      </c>
      <c r="D424" t="s">
        <v>29</v>
      </c>
      <c r="E424" t="s">
        <v>3</v>
      </c>
      <c r="F424">
        <v>9718041.1999999993</v>
      </c>
      <c r="G424" s="21"/>
      <c r="H424" s="20"/>
    </row>
    <row r="425" spans="1:8" ht="15" customHeight="1" x14ac:dyDescent="0.3">
      <c r="A425">
        <v>296351</v>
      </c>
      <c r="B425">
        <v>42004</v>
      </c>
      <c r="C425" t="s">
        <v>39</v>
      </c>
      <c r="D425" t="s">
        <v>24</v>
      </c>
      <c r="E425" t="s">
        <v>34</v>
      </c>
      <c r="F425">
        <v>5648289.0999999996</v>
      </c>
      <c r="G425" s="21"/>
      <c r="H425" s="20"/>
    </row>
    <row r="426" spans="1:8" ht="15" customHeight="1" x14ac:dyDescent="0.3">
      <c r="A426">
        <v>296653</v>
      </c>
      <c r="B426">
        <v>42004</v>
      </c>
      <c r="C426" t="s">
        <v>39</v>
      </c>
      <c r="D426" t="s">
        <v>30</v>
      </c>
      <c r="E426" t="s">
        <v>14</v>
      </c>
      <c r="F426">
        <v>5226475.4000000004</v>
      </c>
      <c r="G426" s="21"/>
      <c r="H426" s="20"/>
    </row>
    <row r="427" spans="1:8" ht="15" customHeight="1" x14ac:dyDescent="0.3">
      <c r="A427">
        <v>297184</v>
      </c>
      <c r="B427">
        <v>42004</v>
      </c>
      <c r="C427" t="s">
        <v>39</v>
      </c>
      <c r="D427" t="s">
        <v>24</v>
      </c>
      <c r="E427" t="s">
        <v>1</v>
      </c>
      <c r="F427">
        <v>3650583.4</v>
      </c>
      <c r="G427" s="21"/>
      <c r="H427" s="20"/>
    </row>
    <row r="428" spans="1:8" x14ac:dyDescent="0.3">
      <c r="A428">
        <v>297248</v>
      </c>
      <c r="B428">
        <v>42004</v>
      </c>
      <c r="C428" t="s">
        <v>21</v>
      </c>
      <c r="D428" t="s">
        <v>26</v>
      </c>
      <c r="E428" t="s">
        <v>9</v>
      </c>
      <c r="F428">
        <v>54240.1</v>
      </c>
      <c r="G428" s="21"/>
      <c r="H428" s="20"/>
    </row>
    <row r="429" spans="1:8" x14ac:dyDescent="0.3">
      <c r="A429">
        <v>297522</v>
      </c>
      <c r="B429">
        <v>42004</v>
      </c>
      <c r="C429" t="s">
        <v>39</v>
      </c>
      <c r="D429" t="s">
        <v>32</v>
      </c>
      <c r="E429" t="s">
        <v>4</v>
      </c>
      <c r="F429">
        <v>9116758.5</v>
      </c>
      <c r="G429" s="21"/>
      <c r="H429" s="20"/>
    </row>
    <row r="430" spans="1:8" x14ac:dyDescent="0.3">
      <c r="A430">
        <v>298017</v>
      </c>
      <c r="B430">
        <v>42004</v>
      </c>
      <c r="C430" t="s">
        <v>39</v>
      </c>
      <c r="D430" t="s">
        <v>28</v>
      </c>
      <c r="E430" t="s">
        <v>9</v>
      </c>
      <c r="F430">
        <v>7752453</v>
      </c>
      <c r="G430" s="21"/>
      <c r="H430" s="20"/>
    </row>
    <row r="431" spans="1:8" x14ac:dyDescent="0.3">
      <c r="A431">
        <v>298430</v>
      </c>
      <c r="B431">
        <v>42004</v>
      </c>
      <c r="C431" t="s">
        <v>39</v>
      </c>
      <c r="D431" t="s">
        <v>32</v>
      </c>
      <c r="E431" t="s">
        <v>4</v>
      </c>
      <c r="F431">
        <v>4205420</v>
      </c>
      <c r="G431" s="21"/>
      <c r="H431" s="20"/>
    </row>
    <row r="432" spans="1:8" x14ac:dyDescent="0.3">
      <c r="A432">
        <v>299254</v>
      </c>
      <c r="B432">
        <v>42004</v>
      </c>
      <c r="C432" t="s">
        <v>39</v>
      </c>
      <c r="D432" t="s">
        <v>27</v>
      </c>
      <c r="E432" t="s">
        <v>5</v>
      </c>
      <c r="F432">
        <v>2957837</v>
      </c>
      <c r="G432" s="21"/>
      <c r="H432" s="20"/>
    </row>
    <row r="433" spans="1:8" ht="15" customHeight="1" x14ac:dyDescent="0.3">
      <c r="A433">
        <v>300213</v>
      </c>
      <c r="B433">
        <v>42004</v>
      </c>
      <c r="C433" t="s">
        <v>39</v>
      </c>
      <c r="D433" t="s">
        <v>31</v>
      </c>
      <c r="E433" t="s">
        <v>6</v>
      </c>
      <c r="F433">
        <v>3332043.5</v>
      </c>
      <c r="G433" s="21"/>
      <c r="H433" s="20"/>
    </row>
    <row r="434" spans="1:8" x14ac:dyDescent="0.3">
      <c r="A434">
        <v>300372</v>
      </c>
      <c r="B434">
        <v>41759</v>
      </c>
      <c r="C434" t="s">
        <v>21</v>
      </c>
      <c r="D434" t="s">
        <v>26</v>
      </c>
      <c r="E434" t="s">
        <v>35</v>
      </c>
      <c r="F434">
        <v>40493.5</v>
      </c>
      <c r="G434" s="21"/>
      <c r="H434" s="20"/>
    </row>
    <row r="435" spans="1:8" ht="15" customHeight="1" x14ac:dyDescent="0.3">
      <c r="A435">
        <v>300457</v>
      </c>
      <c r="B435">
        <v>42004</v>
      </c>
      <c r="C435" t="s">
        <v>22</v>
      </c>
      <c r="D435" t="s">
        <v>26</v>
      </c>
      <c r="E435" t="s">
        <v>10</v>
      </c>
      <c r="F435">
        <v>634.5</v>
      </c>
      <c r="G435" s="21"/>
      <c r="H435" s="20"/>
    </row>
    <row r="436" spans="1:8" x14ac:dyDescent="0.3">
      <c r="A436">
        <v>300694</v>
      </c>
      <c r="B436">
        <v>41729</v>
      </c>
      <c r="C436" t="s">
        <v>21</v>
      </c>
      <c r="D436" t="s">
        <v>26</v>
      </c>
      <c r="E436" t="s">
        <v>35</v>
      </c>
      <c r="F436">
        <v>79523.600000000006</v>
      </c>
      <c r="G436" s="21"/>
      <c r="H436" s="20"/>
    </row>
    <row r="437" spans="1:8" ht="15" customHeight="1" x14ac:dyDescent="0.3">
      <c r="A437">
        <v>301027</v>
      </c>
      <c r="B437">
        <v>42004</v>
      </c>
      <c r="C437" t="s">
        <v>39</v>
      </c>
      <c r="D437" t="s">
        <v>26</v>
      </c>
      <c r="E437" t="s">
        <v>6</v>
      </c>
      <c r="F437">
        <v>8468126.4000000004</v>
      </c>
      <c r="G437" s="21"/>
      <c r="H437" s="20"/>
    </row>
    <row r="438" spans="1:8" ht="15" customHeight="1" x14ac:dyDescent="0.3">
      <c r="A438">
        <v>302380</v>
      </c>
      <c r="B438">
        <v>42004</v>
      </c>
      <c r="C438" t="s">
        <v>39</v>
      </c>
      <c r="D438" t="s">
        <v>27</v>
      </c>
      <c r="E438" t="s">
        <v>8</v>
      </c>
      <c r="F438">
        <v>7187961.7999999998</v>
      </c>
      <c r="G438" s="21"/>
      <c r="H438" s="20"/>
    </row>
    <row r="439" spans="1:8" x14ac:dyDescent="0.3">
      <c r="A439">
        <v>302420</v>
      </c>
      <c r="B439">
        <v>41729</v>
      </c>
      <c r="C439" t="s">
        <v>21</v>
      </c>
      <c r="D439" t="s">
        <v>32</v>
      </c>
      <c r="E439" t="s">
        <v>10</v>
      </c>
      <c r="F439">
        <v>60568.5</v>
      </c>
      <c r="G439" s="21"/>
      <c r="H439" s="20"/>
    </row>
    <row r="440" spans="1:8" ht="15" customHeight="1" x14ac:dyDescent="0.3">
      <c r="A440">
        <v>303031</v>
      </c>
      <c r="B440">
        <v>42004</v>
      </c>
      <c r="C440" t="s">
        <v>39</v>
      </c>
      <c r="D440" t="s">
        <v>30</v>
      </c>
      <c r="E440" t="s">
        <v>4</v>
      </c>
      <c r="F440">
        <v>3261689.2</v>
      </c>
      <c r="G440" s="21"/>
      <c r="H440" s="20"/>
    </row>
    <row r="441" spans="1:8" ht="15" customHeight="1" x14ac:dyDescent="0.3">
      <c r="A441">
        <v>303054</v>
      </c>
      <c r="B441">
        <v>42004</v>
      </c>
      <c r="C441" t="s">
        <v>21</v>
      </c>
      <c r="D441" t="s">
        <v>32</v>
      </c>
      <c r="E441" t="s">
        <v>2</v>
      </c>
      <c r="F441">
        <v>6755.3</v>
      </c>
      <c r="G441" s="21"/>
      <c r="H441" s="20"/>
    </row>
    <row r="442" spans="1:8" ht="15" customHeight="1" x14ac:dyDescent="0.3">
      <c r="A442">
        <v>303176</v>
      </c>
      <c r="B442">
        <v>41988</v>
      </c>
      <c r="C442" t="s">
        <v>39</v>
      </c>
      <c r="D442" t="s">
        <v>27</v>
      </c>
      <c r="E442" t="s">
        <v>10</v>
      </c>
      <c r="F442">
        <v>2645348.9</v>
      </c>
      <c r="G442" s="21"/>
      <c r="H442" s="20"/>
    </row>
    <row r="443" spans="1:8" x14ac:dyDescent="0.3">
      <c r="A443">
        <v>304328</v>
      </c>
      <c r="B443">
        <v>42004</v>
      </c>
      <c r="C443" t="s">
        <v>39</v>
      </c>
      <c r="D443" t="s">
        <v>24</v>
      </c>
      <c r="E443" t="s">
        <v>7</v>
      </c>
      <c r="F443">
        <v>8990954.3000000007</v>
      </c>
      <c r="G443" s="21"/>
      <c r="H443" s="20"/>
    </row>
    <row r="444" spans="1:8" x14ac:dyDescent="0.3">
      <c r="A444">
        <v>304590</v>
      </c>
      <c r="B444">
        <v>41912</v>
      </c>
      <c r="C444" t="s">
        <v>39</v>
      </c>
      <c r="D444" t="s">
        <v>25</v>
      </c>
      <c r="E444" t="s">
        <v>36</v>
      </c>
      <c r="F444">
        <v>9041650.9000000004</v>
      </c>
      <c r="G444" s="21"/>
      <c r="H444" s="20"/>
    </row>
    <row r="445" spans="1:8" ht="15" customHeight="1" x14ac:dyDescent="0.3">
      <c r="A445">
        <v>305086</v>
      </c>
      <c r="B445">
        <v>42004</v>
      </c>
      <c r="C445" t="s">
        <v>39</v>
      </c>
      <c r="D445" t="s">
        <v>29</v>
      </c>
      <c r="E445" t="s">
        <v>37</v>
      </c>
      <c r="F445">
        <v>5456049.0999999996</v>
      </c>
      <c r="G445" s="21"/>
      <c r="H445" s="20"/>
    </row>
    <row r="446" spans="1:8" ht="15" customHeight="1" x14ac:dyDescent="0.3">
      <c r="A446">
        <v>305413</v>
      </c>
      <c r="B446">
        <v>41847</v>
      </c>
      <c r="C446" t="s">
        <v>39</v>
      </c>
      <c r="D446" t="s">
        <v>26</v>
      </c>
      <c r="E446" t="s">
        <v>34</v>
      </c>
      <c r="F446">
        <v>7836038.2999999998</v>
      </c>
      <c r="G446" s="21"/>
      <c r="H446" s="20"/>
    </row>
    <row r="447" spans="1:8" x14ac:dyDescent="0.3">
      <c r="A447">
        <v>306033</v>
      </c>
      <c r="B447">
        <v>41882</v>
      </c>
      <c r="C447" t="s">
        <v>21</v>
      </c>
      <c r="D447" t="s">
        <v>27</v>
      </c>
      <c r="E447" t="s">
        <v>13</v>
      </c>
      <c r="F447">
        <v>20857.900000000001</v>
      </c>
      <c r="G447" s="21"/>
      <c r="H447" s="20"/>
    </row>
    <row r="448" spans="1:8" x14ac:dyDescent="0.3">
      <c r="A448">
        <v>306406</v>
      </c>
      <c r="B448">
        <v>41942</v>
      </c>
      <c r="C448" t="s">
        <v>22</v>
      </c>
      <c r="D448" t="s">
        <v>29</v>
      </c>
      <c r="E448" t="s">
        <v>16</v>
      </c>
      <c r="F448">
        <v>814.7</v>
      </c>
      <c r="G448" s="21"/>
      <c r="H448" s="20"/>
    </row>
    <row r="449" spans="1:8" ht="15" customHeight="1" x14ac:dyDescent="0.3">
      <c r="A449">
        <v>306442</v>
      </c>
      <c r="B449">
        <v>42004</v>
      </c>
      <c r="C449" t="s">
        <v>39</v>
      </c>
      <c r="D449" t="s">
        <v>27</v>
      </c>
      <c r="E449" t="s">
        <v>3</v>
      </c>
      <c r="F449">
        <v>2581075.13333333</v>
      </c>
      <c r="G449" s="21"/>
      <c r="H449" s="20"/>
    </row>
    <row r="450" spans="1:8" x14ac:dyDescent="0.3">
      <c r="A450">
        <v>306454</v>
      </c>
      <c r="B450">
        <v>42004</v>
      </c>
      <c r="C450" t="s">
        <v>22</v>
      </c>
      <c r="D450" t="s">
        <v>29</v>
      </c>
      <c r="E450" t="s">
        <v>34</v>
      </c>
      <c r="F450">
        <v>596.20000000000005</v>
      </c>
      <c r="G450" s="21"/>
      <c r="H450" s="20"/>
    </row>
    <row r="451" spans="1:8" x14ac:dyDescent="0.3">
      <c r="A451">
        <v>306464</v>
      </c>
      <c r="B451">
        <v>41833</v>
      </c>
      <c r="C451" t="s">
        <v>39</v>
      </c>
      <c r="D451" t="s">
        <v>28</v>
      </c>
      <c r="E451" t="s">
        <v>2</v>
      </c>
      <c r="F451">
        <v>5477537.7999999998</v>
      </c>
      <c r="G451" s="21"/>
      <c r="H451" s="20"/>
    </row>
    <row r="452" spans="1:8" ht="15" customHeight="1" x14ac:dyDescent="0.3">
      <c r="A452">
        <v>306466</v>
      </c>
      <c r="B452">
        <v>41926</v>
      </c>
      <c r="C452" t="s">
        <v>21</v>
      </c>
      <c r="D452" t="s">
        <v>24</v>
      </c>
      <c r="E452" t="s">
        <v>16</v>
      </c>
      <c r="F452">
        <v>27809.8</v>
      </c>
      <c r="G452" s="21"/>
      <c r="H452" s="20"/>
    </row>
    <row r="453" spans="1:8" x14ac:dyDescent="0.3">
      <c r="A453">
        <v>307211</v>
      </c>
      <c r="B453">
        <v>42004</v>
      </c>
      <c r="C453" t="s">
        <v>39</v>
      </c>
      <c r="D453" t="s">
        <v>27</v>
      </c>
      <c r="E453" t="s">
        <v>1</v>
      </c>
      <c r="F453">
        <v>5341890</v>
      </c>
      <c r="G453" s="21"/>
      <c r="H453" s="20"/>
    </row>
    <row r="454" spans="1:8" x14ac:dyDescent="0.3">
      <c r="A454">
        <v>307255</v>
      </c>
      <c r="B454">
        <v>42004</v>
      </c>
      <c r="C454" t="s">
        <v>22</v>
      </c>
      <c r="D454" t="s">
        <v>29</v>
      </c>
      <c r="E454" t="s">
        <v>15</v>
      </c>
      <c r="F454">
        <v>645.6</v>
      </c>
      <c r="G454" s="21"/>
      <c r="H454" s="20"/>
    </row>
    <row r="455" spans="1:8" x14ac:dyDescent="0.3">
      <c r="A455">
        <v>307434</v>
      </c>
      <c r="B455">
        <v>42004</v>
      </c>
      <c r="C455" t="s">
        <v>21</v>
      </c>
      <c r="D455" t="s">
        <v>24</v>
      </c>
      <c r="E455" t="s">
        <v>12</v>
      </c>
      <c r="F455">
        <v>20535.400000000001</v>
      </c>
      <c r="G455" s="21"/>
      <c r="H455" s="20"/>
    </row>
    <row r="456" spans="1:8" ht="15" customHeight="1" x14ac:dyDescent="0.3">
      <c r="A456">
        <v>307744</v>
      </c>
      <c r="B456">
        <v>42004</v>
      </c>
      <c r="C456" t="s">
        <v>39</v>
      </c>
      <c r="D456" t="s">
        <v>27</v>
      </c>
      <c r="E456" t="s">
        <v>8</v>
      </c>
      <c r="F456">
        <v>858272</v>
      </c>
      <c r="G456" s="21"/>
      <c r="H456" s="20"/>
    </row>
    <row r="457" spans="1:8" ht="15" customHeight="1" x14ac:dyDescent="0.3">
      <c r="A457">
        <v>307856</v>
      </c>
      <c r="B457">
        <v>42004</v>
      </c>
      <c r="C457" t="s">
        <v>21</v>
      </c>
      <c r="D457" t="s">
        <v>28</v>
      </c>
      <c r="E457" t="s">
        <v>4</v>
      </c>
      <c r="F457">
        <v>33177.800000000003</v>
      </c>
      <c r="G457" s="21"/>
      <c r="H457" s="20"/>
    </row>
    <row r="458" spans="1:8" x14ac:dyDescent="0.3">
      <c r="A458">
        <v>309309</v>
      </c>
      <c r="B458">
        <v>41670</v>
      </c>
      <c r="C458" t="s">
        <v>39</v>
      </c>
      <c r="D458" t="s">
        <v>30</v>
      </c>
      <c r="E458" t="s">
        <v>15</v>
      </c>
      <c r="F458">
        <v>7214410.7999999998</v>
      </c>
      <c r="G458" s="21"/>
      <c r="H458" s="20"/>
    </row>
    <row r="459" spans="1:8" ht="15" customHeight="1" x14ac:dyDescent="0.3">
      <c r="A459">
        <v>310072</v>
      </c>
      <c r="B459">
        <v>42004</v>
      </c>
      <c r="C459" t="s">
        <v>39</v>
      </c>
      <c r="D459" t="s">
        <v>27</v>
      </c>
      <c r="E459" t="s">
        <v>5</v>
      </c>
      <c r="F459">
        <v>885159.13333333295</v>
      </c>
      <c r="G459" s="21"/>
      <c r="H459" s="20"/>
    </row>
    <row r="460" spans="1:8" x14ac:dyDescent="0.3">
      <c r="A460">
        <v>310353</v>
      </c>
      <c r="B460">
        <v>41795</v>
      </c>
      <c r="C460" t="s">
        <v>39</v>
      </c>
      <c r="D460" t="s">
        <v>32</v>
      </c>
      <c r="E460" t="s">
        <v>15</v>
      </c>
      <c r="F460">
        <v>4065914.1</v>
      </c>
      <c r="G460" s="21"/>
      <c r="H460" s="20"/>
    </row>
    <row r="461" spans="1:8" x14ac:dyDescent="0.3">
      <c r="A461">
        <v>310401</v>
      </c>
      <c r="B461">
        <v>41943</v>
      </c>
      <c r="C461" t="s">
        <v>39</v>
      </c>
      <c r="D461" t="s">
        <v>24</v>
      </c>
      <c r="E461" t="s">
        <v>7</v>
      </c>
      <c r="F461">
        <v>6308795.2000000002</v>
      </c>
      <c r="G461" s="21"/>
      <c r="H461" s="20"/>
    </row>
    <row r="462" spans="1:8" ht="15" customHeight="1" x14ac:dyDescent="0.3">
      <c r="A462">
        <v>311178</v>
      </c>
      <c r="B462">
        <v>42004</v>
      </c>
      <c r="C462" t="s">
        <v>39</v>
      </c>
      <c r="D462" t="s">
        <v>26</v>
      </c>
      <c r="E462" t="s">
        <v>17</v>
      </c>
      <c r="F462">
        <v>7248644.9000000004</v>
      </c>
      <c r="G462" s="21"/>
      <c r="H462" s="20"/>
    </row>
    <row r="463" spans="1:8" x14ac:dyDescent="0.3">
      <c r="A463">
        <v>311406</v>
      </c>
      <c r="B463">
        <v>42004</v>
      </c>
      <c r="C463" t="s">
        <v>39</v>
      </c>
      <c r="D463" t="s">
        <v>29</v>
      </c>
      <c r="E463" t="s">
        <v>9</v>
      </c>
      <c r="F463">
        <v>8382306.7999999998</v>
      </c>
      <c r="G463" s="21"/>
      <c r="H463" s="20"/>
    </row>
    <row r="464" spans="1:8" x14ac:dyDescent="0.3">
      <c r="A464">
        <v>311620</v>
      </c>
      <c r="B464">
        <v>42004</v>
      </c>
      <c r="C464" t="s">
        <v>21</v>
      </c>
      <c r="D464" t="s">
        <v>28</v>
      </c>
      <c r="E464" t="s">
        <v>38</v>
      </c>
      <c r="F464">
        <v>50931</v>
      </c>
      <c r="G464" s="21"/>
      <c r="H464" s="20"/>
    </row>
    <row r="465" spans="1:8" x14ac:dyDescent="0.3">
      <c r="A465">
        <v>312362</v>
      </c>
      <c r="B465">
        <v>42004</v>
      </c>
      <c r="C465" t="s">
        <v>21</v>
      </c>
      <c r="D465" t="s">
        <v>29</v>
      </c>
      <c r="E465" t="s">
        <v>2</v>
      </c>
      <c r="F465">
        <v>64178.8</v>
      </c>
      <c r="G465" s="21"/>
      <c r="H465" s="20"/>
    </row>
    <row r="466" spans="1:8" x14ac:dyDescent="0.3">
      <c r="A466">
        <v>313868</v>
      </c>
      <c r="B466">
        <v>42004</v>
      </c>
      <c r="C466" t="s">
        <v>39</v>
      </c>
      <c r="D466" t="s">
        <v>29</v>
      </c>
      <c r="E466" t="s">
        <v>5</v>
      </c>
      <c r="F466">
        <v>5851208.2999999998</v>
      </c>
      <c r="G466" s="21"/>
      <c r="H466" s="20"/>
    </row>
    <row r="467" spans="1:8" ht="15" customHeight="1" x14ac:dyDescent="0.3">
      <c r="A467">
        <v>314203</v>
      </c>
      <c r="B467">
        <v>42004</v>
      </c>
      <c r="C467" t="s">
        <v>21</v>
      </c>
      <c r="D467" t="s">
        <v>27</v>
      </c>
      <c r="E467" t="s">
        <v>1</v>
      </c>
      <c r="F467">
        <v>63056.4</v>
      </c>
      <c r="G467" s="21"/>
      <c r="H467" s="20"/>
    </row>
    <row r="468" spans="1:8" x14ac:dyDescent="0.3">
      <c r="A468">
        <v>315196</v>
      </c>
      <c r="B468">
        <v>42004</v>
      </c>
      <c r="C468" t="s">
        <v>39</v>
      </c>
      <c r="D468" t="s">
        <v>26</v>
      </c>
      <c r="E468" t="s">
        <v>2</v>
      </c>
      <c r="F468">
        <v>3467435.3</v>
      </c>
      <c r="G468" s="21"/>
      <c r="H468" s="20"/>
    </row>
    <row r="469" spans="1:8" x14ac:dyDescent="0.3">
      <c r="A469">
        <v>315489</v>
      </c>
      <c r="B469">
        <v>42004</v>
      </c>
      <c r="C469" t="s">
        <v>39</v>
      </c>
      <c r="D469" t="s">
        <v>25</v>
      </c>
      <c r="E469" t="s">
        <v>5</v>
      </c>
      <c r="F469">
        <v>2911779.6</v>
      </c>
      <c r="G469" s="21"/>
      <c r="H469" s="20"/>
    </row>
    <row r="470" spans="1:8" ht="15" customHeight="1" x14ac:dyDescent="0.3">
      <c r="A470">
        <v>316257</v>
      </c>
      <c r="B470">
        <v>41920</v>
      </c>
      <c r="C470" t="s">
        <v>21</v>
      </c>
      <c r="D470" t="s">
        <v>29</v>
      </c>
      <c r="E470" t="s">
        <v>12</v>
      </c>
      <c r="F470">
        <v>24762.6</v>
      </c>
      <c r="G470" s="21"/>
      <c r="H470" s="20"/>
    </row>
    <row r="471" spans="1:8" x14ac:dyDescent="0.3">
      <c r="A471">
        <v>317236</v>
      </c>
      <c r="B471">
        <v>42004</v>
      </c>
      <c r="C471" t="s">
        <v>22</v>
      </c>
      <c r="D471" t="s">
        <v>25</v>
      </c>
      <c r="E471" t="s">
        <v>17</v>
      </c>
      <c r="F471">
        <v>939.5</v>
      </c>
      <c r="G471" s="21"/>
      <c r="H471" s="20"/>
    </row>
    <row r="472" spans="1:8" ht="15" customHeight="1" x14ac:dyDescent="0.3">
      <c r="A472">
        <v>317724</v>
      </c>
      <c r="B472">
        <v>42004</v>
      </c>
      <c r="C472" t="s">
        <v>39</v>
      </c>
      <c r="D472" t="s">
        <v>30</v>
      </c>
      <c r="E472" t="s">
        <v>5</v>
      </c>
      <c r="F472">
        <v>975843.6</v>
      </c>
      <c r="G472" s="21"/>
      <c r="H472" s="20"/>
    </row>
    <row r="473" spans="1:8" x14ac:dyDescent="0.3">
      <c r="A473">
        <v>318132</v>
      </c>
      <c r="B473">
        <v>41786</v>
      </c>
      <c r="C473" t="s">
        <v>39</v>
      </c>
      <c r="D473" t="s">
        <v>26</v>
      </c>
      <c r="E473" t="s">
        <v>6</v>
      </c>
      <c r="F473">
        <v>5.7750000000000004</v>
      </c>
      <c r="G473" s="21"/>
      <c r="H473" s="20"/>
    </row>
    <row r="474" spans="1:8" x14ac:dyDescent="0.3">
      <c r="A474">
        <v>318886</v>
      </c>
      <c r="B474">
        <v>42004</v>
      </c>
      <c r="C474" t="s">
        <v>21</v>
      </c>
      <c r="D474" t="s">
        <v>27</v>
      </c>
      <c r="E474" t="s">
        <v>14</v>
      </c>
      <c r="F474">
        <v>13045.6</v>
      </c>
      <c r="G474" s="21"/>
      <c r="H474" s="20"/>
    </row>
    <row r="475" spans="1:8" ht="15" customHeight="1" x14ac:dyDescent="0.3">
      <c r="A475">
        <v>319548</v>
      </c>
      <c r="B475">
        <v>41759</v>
      </c>
      <c r="C475" t="s">
        <v>39</v>
      </c>
      <c r="D475" t="s">
        <v>24</v>
      </c>
      <c r="E475" t="s">
        <v>6</v>
      </c>
      <c r="F475">
        <v>4610871.0999999996</v>
      </c>
      <c r="G475" s="21"/>
      <c r="H475" s="20"/>
    </row>
    <row r="476" spans="1:8" ht="15" customHeight="1" x14ac:dyDescent="0.3">
      <c r="A476">
        <v>319948</v>
      </c>
      <c r="B476">
        <v>41695</v>
      </c>
      <c r="C476" t="s">
        <v>21</v>
      </c>
      <c r="D476" t="s">
        <v>30</v>
      </c>
      <c r="E476" t="s">
        <v>9</v>
      </c>
      <c r="F476">
        <v>41210.699999999997</v>
      </c>
      <c r="G476" s="21"/>
      <c r="H476" s="20"/>
    </row>
    <row r="477" spans="1:8" ht="15" customHeight="1" x14ac:dyDescent="0.3">
      <c r="A477">
        <v>320271</v>
      </c>
      <c r="B477">
        <v>41850</v>
      </c>
      <c r="C477" t="s">
        <v>39</v>
      </c>
      <c r="D477" t="s">
        <v>26</v>
      </c>
      <c r="E477" t="s">
        <v>14</v>
      </c>
      <c r="F477">
        <v>2568327.4</v>
      </c>
      <c r="G477" s="21"/>
      <c r="H477" s="20"/>
    </row>
    <row r="478" spans="1:8" ht="15" customHeight="1" x14ac:dyDescent="0.3">
      <c r="A478">
        <v>320436</v>
      </c>
      <c r="B478">
        <v>42004</v>
      </c>
      <c r="C478" t="s">
        <v>39</v>
      </c>
      <c r="D478" t="s">
        <v>24</v>
      </c>
      <c r="E478" t="s">
        <v>2</v>
      </c>
      <c r="F478">
        <v>2974600.3</v>
      </c>
      <c r="G478" s="21"/>
      <c r="H478" s="20"/>
    </row>
    <row r="479" spans="1:8" ht="15" customHeight="1" x14ac:dyDescent="0.3">
      <c r="A479">
        <v>320460</v>
      </c>
      <c r="B479">
        <v>42004</v>
      </c>
      <c r="C479" t="s">
        <v>21</v>
      </c>
      <c r="D479" t="s">
        <v>29</v>
      </c>
      <c r="E479" t="s">
        <v>2</v>
      </c>
      <c r="F479">
        <v>3829.1</v>
      </c>
      <c r="G479" s="21"/>
      <c r="H479" s="20"/>
    </row>
    <row r="480" spans="1:8" ht="15" customHeight="1" x14ac:dyDescent="0.3">
      <c r="A480">
        <v>321561</v>
      </c>
      <c r="B480">
        <v>42004</v>
      </c>
      <c r="C480" t="s">
        <v>39</v>
      </c>
      <c r="D480" t="s">
        <v>32</v>
      </c>
      <c r="E480" t="s">
        <v>17</v>
      </c>
      <c r="F480">
        <v>1419140.2</v>
      </c>
      <c r="G480" s="21"/>
      <c r="H480" s="20"/>
    </row>
    <row r="481" spans="1:8" x14ac:dyDescent="0.3">
      <c r="A481">
        <v>322391</v>
      </c>
      <c r="B481">
        <v>42004</v>
      </c>
      <c r="C481" t="s">
        <v>39</v>
      </c>
      <c r="D481" t="s">
        <v>30</v>
      </c>
      <c r="E481" t="s">
        <v>5</v>
      </c>
      <c r="F481">
        <v>1100976</v>
      </c>
      <c r="G481" s="21"/>
      <c r="H481" s="20"/>
    </row>
    <row r="482" spans="1:8" ht="15" customHeight="1" x14ac:dyDescent="0.3">
      <c r="A482">
        <v>323131</v>
      </c>
      <c r="B482">
        <v>41912</v>
      </c>
      <c r="C482" t="s">
        <v>21</v>
      </c>
      <c r="D482" t="s">
        <v>28</v>
      </c>
      <c r="E482" t="s">
        <v>2</v>
      </c>
      <c r="F482">
        <v>49578</v>
      </c>
      <c r="G482" s="21"/>
      <c r="H482" s="20"/>
    </row>
    <row r="483" spans="1:8" ht="15" customHeight="1" x14ac:dyDescent="0.3">
      <c r="A483">
        <v>323166</v>
      </c>
      <c r="B483">
        <v>41729</v>
      </c>
      <c r="C483" t="s">
        <v>21</v>
      </c>
      <c r="D483" t="s">
        <v>28</v>
      </c>
      <c r="E483" t="s">
        <v>5</v>
      </c>
      <c r="F483">
        <v>51742.5</v>
      </c>
      <c r="G483" s="21"/>
      <c r="H483" s="20"/>
    </row>
    <row r="484" spans="1:8" x14ac:dyDescent="0.3">
      <c r="A484">
        <v>323463</v>
      </c>
      <c r="B484">
        <v>42004</v>
      </c>
      <c r="C484" t="s">
        <v>21</v>
      </c>
      <c r="D484" t="s">
        <v>30</v>
      </c>
      <c r="E484" t="s">
        <v>13</v>
      </c>
      <c r="F484">
        <v>50301.1</v>
      </c>
      <c r="G484" s="21"/>
      <c r="H484" s="20"/>
    </row>
    <row r="485" spans="1:8" ht="15" customHeight="1" x14ac:dyDescent="0.3">
      <c r="A485">
        <v>323719</v>
      </c>
      <c r="B485">
        <v>41699</v>
      </c>
      <c r="C485" t="s">
        <v>21</v>
      </c>
      <c r="D485" t="s">
        <v>24</v>
      </c>
      <c r="E485" t="s">
        <v>34</v>
      </c>
      <c r="F485">
        <v>48025.3</v>
      </c>
      <c r="G485" s="21"/>
      <c r="H485" s="20"/>
    </row>
    <row r="486" spans="1:8" x14ac:dyDescent="0.3">
      <c r="A486">
        <v>324325</v>
      </c>
      <c r="B486">
        <v>41943</v>
      </c>
      <c r="C486" t="s">
        <v>21</v>
      </c>
      <c r="D486" t="s">
        <v>27</v>
      </c>
      <c r="E486" t="s">
        <v>16</v>
      </c>
      <c r="F486">
        <v>89007.7</v>
      </c>
      <c r="G486" s="21"/>
      <c r="H486" s="20"/>
    </row>
    <row r="487" spans="1:8" x14ac:dyDescent="0.3">
      <c r="A487">
        <v>324335</v>
      </c>
      <c r="B487">
        <v>42004</v>
      </c>
      <c r="C487" t="s">
        <v>39</v>
      </c>
      <c r="D487" t="s">
        <v>26</v>
      </c>
      <c r="E487" t="s">
        <v>38</v>
      </c>
      <c r="F487">
        <v>9000153.5</v>
      </c>
      <c r="G487" s="21"/>
      <c r="H487" s="20"/>
    </row>
    <row r="488" spans="1:8" x14ac:dyDescent="0.3">
      <c r="A488">
        <v>324726</v>
      </c>
      <c r="B488">
        <v>41759</v>
      </c>
      <c r="C488" t="s">
        <v>39</v>
      </c>
      <c r="D488" t="s">
        <v>24</v>
      </c>
      <c r="E488" t="s">
        <v>16</v>
      </c>
      <c r="F488">
        <v>4110649.8</v>
      </c>
      <c r="G488" s="21"/>
      <c r="H488" s="20"/>
    </row>
    <row r="489" spans="1:8" x14ac:dyDescent="0.3">
      <c r="A489">
        <v>324851</v>
      </c>
      <c r="B489">
        <v>42004</v>
      </c>
      <c r="C489" t="s">
        <v>22</v>
      </c>
      <c r="D489" t="s">
        <v>24</v>
      </c>
      <c r="E489" t="s">
        <v>3</v>
      </c>
      <c r="F489">
        <v>493394.91</v>
      </c>
      <c r="G489" s="21"/>
      <c r="H489" s="20"/>
    </row>
    <row r="490" spans="1:8" x14ac:dyDescent="0.3">
      <c r="A490">
        <v>324956</v>
      </c>
      <c r="B490">
        <v>42004</v>
      </c>
      <c r="C490" t="s">
        <v>39</v>
      </c>
      <c r="D490" t="s">
        <v>26</v>
      </c>
      <c r="E490" t="s">
        <v>2</v>
      </c>
      <c r="F490">
        <v>3890100.4</v>
      </c>
      <c r="G490" s="21"/>
      <c r="H490" s="20"/>
    </row>
    <row r="491" spans="1:8" ht="15" customHeight="1" x14ac:dyDescent="0.3">
      <c r="A491">
        <v>325647</v>
      </c>
      <c r="B491">
        <v>41641</v>
      </c>
      <c r="C491" t="s">
        <v>21</v>
      </c>
      <c r="D491" t="s">
        <v>24</v>
      </c>
      <c r="E491" t="s">
        <v>36</v>
      </c>
      <c r="F491">
        <v>2800.4</v>
      </c>
      <c r="G491" s="21"/>
      <c r="H491" s="20"/>
    </row>
    <row r="492" spans="1:8" ht="15" customHeight="1" x14ac:dyDescent="0.3">
      <c r="A492">
        <v>326347</v>
      </c>
      <c r="B492">
        <v>41851</v>
      </c>
      <c r="C492" t="s">
        <v>39</v>
      </c>
      <c r="D492" t="s">
        <v>28</v>
      </c>
      <c r="E492" t="s">
        <v>6</v>
      </c>
      <c r="F492">
        <v>1433173.6</v>
      </c>
      <c r="G492" s="21"/>
      <c r="H492" s="20"/>
    </row>
    <row r="493" spans="1:8" ht="15" customHeight="1" x14ac:dyDescent="0.3">
      <c r="A493">
        <v>326349</v>
      </c>
      <c r="B493">
        <v>41677</v>
      </c>
      <c r="C493" t="s">
        <v>21</v>
      </c>
      <c r="D493" t="s">
        <v>29</v>
      </c>
      <c r="E493" t="s">
        <v>7</v>
      </c>
      <c r="F493">
        <v>60879.1</v>
      </c>
      <c r="G493" s="21"/>
      <c r="H493" s="20"/>
    </row>
    <row r="494" spans="1:8" ht="15" customHeight="1" x14ac:dyDescent="0.3">
      <c r="A494">
        <v>326816</v>
      </c>
      <c r="B494">
        <v>41670</v>
      </c>
      <c r="C494" t="s">
        <v>21</v>
      </c>
      <c r="D494" t="s">
        <v>28</v>
      </c>
      <c r="E494" t="s">
        <v>36</v>
      </c>
      <c r="F494">
        <v>65328.1</v>
      </c>
      <c r="G494" s="21"/>
      <c r="H494" s="20"/>
    </row>
    <row r="495" spans="1:8" x14ac:dyDescent="0.3">
      <c r="A495">
        <v>327128</v>
      </c>
      <c r="B495">
        <v>41820</v>
      </c>
      <c r="C495" t="s">
        <v>21</v>
      </c>
      <c r="D495" t="s">
        <v>26</v>
      </c>
      <c r="E495" t="s">
        <v>2</v>
      </c>
      <c r="F495">
        <v>50839.8</v>
      </c>
      <c r="G495" s="21"/>
      <c r="H495" s="20"/>
    </row>
    <row r="496" spans="1:8" ht="15" customHeight="1" x14ac:dyDescent="0.3">
      <c r="A496">
        <v>327884</v>
      </c>
      <c r="B496">
        <v>41814</v>
      </c>
      <c r="C496" t="s">
        <v>39</v>
      </c>
      <c r="D496" t="s">
        <v>28</v>
      </c>
      <c r="E496" t="s">
        <v>16</v>
      </c>
      <c r="F496">
        <v>8801630.1999999993</v>
      </c>
      <c r="G496" s="21"/>
      <c r="H496" s="20"/>
    </row>
    <row r="497" spans="1:8" ht="15" customHeight="1" x14ac:dyDescent="0.3">
      <c r="A497">
        <v>328396</v>
      </c>
      <c r="B497">
        <v>42004</v>
      </c>
      <c r="C497" t="s">
        <v>39</v>
      </c>
      <c r="D497" t="s">
        <v>25</v>
      </c>
      <c r="E497" t="s">
        <v>16</v>
      </c>
      <c r="F497">
        <v>561880.80000000005</v>
      </c>
      <c r="G497" s="21"/>
      <c r="H497" s="20"/>
    </row>
    <row r="498" spans="1:8" x14ac:dyDescent="0.3">
      <c r="A498">
        <v>328700</v>
      </c>
      <c r="B498">
        <v>41759</v>
      </c>
      <c r="C498" t="s">
        <v>39</v>
      </c>
      <c r="D498" t="s">
        <v>24</v>
      </c>
      <c r="E498" t="s">
        <v>14</v>
      </c>
      <c r="F498">
        <v>6906639.2999999998</v>
      </c>
      <c r="G498" s="21"/>
      <c r="H498" s="20"/>
    </row>
    <row r="499" spans="1:8" ht="15" customHeight="1" x14ac:dyDescent="0.3">
      <c r="A499">
        <v>329245</v>
      </c>
      <c r="B499">
        <v>42004</v>
      </c>
      <c r="C499" t="s">
        <v>39</v>
      </c>
      <c r="D499" t="s">
        <v>30</v>
      </c>
      <c r="E499" t="s">
        <v>11</v>
      </c>
      <c r="F499">
        <v>2321000.2999999998</v>
      </c>
      <c r="G499" s="21"/>
      <c r="H499" s="20"/>
    </row>
    <row r="500" spans="1:8" x14ac:dyDescent="0.3">
      <c r="A500">
        <v>329254</v>
      </c>
      <c r="B500">
        <v>42004</v>
      </c>
      <c r="C500" t="s">
        <v>39</v>
      </c>
      <c r="D500" t="s">
        <v>24</v>
      </c>
      <c r="E500" t="s">
        <v>1</v>
      </c>
      <c r="F500">
        <v>5233627.4000000004</v>
      </c>
      <c r="G500" s="21"/>
      <c r="H500" s="20"/>
    </row>
    <row r="501" spans="1:8" ht="15" customHeight="1" x14ac:dyDescent="0.3">
      <c r="A501">
        <v>329679</v>
      </c>
      <c r="B501">
        <v>42004</v>
      </c>
      <c r="C501" t="s">
        <v>21</v>
      </c>
      <c r="D501" t="s">
        <v>28</v>
      </c>
      <c r="E501" t="s">
        <v>16</v>
      </c>
      <c r="F501">
        <v>44371.8</v>
      </c>
      <c r="G501" s="21"/>
      <c r="H501" s="20"/>
    </row>
    <row r="502" spans="1:8" ht="15" customHeight="1" x14ac:dyDescent="0.3">
      <c r="A502">
        <v>330190</v>
      </c>
      <c r="B502">
        <v>42004</v>
      </c>
      <c r="C502" t="s">
        <v>39</v>
      </c>
      <c r="D502" t="s">
        <v>32</v>
      </c>
      <c r="E502" t="s">
        <v>37</v>
      </c>
      <c r="F502">
        <v>6412669.7999999998</v>
      </c>
      <c r="G502" s="21"/>
      <c r="H502" s="20"/>
    </row>
    <row r="503" spans="1:8" x14ac:dyDescent="0.3">
      <c r="A503">
        <v>330250</v>
      </c>
      <c r="B503">
        <v>42004</v>
      </c>
      <c r="C503" t="s">
        <v>21</v>
      </c>
      <c r="D503" t="s">
        <v>24</v>
      </c>
      <c r="E503" t="s">
        <v>38</v>
      </c>
      <c r="F503">
        <v>9109.2000000000007</v>
      </c>
      <c r="G503" s="21"/>
      <c r="H503" s="20"/>
    </row>
    <row r="504" spans="1:8" ht="15" customHeight="1" x14ac:dyDescent="0.3">
      <c r="A504">
        <v>330434</v>
      </c>
      <c r="B504">
        <v>42004</v>
      </c>
      <c r="C504" t="s">
        <v>39</v>
      </c>
      <c r="D504" t="s">
        <v>24</v>
      </c>
      <c r="E504" t="s">
        <v>17</v>
      </c>
      <c r="F504">
        <v>538783.36666666705</v>
      </c>
      <c r="G504" s="21"/>
      <c r="H504" s="20"/>
    </row>
    <row r="505" spans="1:8" ht="15" customHeight="1" x14ac:dyDescent="0.3">
      <c r="A505">
        <v>330906</v>
      </c>
      <c r="B505">
        <v>42004</v>
      </c>
      <c r="C505" t="s">
        <v>39</v>
      </c>
      <c r="D505" t="s">
        <v>27</v>
      </c>
      <c r="E505" t="s">
        <v>15</v>
      </c>
      <c r="F505">
        <v>605255.30000000005</v>
      </c>
      <c r="G505" s="21"/>
      <c r="H505" s="20"/>
    </row>
    <row r="506" spans="1:8" x14ac:dyDescent="0.3">
      <c r="A506">
        <v>331660</v>
      </c>
      <c r="B506">
        <v>42004</v>
      </c>
      <c r="C506" t="s">
        <v>21</v>
      </c>
      <c r="D506" t="s">
        <v>32</v>
      </c>
      <c r="E506" t="s">
        <v>13</v>
      </c>
      <c r="F506">
        <v>9159.7999999999993</v>
      </c>
      <c r="G506" s="21"/>
      <c r="H506" s="20"/>
    </row>
    <row r="507" spans="1:8" x14ac:dyDescent="0.3">
      <c r="A507">
        <v>331898</v>
      </c>
      <c r="B507">
        <v>42004</v>
      </c>
      <c r="C507" t="s">
        <v>21</v>
      </c>
      <c r="D507" t="s">
        <v>28</v>
      </c>
      <c r="E507" t="s">
        <v>2</v>
      </c>
      <c r="F507">
        <v>85902.8</v>
      </c>
      <c r="G507" s="21"/>
      <c r="H507" s="20"/>
    </row>
    <row r="508" spans="1:8" x14ac:dyDescent="0.3">
      <c r="A508">
        <v>332269</v>
      </c>
      <c r="B508">
        <v>41820</v>
      </c>
      <c r="C508" t="s">
        <v>21</v>
      </c>
      <c r="D508" t="s">
        <v>25</v>
      </c>
      <c r="E508" t="s">
        <v>35</v>
      </c>
      <c r="F508">
        <v>17867.7</v>
      </c>
      <c r="G508" s="21"/>
      <c r="H508" s="20"/>
    </row>
    <row r="509" spans="1:8" ht="15" customHeight="1" x14ac:dyDescent="0.3">
      <c r="A509">
        <v>332503</v>
      </c>
      <c r="B509">
        <v>41877</v>
      </c>
      <c r="C509" t="s">
        <v>39</v>
      </c>
      <c r="D509" t="s">
        <v>29</v>
      </c>
      <c r="E509" t="s">
        <v>17</v>
      </c>
      <c r="F509">
        <v>2611713.6</v>
      </c>
      <c r="G509" s="21"/>
      <c r="H509" s="20"/>
    </row>
    <row r="510" spans="1:8" ht="15" customHeight="1" x14ac:dyDescent="0.3">
      <c r="A510">
        <v>332521</v>
      </c>
      <c r="B510">
        <v>42004</v>
      </c>
      <c r="C510" t="s">
        <v>21</v>
      </c>
      <c r="D510" t="s">
        <v>28</v>
      </c>
      <c r="E510" t="s">
        <v>6</v>
      </c>
      <c r="F510">
        <v>69236.2</v>
      </c>
      <c r="G510" s="21"/>
      <c r="H510" s="20"/>
    </row>
    <row r="511" spans="1:8" x14ac:dyDescent="0.3">
      <c r="A511">
        <v>332785</v>
      </c>
      <c r="B511">
        <v>42004</v>
      </c>
      <c r="C511" t="s">
        <v>22</v>
      </c>
      <c r="D511" t="s">
        <v>28</v>
      </c>
      <c r="E511" t="s">
        <v>35</v>
      </c>
      <c r="F511">
        <v>328127.2</v>
      </c>
      <c r="G511" s="21"/>
      <c r="H511" s="20"/>
    </row>
    <row r="512" spans="1:8" x14ac:dyDescent="0.3">
      <c r="A512">
        <v>333397</v>
      </c>
      <c r="B512">
        <v>42004</v>
      </c>
      <c r="C512" t="s">
        <v>22</v>
      </c>
      <c r="D512" t="s">
        <v>30</v>
      </c>
      <c r="E512" t="s">
        <v>5</v>
      </c>
      <c r="F512">
        <v>929.8</v>
      </c>
      <c r="G512" s="21"/>
      <c r="H512" s="20"/>
    </row>
    <row r="513" spans="1:8" x14ac:dyDescent="0.3">
      <c r="A513">
        <v>333954</v>
      </c>
      <c r="B513">
        <v>42004</v>
      </c>
      <c r="C513" t="s">
        <v>21</v>
      </c>
      <c r="D513" t="s">
        <v>29</v>
      </c>
      <c r="E513" t="s">
        <v>4</v>
      </c>
      <c r="F513">
        <v>98916.1</v>
      </c>
      <c r="G513" s="21"/>
      <c r="H513" s="20"/>
    </row>
    <row r="514" spans="1:8" x14ac:dyDescent="0.3">
      <c r="A514">
        <v>333978</v>
      </c>
      <c r="B514">
        <v>41728</v>
      </c>
      <c r="C514" t="s">
        <v>21</v>
      </c>
      <c r="D514" t="s">
        <v>32</v>
      </c>
      <c r="E514" t="s">
        <v>37</v>
      </c>
      <c r="F514">
        <v>55853.8</v>
      </c>
      <c r="G514" s="21"/>
      <c r="H514" s="20"/>
    </row>
    <row r="515" spans="1:8" x14ac:dyDescent="0.3">
      <c r="A515">
        <v>334496</v>
      </c>
      <c r="B515">
        <v>42004</v>
      </c>
      <c r="C515" t="s">
        <v>39</v>
      </c>
      <c r="D515" t="s">
        <v>29</v>
      </c>
      <c r="E515" t="s">
        <v>4</v>
      </c>
      <c r="F515">
        <v>566603.4</v>
      </c>
      <c r="G515" s="21"/>
      <c r="H515" s="20"/>
    </row>
    <row r="516" spans="1:8" x14ac:dyDescent="0.3">
      <c r="A516">
        <v>334791</v>
      </c>
      <c r="B516">
        <v>42004</v>
      </c>
      <c r="C516" t="s">
        <v>21</v>
      </c>
      <c r="D516" t="s">
        <v>31</v>
      </c>
      <c r="E516" t="s">
        <v>2</v>
      </c>
      <c r="F516">
        <v>34890.1</v>
      </c>
      <c r="G516" s="21"/>
      <c r="H516" s="20"/>
    </row>
    <row r="517" spans="1:8" ht="15" customHeight="1" x14ac:dyDescent="0.3">
      <c r="A517">
        <v>334793</v>
      </c>
      <c r="B517">
        <v>42004</v>
      </c>
      <c r="C517" t="s">
        <v>22</v>
      </c>
      <c r="D517" t="s">
        <v>31</v>
      </c>
      <c r="E517" t="s">
        <v>14</v>
      </c>
      <c r="F517">
        <v>318.10000000000002</v>
      </c>
      <c r="G517" s="21"/>
      <c r="H517" s="20"/>
    </row>
    <row r="518" spans="1:8" x14ac:dyDescent="0.3">
      <c r="A518">
        <v>334856</v>
      </c>
      <c r="B518">
        <v>42004</v>
      </c>
      <c r="C518" t="s">
        <v>39</v>
      </c>
      <c r="D518" t="s">
        <v>31</v>
      </c>
      <c r="E518" t="s">
        <v>36</v>
      </c>
      <c r="F518">
        <v>3856849.3</v>
      </c>
      <c r="G518" s="21"/>
      <c r="H518" s="20"/>
    </row>
    <row r="519" spans="1:8" x14ac:dyDescent="0.3">
      <c r="A519">
        <v>335385</v>
      </c>
      <c r="B519">
        <v>42004</v>
      </c>
      <c r="C519" t="s">
        <v>21</v>
      </c>
      <c r="D519" t="s">
        <v>28</v>
      </c>
      <c r="E519" t="s">
        <v>17</v>
      </c>
      <c r="F519">
        <v>42966.6</v>
      </c>
      <c r="G519" s="21"/>
      <c r="H519" s="20"/>
    </row>
    <row r="520" spans="1:8" x14ac:dyDescent="0.3">
      <c r="A520">
        <v>335514</v>
      </c>
      <c r="B520">
        <v>42004</v>
      </c>
      <c r="C520" t="s">
        <v>22</v>
      </c>
      <c r="D520" t="s">
        <v>27</v>
      </c>
      <c r="E520" t="s">
        <v>14</v>
      </c>
      <c r="F520">
        <v>157.4</v>
      </c>
      <c r="G520" s="21"/>
      <c r="H520" s="20"/>
    </row>
    <row r="521" spans="1:8" x14ac:dyDescent="0.3">
      <c r="A521">
        <v>335669</v>
      </c>
      <c r="B521">
        <v>42004</v>
      </c>
      <c r="C521" t="s">
        <v>21</v>
      </c>
      <c r="D521" t="s">
        <v>24</v>
      </c>
      <c r="E521" t="s">
        <v>9</v>
      </c>
      <c r="F521">
        <v>36350.800000000003</v>
      </c>
      <c r="G521" s="21"/>
      <c r="H521" s="20"/>
    </row>
    <row r="522" spans="1:8" ht="15" customHeight="1" x14ac:dyDescent="0.3">
      <c r="A522">
        <v>336045</v>
      </c>
      <c r="B522">
        <v>42004</v>
      </c>
      <c r="C522" t="s">
        <v>39</v>
      </c>
      <c r="D522" t="s">
        <v>28</v>
      </c>
      <c r="E522" t="s">
        <v>17</v>
      </c>
      <c r="F522">
        <v>8916325.4000000004</v>
      </c>
      <c r="G522" s="21"/>
      <c r="H522" s="20"/>
    </row>
    <row r="523" spans="1:8" ht="15" customHeight="1" x14ac:dyDescent="0.3">
      <c r="A523">
        <v>336130</v>
      </c>
      <c r="B523">
        <v>41790</v>
      </c>
      <c r="C523" t="s">
        <v>39</v>
      </c>
      <c r="D523" t="s">
        <v>28</v>
      </c>
      <c r="E523" t="s">
        <v>7</v>
      </c>
      <c r="F523">
        <v>1387128.9</v>
      </c>
      <c r="G523" s="21"/>
      <c r="H523" s="20"/>
    </row>
    <row r="524" spans="1:8" ht="15" customHeight="1" x14ac:dyDescent="0.3">
      <c r="A524">
        <v>336347</v>
      </c>
      <c r="B524">
        <v>41820</v>
      </c>
      <c r="C524" t="s">
        <v>39</v>
      </c>
      <c r="D524" t="s">
        <v>31</v>
      </c>
      <c r="E524" t="s">
        <v>2</v>
      </c>
      <c r="F524">
        <v>6902491.5</v>
      </c>
      <c r="G524" s="21"/>
      <c r="H524" s="20"/>
    </row>
    <row r="525" spans="1:8" x14ac:dyDescent="0.3">
      <c r="A525">
        <v>336395</v>
      </c>
      <c r="B525">
        <v>41987</v>
      </c>
      <c r="C525" t="s">
        <v>21</v>
      </c>
      <c r="D525" t="s">
        <v>28</v>
      </c>
      <c r="E525" t="s">
        <v>5</v>
      </c>
      <c r="F525">
        <v>392095.71250000002</v>
      </c>
      <c r="G525" s="21"/>
      <c r="H525" s="20"/>
    </row>
    <row r="526" spans="1:8" ht="15" customHeight="1" x14ac:dyDescent="0.3">
      <c r="A526">
        <v>336736</v>
      </c>
      <c r="B526">
        <v>41729</v>
      </c>
      <c r="C526" t="s">
        <v>21</v>
      </c>
      <c r="D526" t="s">
        <v>32</v>
      </c>
      <c r="E526" t="s">
        <v>5</v>
      </c>
      <c r="F526">
        <v>77879.8</v>
      </c>
      <c r="G526" s="21"/>
      <c r="H526" s="20"/>
    </row>
    <row r="527" spans="1:8" x14ac:dyDescent="0.3">
      <c r="A527">
        <v>337168</v>
      </c>
      <c r="B527">
        <v>42004</v>
      </c>
      <c r="C527" t="s">
        <v>39</v>
      </c>
      <c r="D527" t="s">
        <v>26</v>
      </c>
      <c r="E527" t="s">
        <v>15</v>
      </c>
      <c r="F527">
        <v>9335742.6999999993</v>
      </c>
      <c r="G527" s="21"/>
      <c r="H527" s="20"/>
    </row>
    <row r="528" spans="1:8" ht="15" customHeight="1" x14ac:dyDescent="0.3">
      <c r="A528">
        <v>337978</v>
      </c>
      <c r="B528">
        <v>42004</v>
      </c>
      <c r="C528" t="s">
        <v>21</v>
      </c>
      <c r="D528" t="s">
        <v>27</v>
      </c>
      <c r="E528" t="s">
        <v>3</v>
      </c>
      <c r="F528">
        <v>91366.3</v>
      </c>
      <c r="G528" s="21"/>
      <c r="H528" s="20"/>
    </row>
    <row r="529" spans="1:8" ht="15" customHeight="1" x14ac:dyDescent="0.3">
      <c r="A529">
        <v>338299</v>
      </c>
      <c r="B529">
        <v>41949</v>
      </c>
      <c r="C529" t="s">
        <v>21</v>
      </c>
      <c r="D529" t="s">
        <v>27</v>
      </c>
      <c r="E529" t="s">
        <v>8</v>
      </c>
      <c r="F529">
        <v>24317.9</v>
      </c>
      <c r="G529" s="21"/>
      <c r="H529" s="20"/>
    </row>
    <row r="530" spans="1:8" ht="15" customHeight="1" x14ac:dyDescent="0.3">
      <c r="A530">
        <v>338599</v>
      </c>
      <c r="B530">
        <v>42004</v>
      </c>
      <c r="C530" t="s">
        <v>39</v>
      </c>
      <c r="D530" t="s">
        <v>28</v>
      </c>
      <c r="E530" t="s">
        <v>35</v>
      </c>
      <c r="F530">
        <v>7613755.4000000004</v>
      </c>
      <c r="G530" s="21"/>
      <c r="H530" s="20"/>
    </row>
    <row r="531" spans="1:8" x14ac:dyDescent="0.3">
      <c r="A531">
        <v>339099</v>
      </c>
      <c r="B531">
        <v>41729</v>
      </c>
      <c r="C531" t="s">
        <v>39</v>
      </c>
      <c r="D531" t="s">
        <v>27</v>
      </c>
      <c r="E531" t="s">
        <v>15</v>
      </c>
      <c r="F531">
        <v>7743995.4000000004</v>
      </c>
      <c r="G531" s="21"/>
      <c r="H531" s="20"/>
    </row>
    <row r="532" spans="1:8" ht="15" customHeight="1" x14ac:dyDescent="0.3">
      <c r="A532">
        <v>339532</v>
      </c>
      <c r="B532">
        <v>42004</v>
      </c>
      <c r="C532" t="s">
        <v>39</v>
      </c>
      <c r="D532" t="s">
        <v>28</v>
      </c>
      <c r="E532" t="s">
        <v>11</v>
      </c>
      <c r="F532">
        <v>5773188.5999999996</v>
      </c>
      <c r="G532" s="21"/>
      <c r="H532" s="20"/>
    </row>
    <row r="533" spans="1:8" ht="15" customHeight="1" x14ac:dyDescent="0.3">
      <c r="A533">
        <v>340414</v>
      </c>
      <c r="B533">
        <v>42004</v>
      </c>
      <c r="C533" t="s">
        <v>39</v>
      </c>
      <c r="D533" t="s">
        <v>24</v>
      </c>
      <c r="E533" t="s">
        <v>3</v>
      </c>
      <c r="F533">
        <v>6821753.2999999998</v>
      </c>
      <c r="G533" s="21"/>
      <c r="H533" s="20"/>
    </row>
    <row r="534" spans="1:8" ht="15" customHeight="1" x14ac:dyDescent="0.3">
      <c r="A534">
        <v>340725</v>
      </c>
      <c r="B534">
        <v>41820</v>
      </c>
      <c r="C534" t="s">
        <v>22</v>
      </c>
      <c r="D534" t="s">
        <v>29</v>
      </c>
      <c r="E534" t="s">
        <v>12</v>
      </c>
      <c r="F534">
        <v>502.1</v>
      </c>
      <c r="G534" s="21"/>
      <c r="H534" s="20"/>
    </row>
    <row r="535" spans="1:8" ht="15" customHeight="1" x14ac:dyDescent="0.3">
      <c r="A535">
        <v>341523</v>
      </c>
      <c r="B535">
        <v>42004</v>
      </c>
      <c r="C535" t="s">
        <v>21</v>
      </c>
      <c r="D535" t="s">
        <v>29</v>
      </c>
      <c r="E535" t="s">
        <v>14</v>
      </c>
      <c r="F535">
        <v>96029.6</v>
      </c>
      <c r="G535" s="21"/>
      <c r="H535" s="20"/>
    </row>
    <row r="536" spans="1:8" ht="15" customHeight="1" x14ac:dyDescent="0.3">
      <c r="A536">
        <v>342296</v>
      </c>
      <c r="B536">
        <v>42004</v>
      </c>
      <c r="C536" t="s">
        <v>21</v>
      </c>
      <c r="D536" t="s">
        <v>27</v>
      </c>
      <c r="E536" t="s">
        <v>35</v>
      </c>
      <c r="F536">
        <v>58576.800000000003</v>
      </c>
      <c r="G536" s="21"/>
      <c r="H536" s="20"/>
    </row>
    <row r="537" spans="1:8" ht="15" customHeight="1" x14ac:dyDescent="0.3">
      <c r="A537">
        <v>342840</v>
      </c>
      <c r="B537">
        <v>42004</v>
      </c>
      <c r="C537" t="s">
        <v>21</v>
      </c>
      <c r="D537" t="s">
        <v>28</v>
      </c>
      <c r="E537" t="s">
        <v>7</v>
      </c>
      <c r="F537">
        <v>1227.7</v>
      </c>
      <c r="G537" s="21"/>
      <c r="H537" s="20"/>
    </row>
    <row r="538" spans="1:8" ht="15" customHeight="1" x14ac:dyDescent="0.3">
      <c r="A538">
        <v>344404</v>
      </c>
      <c r="B538">
        <v>42004</v>
      </c>
      <c r="C538" t="s">
        <v>21</v>
      </c>
      <c r="D538" t="s">
        <v>24</v>
      </c>
      <c r="E538" t="s">
        <v>14</v>
      </c>
      <c r="F538">
        <v>57022.1</v>
      </c>
      <c r="G538" s="21"/>
      <c r="H538" s="20"/>
    </row>
    <row r="539" spans="1:8" x14ac:dyDescent="0.3">
      <c r="A539">
        <v>344484</v>
      </c>
      <c r="B539">
        <v>41910</v>
      </c>
      <c r="C539" t="s">
        <v>39</v>
      </c>
      <c r="D539" t="s">
        <v>28</v>
      </c>
      <c r="E539" t="s">
        <v>3</v>
      </c>
      <c r="F539">
        <v>9988717.0999999996</v>
      </c>
      <c r="G539" s="21"/>
      <c r="H539" s="20"/>
    </row>
    <row r="540" spans="1:8" ht="15" customHeight="1" x14ac:dyDescent="0.3">
      <c r="A540">
        <v>345341</v>
      </c>
      <c r="B540">
        <v>42004</v>
      </c>
      <c r="C540" t="s">
        <v>21</v>
      </c>
      <c r="D540" t="s">
        <v>29</v>
      </c>
      <c r="E540" t="s">
        <v>6</v>
      </c>
      <c r="F540">
        <v>19178.7</v>
      </c>
      <c r="G540" s="21"/>
      <c r="H540" s="20"/>
    </row>
    <row r="541" spans="1:8" ht="15" customHeight="1" x14ac:dyDescent="0.3">
      <c r="A541">
        <v>345466</v>
      </c>
      <c r="B541">
        <v>41670</v>
      </c>
      <c r="C541" t="s">
        <v>22</v>
      </c>
      <c r="D541" t="s">
        <v>31</v>
      </c>
      <c r="E541" t="s">
        <v>7</v>
      </c>
      <c r="F541">
        <v>548.79999999999995</v>
      </c>
      <c r="G541" s="21"/>
      <c r="H541" s="20"/>
    </row>
    <row r="542" spans="1:8" x14ac:dyDescent="0.3">
      <c r="A542">
        <v>345550</v>
      </c>
      <c r="B542">
        <v>41790</v>
      </c>
      <c r="C542" t="s">
        <v>21</v>
      </c>
      <c r="D542" t="s">
        <v>30</v>
      </c>
      <c r="E542" t="s">
        <v>8</v>
      </c>
      <c r="F542">
        <v>71885.7</v>
      </c>
      <c r="G542" s="21"/>
      <c r="H542" s="20"/>
    </row>
    <row r="543" spans="1:8" ht="15" customHeight="1" x14ac:dyDescent="0.3">
      <c r="A543">
        <v>346577</v>
      </c>
      <c r="B543">
        <v>41882</v>
      </c>
      <c r="C543" t="s">
        <v>39</v>
      </c>
      <c r="D543" t="s">
        <v>24</v>
      </c>
      <c r="E543" t="s">
        <v>9</v>
      </c>
      <c r="F543">
        <v>8692646.0999999996</v>
      </c>
      <c r="G543" s="21"/>
      <c r="H543" s="20"/>
    </row>
    <row r="544" spans="1:8" ht="15" customHeight="1" x14ac:dyDescent="0.3">
      <c r="A544">
        <v>346649</v>
      </c>
      <c r="B544">
        <v>41685</v>
      </c>
      <c r="C544" t="s">
        <v>39</v>
      </c>
      <c r="D544" t="s">
        <v>24</v>
      </c>
      <c r="E544" t="s">
        <v>37</v>
      </c>
      <c r="F544">
        <v>9567334.5</v>
      </c>
      <c r="G544" s="21"/>
      <c r="H544" s="20"/>
    </row>
    <row r="545" spans="1:8" x14ac:dyDescent="0.3">
      <c r="A545">
        <v>346690</v>
      </c>
      <c r="B545">
        <v>42004</v>
      </c>
      <c r="C545" t="s">
        <v>21</v>
      </c>
      <c r="D545" t="s">
        <v>29</v>
      </c>
      <c r="E545" t="s">
        <v>4</v>
      </c>
      <c r="F545">
        <v>24533.200000000001</v>
      </c>
      <c r="G545" s="21"/>
      <c r="H545" s="20"/>
    </row>
    <row r="546" spans="1:8" ht="15" customHeight="1" x14ac:dyDescent="0.3">
      <c r="A546">
        <v>346806</v>
      </c>
      <c r="B546">
        <v>42004</v>
      </c>
      <c r="C546" t="s">
        <v>21</v>
      </c>
      <c r="D546" t="s">
        <v>24</v>
      </c>
      <c r="E546" t="s">
        <v>37</v>
      </c>
      <c r="F546">
        <v>25894.3</v>
      </c>
      <c r="G546" s="21"/>
      <c r="H546" s="20"/>
    </row>
    <row r="547" spans="1:8" x14ac:dyDescent="0.3">
      <c r="A547">
        <v>347914</v>
      </c>
      <c r="B547">
        <v>41685</v>
      </c>
      <c r="C547" t="s">
        <v>21</v>
      </c>
      <c r="D547" t="s">
        <v>26</v>
      </c>
      <c r="E547" t="s">
        <v>0</v>
      </c>
      <c r="F547">
        <v>70253.899999999994</v>
      </c>
      <c r="G547" s="21"/>
      <c r="H547" s="20"/>
    </row>
    <row r="548" spans="1:8" x14ac:dyDescent="0.3">
      <c r="A548">
        <v>348089</v>
      </c>
      <c r="B548">
        <v>41729</v>
      </c>
      <c r="C548" t="s">
        <v>21</v>
      </c>
      <c r="D548" t="s">
        <v>26</v>
      </c>
      <c r="E548" t="s">
        <v>8</v>
      </c>
      <c r="F548">
        <v>94002.5</v>
      </c>
      <c r="G548" s="21"/>
      <c r="H548" s="20"/>
    </row>
    <row r="549" spans="1:8" x14ac:dyDescent="0.3">
      <c r="A549">
        <v>348461</v>
      </c>
      <c r="B549">
        <v>41698</v>
      </c>
      <c r="C549" t="s">
        <v>21</v>
      </c>
      <c r="D549" t="s">
        <v>27</v>
      </c>
      <c r="E549" t="s">
        <v>8</v>
      </c>
      <c r="F549">
        <v>18184.3</v>
      </c>
      <c r="G549" s="21"/>
      <c r="H549" s="20"/>
    </row>
    <row r="550" spans="1:8" ht="15" customHeight="1" x14ac:dyDescent="0.3">
      <c r="A550">
        <v>349273</v>
      </c>
      <c r="B550">
        <v>41882</v>
      </c>
      <c r="C550" t="s">
        <v>39</v>
      </c>
      <c r="D550" t="s">
        <v>24</v>
      </c>
      <c r="E550" t="s">
        <v>3</v>
      </c>
      <c r="F550">
        <v>5198578.4000000004</v>
      </c>
      <c r="G550" s="21"/>
      <c r="H550" s="20"/>
    </row>
    <row r="551" spans="1:8" x14ac:dyDescent="0.3">
      <c r="A551">
        <v>350795</v>
      </c>
      <c r="B551">
        <v>41850</v>
      </c>
      <c r="C551" t="s">
        <v>39</v>
      </c>
      <c r="D551" t="s">
        <v>26</v>
      </c>
      <c r="E551" t="s">
        <v>14</v>
      </c>
      <c r="F551">
        <v>18.433333333333302</v>
      </c>
      <c r="G551" s="21"/>
      <c r="H551" s="20"/>
    </row>
    <row r="552" spans="1:8" ht="15" customHeight="1" x14ac:dyDescent="0.3">
      <c r="A552">
        <v>351001</v>
      </c>
      <c r="B552">
        <v>41820</v>
      </c>
      <c r="C552" t="s">
        <v>39</v>
      </c>
      <c r="D552" t="s">
        <v>25</v>
      </c>
      <c r="E552" t="s">
        <v>6</v>
      </c>
      <c r="F552">
        <v>9072971.4000000004</v>
      </c>
      <c r="G552" s="21"/>
      <c r="H552" s="20"/>
    </row>
    <row r="553" spans="1:8" x14ac:dyDescent="0.3">
      <c r="A553">
        <v>352084</v>
      </c>
      <c r="B553">
        <v>42004</v>
      </c>
      <c r="C553" t="s">
        <v>21</v>
      </c>
      <c r="D553" t="s">
        <v>30</v>
      </c>
      <c r="E553" t="s">
        <v>37</v>
      </c>
      <c r="F553">
        <v>61186.5</v>
      </c>
      <c r="G553" s="21"/>
      <c r="H553" s="20"/>
    </row>
    <row r="554" spans="1:8" ht="15" customHeight="1" x14ac:dyDescent="0.3">
      <c r="A554">
        <v>352646</v>
      </c>
      <c r="B554">
        <v>42004</v>
      </c>
      <c r="C554" t="s">
        <v>21</v>
      </c>
      <c r="D554" t="s">
        <v>32</v>
      </c>
      <c r="E554" t="s">
        <v>9</v>
      </c>
      <c r="F554">
        <v>93569</v>
      </c>
      <c r="G554" s="21"/>
      <c r="H554" s="20"/>
    </row>
    <row r="555" spans="1:8" ht="15" customHeight="1" x14ac:dyDescent="0.3">
      <c r="A555">
        <v>353878</v>
      </c>
      <c r="B555">
        <v>42004</v>
      </c>
      <c r="C555" t="s">
        <v>22</v>
      </c>
      <c r="D555" t="s">
        <v>30</v>
      </c>
      <c r="E555" t="s">
        <v>3</v>
      </c>
      <c r="F555">
        <v>316.5</v>
      </c>
      <c r="G555" s="21"/>
      <c r="H555" s="20"/>
    </row>
    <row r="556" spans="1:8" x14ac:dyDescent="0.3">
      <c r="A556">
        <v>355839</v>
      </c>
      <c r="B556">
        <v>42004</v>
      </c>
      <c r="C556" t="s">
        <v>22</v>
      </c>
      <c r="D556" t="s">
        <v>32</v>
      </c>
      <c r="E556" t="s">
        <v>12</v>
      </c>
      <c r="F556">
        <v>705.1</v>
      </c>
      <c r="G556" s="21"/>
      <c r="H556" s="20"/>
    </row>
    <row r="557" spans="1:8" x14ac:dyDescent="0.3">
      <c r="A557">
        <v>355875</v>
      </c>
      <c r="B557">
        <v>41732</v>
      </c>
      <c r="C557" t="s">
        <v>21</v>
      </c>
      <c r="D557" t="s">
        <v>27</v>
      </c>
      <c r="E557" t="s">
        <v>5</v>
      </c>
      <c r="F557">
        <v>88959.8</v>
      </c>
      <c r="G557" s="21"/>
      <c r="H557" s="20"/>
    </row>
    <row r="558" spans="1:8" ht="15" customHeight="1" x14ac:dyDescent="0.3">
      <c r="A558">
        <v>356272</v>
      </c>
      <c r="B558">
        <v>41912</v>
      </c>
      <c r="C558" t="s">
        <v>39</v>
      </c>
      <c r="D558" t="s">
        <v>32</v>
      </c>
      <c r="E558" t="s">
        <v>36</v>
      </c>
      <c r="F558">
        <v>3224509.8</v>
      </c>
      <c r="G558" s="21"/>
      <c r="H558" s="20"/>
    </row>
    <row r="559" spans="1:8" ht="15" customHeight="1" x14ac:dyDescent="0.3">
      <c r="A559">
        <v>356314</v>
      </c>
      <c r="B559">
        <v>41729</v>
      </c>
      <c r="C559" t="s">
        <v>21</v>
      </c>
      <c r="D559" t="s">
        <v>26</v>
      </c>
      <c r="E559" t="s">
        <v>16</v>
      </c>
      <c r="F559">
        <v>16786.599999999999</v>
      </c>
      <c r="G559" s="21"/>
      <c r="H559" s="20"/>
    </row>
    <row r="560" spans="1:8" ht="15" customHeight="1" x14ac:dyDescent="0.3">
      <c r="A560">
        <v>357583</v>
      </c>
      <c r="B560">
        <v>42004</v>
      </c>
      <c r="C560" t="s">
        <v>21</v>
      </c>
      <c r="D560" t="s">
        <v>29</v>
      </c>
      <c r="E560" t="s">
        <v>13</v>
      </c>
      <c r="F560">
        <v>60345.2</v>
      </c>
      <c r="G560" s="21"/>
      <c r="H560" s="20"/>
    </row>
    <row r="561" spans="1:8" ht="15" customHeight="1" x14ac:dyDescent="0.3">
      <c r="A561">
        <v>357698</v>
      </c>
      <c r="B561">
        <v>42004</v>
      </c>
      <c r="C561" t="s">
        <v>39</v>
      </c>
      <c r="D561" t="s">
        <v>29</v>
      </c>
      <c r="E561" t="s">
        <v>13</v>
      </c>
      <c r="F561">
        <v>4125790.5</v>
      </c>
      <c r="G561" s="21"/>
      <c r="H561" s="20"/>
    </row>
    <row r="562" spans="1:8" ht="15" customHeight="1" x14ac:dyDescent="0.3">
      <c r="A562">
        <v>358168</v>
      </c>
      <c r="B562">
        <v>42004</v>
      </c>
      <c r="C562" t="s">
        <v>21</v>
      </c>
      <c r="D562" t="s">
        <v>30</v>
      </c>
      <c r="E562" t="s">
        <v>11</v>
      </c>
      <c r="F562">
        <v>32835.300000000003</v>
      </c>
      <c r="G562" s="21"/>
      <c r="H562" s="20"/>
    </row>
    <row r="563" spans="1:8" ht="15" customHeight="1" x14ac:dyDescent="0.3">
      <c r="A563">
        <v>359328</v>
      </c>
      <c r="B563">
        <v>42004</v>
      </c>
      <c r="C563" t="s">
        <v>39</v>
      </c>
      <c r="D563" t="s">
        <v>26</v>
      </c>
      <c r="E563" t="s">
        <v>12</v>
      </c>
      <c r="F563">
        <v>4964967.4000000004</v>
      </c>
      <c r="G563" s="21"/>
      <c r="H563" s="20"/>
    </row>
    <row r="564" spans="1:8" ht="15" customHeight="1" x14ac:dyDescent="0.3">
      <c r="A564">
        <v>360192</v>
      </c>
      <c r="B564">
        <v>41729</v>
      </c>
      <c r="C564" t="s">
        <v>21</v>
      </c>
      <c r="D564" t="s">
        <v>26</v>
      </c>
      <c r="E564" t="s">
        <v>15</v>
      </c>
      <c r="F564">
        <v>72838</v>
      </c>
      <c r="G564" s="21"/>
      <c r="H564" s="20"/>
    </row>
    <row r="565" spans="1:8" ht="15" customHeight="1" x14ac:dyDescent="0.3">
      <c r="A565">
        <v>360329</v>
      </c>
      <c r="B565">
        <v>41776</v>
      </c>
      <c r="C565" t="s">
        <v>39</v>
      </c>
      <c r="D565" t="s">
        <v>24</v>
      </c>
      <c r="E565" t="s">
        <v>37</v>
      </c>
      <c r="F565">
        <v>6564154.5999999996</v>
      </c>
      <c r="G565" s="21"/>
      <c r="H565" s="20"/>
    </row>
    <row r="566" spans="1:8" x14ac:dyDescent="0.3">
      <c r="A566">
        <v>360627</v>
      </c>
      <c r="B566">
        <v>42004</v>
      </c>
      <c r="C566" t="s">
        <v>22</v>
      </c>
      <c r="D566" t="s">
        <v>24</v>
      </c>
      <c r="E566" t="s">
        <v>9</v>
      </c>
      <c r="F566">
        <v>430.5</v>
      </c>
      <c r="G566" s="21"/>
      <c r="H566" s="20"/>
    </row>
    <row r="567" spans="1:8" x14ac:dyDescent="0.3">
      <c r="A567">
        <v>361030</v>
      </c>
      <c r="B567">
        <v>42004</v>
      </c>
      <c r="C567" t="s">
        <v>22</v>
      </c>
      <c r="D567" t="s">
        <v>27</v>
      </c>
      <c r="E567" t="s">
        <v>15</v>
      </c>
      <c r="F567">
        <v>83.5</v>
      </c>
      <c r="G567" s="21"/>
      <c r="H567" s="20"/>
    </row>
    <row r="568" spans="1:8" ht="15" customHeight="1" x14ac:dyDescent="0.3">
      <c r="A568">
        <v>361872</v>
      </c>
      <c r="B568">
        <v>41912</v>
      </c>
      <c r="C568" t="s">
        <v>22</v>
      </c>
      <c r="D568" t="s">
        <v>27</v>
      </c>
      <c r="E568" t="s">
        <v>36</v>
      </c>
      <c r="F568">
        <v>1876381.075</v>
      </c>
      <c r="G568" s="21"/>
      <c r="H568" s="20"/>
    </row>
    <row r="569" spans="1:8" ht="15" customHeight="1" x14ac:dyDescent="0.3">
      <c r="A569">
        <v>362657</v>
      </c>
      <c r="B569">
        <v>42004</v>
      </c>
      <c r="C569" t="s">
        <v>39</v>
      </c>
      <c r="D569" t="s">
        <v>29</v>
      </c>
      <c r="E569" t="s">
        <v>14</v>
      </c>
      <c r="F569">
        <v>5291552.5999999996</v>
      </c>
      <c r="G569" s="21"/>
      <c r="H569" s="20"/>
    </row>
    <row r="570" spans="1:8" x14ac:dyDescent="0.3">
      <c r="A570">
        <v>362910</v>
      </c>
      <c r="B570">
        <v>42004</v>
      </c>
      <c r="C570" t="s">
        <v>21</v>
      </c>
      <c r="D570" t="s">
        <v>24</v>
      </c>
      <c r="E570" t="s">
        <v>16</v>
      </c>
      <c r="F570">
        <v>16517.400000000001</v>
      </c>
      <c r="G570" s="21"/>
      <c r="H570" s="20"/>
    </row>
    <row r="571" spans="1:8" ht="15" customHeight="1" x14ac:dyDescent="0.3">
      <c r="A571">
        <v>363048</v>
      </c>
      <c r="B571">
        <v>42004</v>
      </c>
      <c r="C571" t="s">
        <v>39</v>
      </c>
      <c r="D571" t="s">
        <v>31</v>
      </c>
      <c r="E571" t="s">
        <v>17</v>
      </c>
      <c r="F571">
        <v>5075826.2</v>
      </c>
      <c r="G571" s="21"/>
      <c r="H571" s="20"/>
    </row>
    <row r="572" spans="1:8" ht="15" customHeight="1" x14ac:dyDescent="0.3">
      <c r="A572">
        <v>363125</v>
      </c>
      <c r="B572">
        <v>42004</v>
      </c>
      <c r="C572" t="s">
        <v>39</v>
      </c>
      <c r="D572" t="s">
        <v>25</v>
      </c>
      <c r="E572" t="s">
        <v>3</v>
      </c>
      <c r="F572">
        <v>9414871.6999999993</v>
      </c>
      <c r="G572" s="21"/>
      <c r="H572" s="20"/>
    </row>
    <row r="573" spans="1:8" x14ac:dyDescent="0.3">
      <c r="A573">
        <v>363492</v>
      </c>
      <c r="B573">
        <v>42004</v>
      </c>
      <c r="C573" t="s">
        <v>21</v>
      </c>
      <c r="D573" t="s">
        <v>29</v>
      </c>
      <c r="E573" t="s">
        <v>15</v>
      </c>
      <c r="F573">
        <v>30114.1</v>
      </c>
      <c r="G573" s="21"/>
      <c r="H573" s="20"/>
    </row>
    <row r="574" spans="1:8" x14ac:dyDescent="0.3">
      <c r="A574">
        <v>363876</v>
      </c>
      <c r="B574">
        <v>42004</v>
      </c>
      <c r="C574" t="s">
        <v>39</v>
      </c>
      <c r="D574" t="s">
        <v>28</v>
      </c>
      <c r="E574" t="s">
        <v>37</v>
      </c>
      <c r="F574">
        <v>1319006.3999999999</v>
      </c>
      <c r="G574" s="21"/>
      <c r="H574" s="20"/>
    </row>
    <row r="575" spans="1:8" ht="15" customHeight="1" x14ac:dyDescent="0.3">
      <c r="A575">
        <v>366325</v>
      </c>
      <c r="B575">
        <v>42004</v>
      </c>
      <c r="C575" t="s">
        <v>21</v>
      </c>
      <c r="D575" t="s">
        <v>26</v>
      </c>
      <c r="E575" t="s">
        <v>37</v>
      </c>
      <c r="F575">
        <v>31464.1</v>
      </c>
      <c r="G575" s="21"/>
      <c r="H575" s="20"/>
    </row>
    <row r="576" spans="1:8" ht="15" customHeight="1" x14ac:dyDescent="0.3">
      <c r="A576">
        <v>366338</v>
      </c>
      <c r="B576">
        <v>42004</v>
      </c>
      <c r="C576" t="s">
        <v>21</v>
      </c>
      <c r="D576" t="s">
        <v>26</v>
      </c>
      <c r="E576" t="s">
        <v>16</v>
      </c>
      <c r="F576">
        <v>35074.9</v>
      </c>
      <c r="G576" s="21"/>
      <c r="H576" s="20"/>
    </row>
    <row r="577" spans="1:8" ht="15" customHeight="1" x14ac:dyDescent="0.3">
      <c r="A577">
        <v>367095</v>
      </c>
      <c r="B577">
        <v>42004</v>
      </c>
      <c r="C577" t="s">
        <v>39</v>
      </c>
      <c r="D577" t="s">
        <v>29</v>
      </c>
      <c r="E577" t="s">
        <v>8</v>
      </c>
      <c r="F577">
        <v>6402345</v>
      </c>
      <c r="G577" s="21"/>
      <c r="H577" s="20"/>
    </row>
    <row r="578" spans="1:8" x14ac:dyDescent="0.3">
      <c r="A578">
        <v>367563</v>
      </c>
      <c r="B578">
        <v>42004</v>
      </c>
      <c r="C578" t="s">
        <v>21</v>
      </c>
      <c r="D578" t="s">
        <v>28</v>
      </c>
      <c r="E578" t="s">
        <v>34</v>
      </c>
      <c r="F578">
        <v>46943.6</v>
      </c>
      <c r="G578" s="21"/>
      <c r="H578" s="20"/>
    </row>
    <row r="579" spans="1:8" ht="15" customHeight="1" x14ac:dyDescent="0.3">
      <c r="A579">
        <v>367702</v>
      </c>
      <c r="B579">
        <v>42004</v>
      </c>
      <c r="C579" t="s">
        <v>39</v>
      </c>
      <c r="D579" t="s">
        <v>30</v>
      </c>
      <c r="E579" t="s">
        <v>2</v>
      </c>
      <c r="F579">
        <v>7060635.0999999996</v>
      </c>
      <c r="G579" s="21"/>
      <c r="H579" s="20"/>
    </row>
    <row r="580" spans="1:8" ht="15" customHeight="1" x14ac:dyDescent="0.3">
      <c r="A580">
        <v>368079</v>
      </c>
      <c r="B580">
        <v>42004</v>
      </c>
      <c r="C580" t="s">
        <v>21</v>
      </c>
      <c r="D580" t="s">
        <v>28</v>
      </c>
      <c r="E580" t="s">
        <v>8</v>
      </c>
      <c r="F580">
        <v>94048.2</v>
      </c>
      <c r="G580" s="21"/>
      <c r="H580" s="20"/>
    </row>
    <row r="581" spans="1:8" x14ac:dyDescent="0.3">
      <c r="A581">
        <v>368084</v>
      </c>
      <c r="B581">
        <v>42004</v>
      </c>
      <c r="C581" t="s">
        <v>21</v>
      </c>
      <c r="D581" t="s">
        <v>24</v>
      </c>
      <c r="E581" t="s">
        <v>1</v>
      </c>
      <c r="F581">
        <v>71670.899999999994</v>
      </c>
      <c r="G581" s="21"/>
      <c r="H581" s="20"/>
    </row>
    <row r="582" spans="1:8" ht="15" customHeight="1" x14ac:dyDescent="0.3">
      <c r="A582">
        <v>368537</v>
      </c>
      <c r="B582">
        <v>42004</v>
      </c>
      <c r="C582" t="s">
        <v>21</v>
      </c>
      <c r="D582" t="s">
        <v>24</v>
      </c>
      <c r="E582" t="s">
        <v>34</v>
      </c>
      <c r="F582">
        <v>48956.800000000003</v>
      </c>
      <c r="G582" s="21"/>
      <c r="H582" s="20"/>
    </row>
    <row r="583" spans="1:8" x14ac:dyDescent="0.3">
      <c r="A583">
        <v>368546</v>
      </c>
      <c r="B583">
        <v>41820</v>
      </c>
      <c r="C583" t="s">
        <v>21</v>
      </c>
      <c r="D583" t="s">
        <v>26</v>
      </c>
      <c r="E583" t="s">
        <v>3</v>
      </c>
      <c r="F583">
        <v>87104.4</v>
      </c>
      <c r="G583" s="21"/>
      <c r="H583" s="20"/>
    </row>
    <row r="584" spans="1:8" ht="15" customHeight="1" x14ac:dyDescent="0.3">
      <c r="A584">
        <v>368621</v>
      </c>
      <c r="B584">
        <v>41804</v>
      </c>
      <c r="C584" t="s">
        <v>39</v>
      </c>
      <c r="D584" t="s">
        <v>28</v>
      </c>
      <c r="E584" t="s">
        <v>34</v>
      </c>
      <c r="F584">
        <v>2865545.6</v>
      </c>
      <c r="G584" s="21"/>
      <c r="H584" s="20"/>
    </row>
    <row r="585" spans="1:8" ht="15" customHeight="1" x14ac:dyDescent="0.3">
      <c r="A585">
        <v>369318</v>
      </c>
      <c r="B585">
        <v>41973</v>
      </c>
      <c r="C585" t="s">
        <v>39</v>
      </c>
      <c r="D585" t="s">
        <v>31</v>
      </c>
      <c r="E585" t="s">
        <v>2</v>
      </c>
      <c r="F585">
        <v>3269452.6</v>
      </c>
      <c r="G585" s="21"/>
      <c r="H585" s="20"/>
    </row>
    <row r="586" spans="1:8" ht="15" customHeight="1" x14ac:dyDescent="0.3">
      <c r="A586">
        <v>370482</v>
      </c>
      <c r="B586">
        <v>42004</v>
      </c>
      <c r="C586" t="s">
        <v>39</v>
      </c>
      <c r="D586" t="s">
        <v>29</v>
      </c>
      <c r="E586" t="s">
        <v>3</v>
      </c>
      <c r="F586">
        <v>5704717.4000000004</v>
      </c>
      <c r="G586" s="21"/>
      <c r="H586" s="20"/>
    </row>
    <row r="587" spans="1:8" ht="15" customHeight="1" x14ac:dyDescent="0.3">
      <c r="A587">
        <v>370561</v>
      </c>
      <c r="B587">
        <v>41973</v>
      </c>
      <c r="C587" t="s">
        <v>39</v>
      </c>
      <c r="D587" t="s">
        <v>28</v>
      </c>
      <c r="E587" t="s">
        <v>2</v>
      </c>
      <c r="F587">
        <v>5276104.8</v>
      </c>
      <c r="G587" s="21"/>
      <c r="H587" s="20"/>
    </row>
    <row r="588" spans="1:8" ht="15" customHeight="1" x14ac:dyDescent="0.3">
      <c r="A588">
        <v>371373</v>
      </c>
      <c r="B588">
        <v>42004</v>
      </c>
      <c r="C588" t="s">
        <v>39</v>
      </c>
      <c r="D588" t="s">
        <v>24</v>
      </c>
      <c r="E588" t="s">
        <v>17</v>
      </c>
      <c r="F588">
        <v>5326387.4000000004</v>
      </c>
      <c r="G588" s="21"/>
      <c r="H588" s="20"/>
    </row>
    <row r="589" spans="1:8" ht="15" customHeight="1" x14ac:dyDescent="0.3">
      <c r="A589">
        <v>371656</v>
      </c>
      <c r="B589">
        <v>42004</v>
      </c>
      <c r="C589" t="s">
        <v>21</v>
      </c>
      <c r="D589" t="s">
        <v>27</v>
      </c>
      <c r="E589" t="s">
        <v>7</v>
      </c>
      <c r="F589">
        <v>85297.3</v>
      </c>
      <c r="G589" s="21"/>
      <c r="H589" s="20"/>
    </row>
    <row r="590" spans="1:8" ht="15" customHeight="1" x14ac:dyDescent="0.3">
      <c r="A590">
        <v>371664</v>
      </c>
      <c r="B590">
        <v>41670</v>
      </c>
      <c r="C590" t="s">
        <v>21</v>
      </c>
      <c r="D590" t="s">
        <v>29</v>
      </c>
      <c r="E590" t="s">
        <v>13</v>
      </c>
      <c r="F590">
        <v>54242.2</v>
      </c>
      <c r="G590" s="21"/>
      <c r="H590" s="20"/>
    </row>
    <row r="591" spans="1:8" ht="15" customHeight="1" x14ac:dyDescent="0.3">
      <c r="A591">
        <v>372219</v>
      </c>
      <c r="B591">
        <v>41729</v>
      </c>
      <c r="C591" t="s">
        <v>39</v>
      </c>
      <c r="D591" t="s">
        <v>29</v>
      </c>
      <c r="E591" t="s">
        <v>12</v>
      </c>
      <c r="F591">
        <v>3026308.9</v>
      </c>
      <c r="G591" s="21"/>
      <c r="H591" s="20"/>
    </row>
    <row r="592" spans="1:8" x14ac:dyDescent="0.3">
      <c r="A592">
        <v>372235</v>
      </c>
      <c r="B592">
        <v>41942</v>
      </c>
      <c r="C592" t="s">
        <v>39</v>
      </c>
      <c r="D592" t="s">
        <v>29</v>
      </c>
      <c r="E592" t="s">
        <v>1</v>
      </c>
      <c r="F592">
        <v>2580433</v>
      </c>
      <c r="G592" s="21"/>
      <c r="H592" s="20"/>
    </row>
    <row r="593" spans="1:8" ht="15" customHeight="1" x14ac:dyDescent="0.3">
      <c r="A593">
        <v>372256</v>
      </c>
      <c r="B593">
        <v>42004</v>
      </c>
      <c r="C593" t="s">
        <v>39</v>
      </c>
      <c r="D593" t="s">
        <v>29</v>
      </c>
      <c r="E593" t="s">
        <v>10</v>
      </c>
      <c r="F593">
        <v>6985395.5</v>
      </c>
      <c r="G593" s="21"/>
      <c r="H593" s="20"/>
    </row>
    <row r="594" spans="1:8" x14ac:dyDescent="0.3">
      <c r="A594">
        <v>372858</v>
      </c>
      <c r="B594">
        <v>41670</v>
      </c>
      <c r="C594" t="s">
        <v>21</v>
      </c>
      <c r="D594" t="s">
        <v>24</v>
      </c>
      <c r="E594" t="s">
        <v>38</v>
      </c>
      <c r="F594">
        <v>88804.4</v>
      </c>
      <c r="G594" s="21"/>
      <c r="H594" s="20"/>
    </row>
    <row r="595" spans="1:8" x14ac:dyDescent="0.3">
      <c r="A595">
        <v>373483</v>
      </c>
      <c r="B595">
        <v>42004</v>
      </c>
      <c r="C595" t="s">
        <v>21</v>
      </c>
      <c r="D595" t="s">
        <v>24</v>
      </c>
      <c r="E595" t="s">
        <v>17</v>
      </c>
      <c r="F595">
        <v>42705.8</v>
      </c>
      <c r="G595" s="21"/>
      <c r="H595" s="20"/>
    </row>
    <row r="596" spans="1:8" x14ac:dyDescent="0.3">
      <c r="A596">
        <v>373758</v>
      </c>
      <c r="B596">
        <v>42004</v>
      </c>
      <c r="C596" t="s">
        <v>39</v>
      </c>
      <c r="D596" t="s">
        <v>29</v>
      </c>
      <c r="E596" t="s">
        <v>38</v>
      </c>
      <c r="F596">
        <v>2639584.6</v>
      </c>
      <c r="G596" s="21"/>
      <c r="H596" s="20"/>
    </row>
    <row r="597" spans="1:8" x14ac:dyDescent="0.3">
      <c r="A597">
        <v>374617</v>
      </c>
      <c r="B597">
        <v>41912</v>
      </c>
      <c r="C597" t="s">
        <v>21</v>
      </c>
      <c r="D597" t="s">
        <v>31</v>
      </c>
      <c r="E597" t="s">
        <v>6</v>
      </c>
      <c r="F597">
        <v>74240.399999999994</v>
      </c>
      <c r="G597" s="21"/>
      <c r="H597" s="20"/>
    </row>
    <row r="598" spans="1:8" ht="15" customHeight="1" x14ac:dyDescent="0.3">
      <c r="A598">
        <v>375078</v>
      </c>
      <c r="B598">
        <v>41851</v>
      </c>
      <c r="C598" t="s">
        <v>39</v>
      </c>
      <c r="D598" t="s">
        <v>26</v>
      </c>
      <c r="E598" t="s">
        <v>17</v>
      </c>
      <c r="F598">
        <v>3033806.6</v>
      </c>
      <c r="G598" s="21"/>
      <c r="H598" s="20"/>
    </row>
    <row r="599" spans="1:8" ht="15" customHeight="1" x14ac:dyDescent="0.3">
      <c r="A599">
        <v>375223</v>
      </c>
      <c r="B599">
        <v>42004</v>
      </c>
      <c r="C599" t="s">
        <v>39</v>
      </c>
      <c r="D599" t="s">
        <v>24</v>
      </c>
      <c r="E599" t="s">
        <v>14</v>
      </c>
      <c r="F599">
        <v>1273333.2</v>
      </c>
      <c r="G599" s="21"/>
      <c r="H599" s="20"/>
    </row>
    <row r="600" spans="1:8" x14ac:dyDescent="0.3">
      <c r="A600">
        <v>375365</v>
      </c>
      <c r="B600">
        <v>42004</v>
      </c>
      <c r="C600" t="s">
        <v>39</v>
      </c>
      <c r="D600" t="s">
        <v>26</v>
      </c>
      <c r="E600" t="s">
        <v>4</v>
      </c>
      <c r="F600">
        <v>6621692.9000000004</v>
      </c>
      <c r="G600" s="21"/>
      <c r="H600" s="20"/>
    </row>
    <row r="601" spans="1:8" ht="15" customHeight="1" x14ac:dyDescent="0.3">
      <c r="A601">
        <v>375893</v>
      </c>
      <c r="B601">
        <v>42004</v>
      </c>
      <c r="C601" t="s">
        <v>21</v>
      </c>
      <c r="D601" t="s">
        <v>25</v>
      </c>
      <c r="E601" t="s">
        <v>8</v>
      </c>
      <c r="F601">
        <v>9897.4</v>
      </c>
      <c r="G601" s="21"/>
      <c r="H601" s="20"/>
    </row>
    <row r="602" spans="1:8" ht="15" customHeight="1" x14ac:dyDescent="0.3">
      <c r="A602">
        <v>376660</v>
      </c>
      <c r="B602">
        <v>42004</v>
      </c>
      <c r="C602" t="s">
        <v>39</v>
      </c>
      <c r="D602" t="s">
        <v>26</v>
      </c>
      <c r="E602" t="s">
        <v>38</v>
      </c>
      <c r="F602">
        <v>3012756.4</v>
      </c>
      <c r="G602" s="21"/>
      <c r="H602" s="20"/>
    </row>
    <row r="603" spans="1:8" ht="15" customHeight="1" x14ac:dyDescent="0.3">
      <c r="A603">
        <v>377393</v>
      </c>
      <c r="B603">
        <v>42004</v>
      </c>
      <c r="C603" t="s">
        <v>39</v>
      </c>
      <c r="D603" t="s">
        <v>26</v>
      </c>
      <c r="E603" t="s">
        <v>17</v>
      </c>
      <c r="F603">
        <v>3160164.9</v>
      </c>
      <c r="G603" s="21"/>
      <c r="H603" s="20"/>
    </row>
    <row r="604" spans="1:8" x14ac:dyDescent="0.3">
      <c r="A604">
        <v>377895</v>
      </c>
      <c r="B604">
        <v>41882</v>
      </c>
      <c r="C604" t="s">
        <v>39</v>
      </c>
      <c r="D604" t="s">
        <v>27</v>
      </c>
      <c r="E604" t="s">
        <v>13</v>
      </c>
      <c r="F604">
        <v>3475001.7</v>
      </c>
      <c r="G604" s="21"/>
      <c r="H604" s="20"/>
    </row>
    <row r="605" spans="1:8" x14ac:dyDescent="0.3">
      <c r="A605">
        <v>378243</v>
      </c>
      <c r="B605">
        <v>42004</v>
      </c>
      <c r="C605" t="s">
        <v>21</v>
      </c>
      <c r="D605" t="s">
        <v>29</v>
      </c>
      <c r="E605" t="s">
        <v>14</v>
      </c>
      <c r="F605">
        <v>3688.9</v>
      </c>
      <c r="G605" s="21"/>
      <c r="H605" s="20"/>
    </row>
    <row r="606" spans="1:8" x14ac:dyDescent="0.3">
      <c r="A606">
        <v>379216</v>
      </c>
      <c r="B606">
        <v>42004</v>
      </c>
      <c r="C606" t="s">
        <v>39</v>
      </c>
      <c r="D606" t="s">
        <v>30</v>
      </c>
      <c r="E606" t="s">
        <v>1</v>
      </c>
      <c r="F606">
        <v>2689610.2</v>
      </c>
      <c r="G606" s="21"/>
      <c r="H606" s="20"/>
    </row>
    <row r="607" spans="1:8" ht="15" customHeight="1" x14ac:dyDescent="0.3">
      <c r="A607">
        <v>380160</v>
      </c>
      <c r="B607">
        <v>41728</v>
      </c>
      <c r="C607" t="s">
        <v>21</v>
      </c>
      <c r="D607" t="s">
        <v>26</v>
      </c>
      <c r="E607" t="s">
        <v>10</v>
      </c>
      <c r="F607">
        <v>32673.5</v>
      </c>
      <c r="G607" s="21"/>
      <c r="H607" s="20"/>
    </row>
    <row r="608" spans="1:8" x14ac:dyDescent="0.3">
      <c r="A608">
        <v>380606</v>
      </c>
      <c r="B608">
        <v>42004</v>
      </c>
      <c r="C608" t="s">
        <v>22</v>
      </c>
      <c r="D608" t="s">
        <v>27</v>
      </c>
      <c r="E608" t="s">
        <v>3</v>
      </c>
      <c r="F608">
        <v>862</v>
      </c>
      <c r="G608" s="21"/>
      <c r="H608" s="20"/>
    </row>
    <row r="609" spans="1:8" x14ac:dyDescent="0.3">
      <c r="A609">
        <v>381721</v>
      </c>
      <c r="B609">
        <v>41860</v>
      </c>
      <c r="C609" t="s">
        <v>39</v>
      </c>
      <c r="D609" t="s">
        <v>28</v>
      </c>
      <c r="E609" t="s">
        <v>12</v>
      </c>
      <c r="F609">
        <v>1614642.9</v>
      </c>
      <c r="G609" s="21"/>
      <c r="H609" s="20"/>
    </row>
    <row r="610" spans="1:8" ht="15" customHeight="1" x14ac:dyDescent="0.3">
      <c r="A610">
        <v>381888</v>
      </c>
      <c r="B610">
        <v>42003</v>
      </c>
      <c r="C610" t="s">
        <v>21</v>
      </c>
      <c r="D610" t="s">
        <v>26</v>
      </c>
      <c r="E610" t="s">
        <v>34</v>
      </c>
      <c r="F610">
        <v>39717.300000000003</v>
      </c>
      <c r="G610" s="21"/>
      <c r="H610" s="20"/>
    </row>
    <row r="611" spans="1:8" x14ac:dyDescent="0.3">
      <c r="A611">
        <v>382810</v>
      </c>
      <c r="B611">
        <v>41758</v>
      </c>
      <c r="C611" t="s">
        <v>39</v>
      </c>
      <c r="D611" t="s">
        <v>31</v>
      </c>
      <c r="E611" t="s">
        <v>2</v>
      </c>
      <c r="F611">
        <v>8027105.7999999998</v>
      </c>
      <c r="G611" s="21"/>
      <c r="H611" s="20"/>
    </row>
    <row r="612" spans="1:8" x14ac:dyDescent="0.3">
      <c r="A612">
        <v>383066</v>
      </c>
      <c r="B612">
        <v>42004</v>
      </c>
      <c r="C612" t="s">
        <v>39</v>
      </c>
      <c r="D612" t="s">
        <v>26</v>
      </c>
      <c r="E612" t="s">
        <v>38</v>
      </c>
      <c r="F612">
        <v>7510395.0999999996</v>
      </c>
      <c r="G612" s="21"/>
      <c r="H612" s="20"/>
    </row>
    <row r="613" spans="1:8" ht="15" customHeight="1" x14ac:dyDescent="0.3">
      <c r="A613">
        <v>383302</v>
      </c>
      <c r="B613">
        <v>42004</v>
      </c>
      <c r="C613" t="s">
        <v>21</v>
      </c>
      <c r="D613" t="s">
        <v>30</v>
      </c>
      <c r="E613" t="s">
        <v>34</v>
      </c>
      <c r="F613">
        <v>75890.8</v>
      </c>
      <c r="G613" s="21"/>
      <c r="H613" s="20"/>
    </row>
    <row r="614" spans="1:8" ht="15" customHeight="1" x14ac:dyDescent="0.3">
      <c r="A614">
        <v>384740</v>
      </c>
      <c r="B614">
        <v>41759</v>
      </c>
      <c r="C614" t="s">
        <v>39</v>
      </c>
      <c r="D614" t="s">
        <v>32</v>
      </c>
      <c r="E614" t="s">
        <v>34</v>
      </c>
      <c r="F614">
        <v>7452641.7000000002</v>
      </c>
      <c r="G614" s="21"/>
      <c r="H614" s="20"/>
    </row>
    <row r="615" spans="1:8" ht="15" customHeight="1" x14ac:dyDescent="0.3">
      <c r="A615">
        <v>385404</v>
      </c>
      <c r="B615">
        <v>42004</v>
      </c>
      <c r="C615" t="s">
        <v>21</v>
      </c>
      <c r="D615" t="s">
        <v>30</v>
      </c>
      <c r="E615" t="s">
        <v>11</v>
      </c>
      <c r="F615">
        <v>23134.1</v>
      </c>
      <c r="G615" s="21"/>
      <c r="H615" s="20"/>
    </row>
    <row r="616" spans="1:8" ht="15" customHeight="1" x14ac:dyDescent="0.3">
      <c r="A616">
        <v>385550</v>
      </c>
      <c r="B616">
        <v>41851</v>
      </c>
      <c r="C616" t="s">
        <v>39</v>
      </c>
      <c r="D616" t="s">
        <v>27</v>
      </c>
      <c r="E616" t="s">
        <v>13</v>
      </c>
      <c r="F616">
        <v>5693749.5</v>
      </c>
      <c r="G616" s="21"/>
      <c r="H616" s="20"/>
    </row>
    <row r="617" spans="1:8" ht="15" customHeight="1" x14ac:dyDescent="0.3">
      <c r="A617">
        <v>385646</v>
      </c>
      <c r="B617">
        <v>42004</v>
      </c>
      <c r="C617" t="s">
        <v>39</v>
      </c>
      <c r="D617" t="s">
        <v>30</v>
      </c>
      <c r="E617" t="s">
        <v>10</v>
      </c>
      <c r="F617">
        <v>6111380.5999999996</v>
      </c>
      <c r="G617" s="21"/>
      <c r="H617" s="20"/>
    </row>
    <row r="618" spans="1:8" x14ac:dyDescent="0.3">
      <c r="A618">
        <v>386289</v>
      </c>
      <c r="B618">
        <v>42004</v>
      </c>
      <c r="C618" t="s">
        <v>21</v>
      </c>
      <c r="D618" t="s">
        <v>30</v>
      </c>
      <c r="E618" t="s">
        <v>1</v>
      </c>
      <c r="F618">
        <v>5433.6</v>
      </c>
      <c r="G618" s="21"/>
      <c r="H618" s="20"/>
    </row>
    <row r="619" spans="1:8" x14ac:dyDescent="0.3">
      <c r="A619">
        <v>386325</v>
      </c>
      <c r="B619">
        <v>41943</v>
      </c>
      <c r="C619" t="s">
        <v>21</v>
      </c>
      <c r="D619" t="s">
        <v>28</v>
      </c>
      <c r="E619" t="s">
        <v>1</v>
      </c>
      <c r="F619">
        <v>97246.3</v>
      </c>
      <c r="G619" s="21"/>
      <c r="H619" s="20"/>
    </row>
    <row r="620" spans="1:8" x14ac:dyDescent="0.3">
      <c r="A620">
        <v>386853</v>
      </c>
      <c r="B620">
        <v>42004</v>
      </c>
      <c r="C620" t="s">
        <v>22</v>
      </c>
      <c r="D620" t="s">
        <v>32</v>
      </c>
      <c r="E620" t="s">
        <v>37</v>
      </c>
      <c r="F620">
        <v>139.9</v>
      </c>
      <c r="G620" s="21"/>
      <c r="H620" s="20"/>
    </row>
    <row r="621" spans="1:8" x14ac:dyDescent="0.3">
      <c r="A621">
        <v>387076</v>
      </c>
      <c r="B621">
        <v>42004</v>
      </c>
      <c r="C621" t="s">
        <v>21</v>
      </c>
      <c r="D621" t="s">
        <v>27</v>
      </c>
      <c r="E621" t="s">
        <v>9</v>
      </c>
      <c r="F621">
        <v>96277.2</v>
      </c>
      <c r="G621" s="21"/>
      <c r="H621" s="20"/>
    </row>
    <row r="622" spans="1:8" ht="15" customHeight="1" x14ac:dyDescent="0.3">
      <c r="A622">
        <v>387143</v>
      </c>
      <c r="B622">
        <v>42004</v>
      </c>
      <c r="C622" t="s">
        <v>22</v>
      </c>
      <c r="D622" t="s">
        <v>24</v>
      </c>
      <c r="E622" t="s">
        <v>17</v>
      </c>
      <c r="F622">
        <v>41464.75</v>
      </c>
      <c r="G622" s="21"/>
      <c r="H622" s="20"/>
    </row>
    <row r="623" spans="1:8" ht="15" customHeight="1" x14ac:dyDescent="0.3">
      <c r="A623">
        <v>387551</v>
      </c>
      <c r="B623">
        <v>42004</v>
      </c>
      <c r="C623" t="s">
        <v>21</v>
      </c>
      <c r="D623" t="s">
        <v>28</v>
      </c>
      <c r="E623" t="s">
        <v>38</v>
      </c>
      <c r="F623">
        <v>16517.3</v>
      </c>
      <c r="G623" s="21"/>
      <c r="H623" s="20"/>
    </row>
    <row r="624" spans="1:8" x14ac:dyDescent="0.3">
      <c r="A624">
        <v>388502</v>
      </c>
      <c r="B624">
        <v>41773</v>
      </c>
      <c r="C624" t="s">
        <v>39</v>
      </c>
      <c r="D624" t="s">
        <v>27</v>
      </c>
      <c r="E624" t="s">
        <v>8</v>
      </c>
      <c r="F624">
        <v>9554048.4000000004</v>
      </c>
      <c r="G624" s="21"/>
      <c r="H624" s="20"/>
    </row>
    <row r="625" spans="1:8" ht="15" customHeight="1" x14ac:dyDescent="0.3">
      <c r="A625">
        <v>390026</v>
      </c>
      <c r="B625">
        <v>41641</v>
      </c>
      <c r="C625" t="s">
        <v>21</v>
      </c>
      <c r="D625" t="s">
        <v>27</v>
      </c>
      <c r="E625" t="s">
        <v>38</v>
      </c>
      <c r="F625">
        <v>25299.3</v>
      </c>
      <c r="G625" s="21"/>
      <c r="H625" s="20"/>
    </row>
    <row r="626" spans="1:8" ht="15" customHeight="1" x14ac:dyDescent="0.3">
      <c r="A626">
        <v>391111</v>
      </c>
      <c r="B626">
        <v>42004</v>
      </c>
      <c r="C626" t="s">
        <v>21</v>
      </c>
      <c r="D626" t="s">
        <v>28</v>
      </c>
      <c r="E626" t="s">
        <v>8</v>
      </c>
      <c r="F626">
        <v>1962.2</v>
      </c>
      <c r="G626" s="21"/>
      <c r="H626" s="20"/>
    </row>
    <row r="627" spans="1:8" ht="15" customHeight="1" x14ac:dyDescent="0.3">
      <c r="A627">
        <v>391184</v>
      </c>
      <c r="B627">
        <v>41730</v>
      </c>
      <c r="C627" t="s">
        <v>21</v>
      </c>
      <c r="D627" t="s">
        <v>27</v>
      </c>
      <c r="E627" t="s">
        <v>3</v>
      </c>
      <c r="F627">
        <v>460641.71</v>
      </c>
      <c r="G627" s="21"/>
      <c r="H627" s="20"/>
    </row>
    <row r="628" spans="1:8" ht="15" customHeight="1" x14ac:dyDescent="0.3">
      <c r="A628">
        <v>391559</v>
      </c>
      <c r="B628">
        <v>41926</v>
      </c>
      <c r="C628" t="s">
        <v>39</v>
      </c>
      <c r="D628" t="s">
        <v>24</v>
      </c>
      <c r="E628" t="s">
        <v>1</v>
      </c>
      <c r="F628">
        <v>3411971.7</v>
      </c>
      <c r="G628" s="21"/>
      <c r="H628" s="20"/>
    </row>
    <row r="629" spans="1:8" ht="15" customHeight="1" x14ac:dyDescent="0.3">
      <c r="A629">
        <v>391617</v>
      </c>
      <c r="B629">
        <v>42004</v>
      </c>
      <c r="C629" t="s">
        <v>39</v>
      </c>
      <c r="D629" t="s">
        <v>31</v>
      </c>
      <c r="E629" t="s">
        <v>34</v>
      </c>
      <c r="F629">
        <v>9059089.5</v>
      </c>
      <c r="G629" s="21"/>
      <c r="H629" s="20"/>
    </row>
    <row r="630" spans="1:8" x14ac:dyDescent="0.3">
      <c r="A630">
        <v>391721</v>
      </c>
      <c r="B630">
        <v>42004</v>
      </c>
      <c r="C630" t="s">
        <v>21</v>
      </c>
      <c r="D630" t="s">
        <v>31</v>
      </c>
      <c r="E630" t="s">
        <v>34</v>
      </c>
      <c r="F630">
        <v>34020.199999999997</v>
      </c>
      <c r="G630" s="21"/>
      <c r="H630" s="20"/>
    </row>
    <row r="631" spans="1:8" ht="15" customHeight="1" x14ac:dyDescent="0.3">
      <c r="A631">
        <v>392303</v>
      </c>
      <c r="B631">
        <v>41912</v>
      </c>
      <c r="C631" t="s">
        <v>21</v>
      </c>
      <c r="D631" t="s">
        <v>32</v>
      </c>
      <c r="E631" t="s">
        <v>17</v>
      </c>
      <c r="F631">
        <v>45367.4</v>
      </c>
      <c r="G631" s="21"/>
      <c r="H631" s="20"/>
    </row>
    <row r="632" spans="1:8" ht="15" customHeight="1" x14ac:dyDescent="0.3">
      <c r="A632">
        <v>392475</v>
      </c>
      <c r="B632">
        <v>41729</v>
      </c>
      <c r="C632" t="s">
        <v>21</v>
      </c>
      <c r="D632" t="s">
        <v>27</v>
      </c>
      <c r="E632" t="s">
        <v>13</v>
      </c>
      <c r="F632">
        <v>70241.899999999994</v>
      </c>
      <c r="G632" s="21"/>
      <c r="H632" s="20"/>
    </row>
    <row r="633" spans="1:8" x14ac:dyDescent="0.3">
      <c r="A633">
        <v>394056</v>
      </c>
      <c r="B633">
        <v>42004</v>
      </c>
      <c r="C633" t="s">
        <v>39</v>
      </c>
      <c r="D633" t="s">
        <v>24</v>
      </c>
      <c r="E633" t="s">
        <v>5</v>
      </c>
      <c r="F633">
        <v>8911764.5999999996</v>
      </c>
      <c r="G633" s="21"/>
      <c r="H633" s="20"/>
    </row>
    <row r="634" spans="1:8" ht="15" customHeight="1" x14ac:dyDescent="0.3">
      <c r="A634">
        <v>394516</v>
      </c>
      <c r="B634">
        <v>41729</v>
      </c>
      <c r="C634" t="s">
        <v>22</v>
      </c>
      <c r="D634" t="s">
        <v>28</v>
      </c>
      <c r="E634" t="s">
        <v>37</v>
      </c>
      <c r="F634">
        <v>840.5</v>
      </c>
      <c r="G634" s="21"/>
      <c r="H634" s="20"/>
    </row>
    <row r="635" spans="1:8" ht="15" customHeight="1" x14ac:dyDescent="0.3">
      <c r="A635">
        <v>395089</v>
      </c>
      <c r="B635">
        <v>42004</v>
      </c>
      <c r="C635" t="s">
        <v>39</v>
      </c>
      <c r="D635" t="s">
        <v>28</v>
      </c>
      <c r="E635" t="s">
        <v>11</v>
      </c>
      <c r="F635">
        <v>3840017.9</v>
      </c>
      <c r="G635" s="21"/>
      <c r="H635" s="20"/>
    </row>
    <row r="636" spans="1:8" x14ac:dyDescent="0.3">
      <c r="A636">
        <v>396043</v>
      </c>
      <c r="B636">
        <v>42004</v>
      </c>
      <c r="C636" t="s">
        <v>39</v>
      </c>
      <c r="D636" t="s">
        <v>28</v>
      </c>
      <c r="E636" t="s">
        <v>36</v>
      </c>
      <c r="F636">
        <v>9741646.9000000004</v>
      </c>
      <c r="G636" s="21"/>
      <c r="H636" s="20"/>
    </row>
    <row r="637" spans="1:8" ht="15" customHeight="1" x14ac:dyDescent="0.3">
      <c r="A637">
        <v>396164</v>
      </c>
      <c r="B637">
        <v>42004</v>
      </c>
      <c r="C637" t="s">
        <v>39</v>
      </c>
      <c r="D637" t="s">
        <v>24</v>
      </c>
      <c r="E637" t="s">
        <v>9</v>
      </c>
      <c r="F637">
        <v>9089574.0999999996</v>
      </c>
      <c r="G637" s="21"/>
      <c r="H637" s="20"/>
    </row>
    <row r="638" spans="1:8" ht="15" customHeight="1" x14ac:dyDescent="0.3">
      <c r="A638">
        <v>396648</v>
      </c>
      <c r="B638">
        <v>42004</v>
      </c>
      <c r="C638" t="s">
        <v>39</v>
      </c>
      <c r="D638" t="s">
        <v>26</v>
      </c>
      <c r="E638" t="s">
        <v>17</v>
      </c>
      <c r="F638">
        <v>7595098.4000000004</v>
      </c>
      <c r="G638" s="21"/>
      <c r="H638" s="20"/>
    </row>
    <row r="639" spans="1:8" ht="15" customHeight="1" x14ac:dyDescent="0.3">
      <c r="A639">
        <v>396780</v>
      </c>
      <c r="B639">
        <v>42004</v>
      </c>
      <c r="C639" t="s">
        <v>22</v>
      </c>
      <c r="D639" t="s">
        <v>27</v>
      </c>
      <c r="E639" t="s">
        <v>3</v>
      </c>
      <c r="F639">
        <v>489.1</v>
      </c>
      <c r="G639" s="21"/>
      <c r="H639" s="20"/>
    </row>
    <row r="640" spans="1:8" ht="15" customHeight="1" x14ac:dyDescent="0.3">
      <c r="A640">
        <v>396843</v>
      </c>
      <c r="B640">
        <v>42004</v>
      </c>
      <c r="C640" t="s">
        <v>21</v>
      </c>
      <c r="D640" t="s">
        <v>24</v>
      </c>
      <c r="E640" t="s">
        <v>10</v>
      </c>
      <c r="F640">
        <v>68209.899999999994</v>
      </c>
      <c r="G640" s="21"/>
      <c r="H640" s="20"/>
    </row>
    <row r="641" spans="1:8" x14ac:dyDescent="0.3">
      <c r="A641">
        <v>397134</v>
      </c>
      <c r="B641">
        <v>42004</v>
      </c>
      <c r="C641" t="s">
        <v>39</v>
      </c>
      <c r="D641" t="s">
        <v>30</v>
      </c>
      <c r="E641" t="s">
        <v>37</v>
      </c>
      <c r="F641">
        <v>6884705</v>
      </c>
      <c r="G641" s="21"/>
      <c r="H641" s="20"/>
    </row>
    <row r="642" spans="1:8" ht="15" customHeight="1" x14ac:dyDescent="0.3">
      <c r="A642">
        <v>397830</v>
      </c>
      <c r="B642">
        <v>42004</v>
      </c>
      <c r="C642" t="s">
        <v>39</v>
      </c>
      <c r="D642" t="s">
        <v>29</v>
      </c>
      <c r="E642" t="s">
        <v>9</v>
      </c>
      <c r="F642">
        <v>7224792.2999999998</v>
      </c>
      <c r="G642" s="21"/>
      <c r="H642" s="20"/>
    </row>
    <row r="643" spans="1:8" ht="15" customHeight="1" x14ac:dyDescent="0.3">
      <c r="A643">
        <v>397922</v>
      </c>
      <c r="B643">
        <v>42004</v>
      </c>
      <c r="C643" t="s">
        <v>21</v>
      </c>
      <c r="D643" t="s">
        <v>32</v>
      </c>
      <c r="E643" t="s">
        <v>14</v>
      </c>
      <c r="F643">
        <v>90022</v>
      </c>
      <c r="G643" s="21"/>
      <c r="H643" s="20"/>
    </row>
    <row r="644" spans="1:8" x14ac:dyDescent="0.3">
      <c r="A644">
        <v>398135</v>
      </c>
      <c r="B644">
        <v>42004</v>
      </c>
      <c r="C644" t="s">
        <v>21</v>
      </c>
      <c r="D644" t="s">
        <v>24</v>
      </c>
      <c r="E644" t="s">
        <v>8</v>
      </c>
      <c r="F644">
        <v>67012.600000000006</v>
      </c>
      <c r="G644" s="21"/>
      <c r="H644" s="20"/>
    </row>
    <row r="645" spans="1:8" ht="15" customHeight="1" x14ac:dyDescent="0.3">
      <c r="A645">
        <v>398727</v>
      </c>
      <c r="B645">
        <v>42004</v>
      </c>
      <c r="C645" t="s">
        <v>21</v>
      </c>
      <c r="D645" t="s">
        <v>24</v>
      </c>
      <c r="E645" t="s">
        <v>17</v>
      </c>
      <c r="F645">
        <v>96653.2</v>
      </c>
      <c r="G645" s="21"/>
      <c r="H645" s="20"/>
    </row>
    <row r="646" spans="1:8" ht="15" customHeight="1" x14ac:dyDescent="0.3">
      <c r="A646">
        <v>399144</v>
      </c>
      <c r="B646">
        <v>42004</v>
      </c>
      <c r="C646" t="s">
        <v>39</v>
      </c>
      <c r="D646" t="s">
        <v>24</v>
      </c>
      <c r="E646" t="s">
        <v>38</v>
      </c>
      <c r="F646">
        <v>43.6</v>
      </c>
      <c r="G646" s="21"/>
      <c r="H646" s="20"/>
    </row>
    <row r="647" spans="1:8" x14ac:dyDescent="0.3">
      <c r="A647">
        <v>400005</v>
      </c>
      <c r="B647">
        <v>41872</v>
      </c>
      <c r="C647" t="s">
        <v>39</v>
      </c>
      <c r="D647" t="s">
        <v>25</v>
      </c>
      <c r="E647" t="s">
        <v>2</v>
      </c>
      <c r="F647">
        <v>5511694.4000000004</v>
      </c>
      <c r="G647" s="21"/>
      <c r="H647" s="20"/>
    </row>
    <row r="648" spans="1:8" ht="15" customHeight="1" x14ac:dyDescent="0.3">
      <c r="A648">
        <v>400361</v>
      </c>
      <c r="B648">
        <v>41912</v>
      </c>
      <c r="C648" t="s">
        <v>22</v>
      </c>
      <c r="D648" t="s">
        <v>28</v>
      </c>
      <c r="E648" t="s">
        <v>6</v>
      </c>
      <c r="F648">
        <v>715.3</v>
      </c>
      <c r="G648" s="21"/>
      <c r="H648" s="20"/>
    </row>
    <row r="649" spans="1:8" ht="15" customHeight="1" x14ac:dyDescent="0.3">
      <c r="A649">
        <v>400851</v>
      </c>
      <c r="B649">
        <v>42004</v>
      </c>
      <c r="C649" t="s">
        <v>21</v>
      </c>
      <c r="D649" t="s">
        <v>27</v>
      </c>
      <c r="E649" t="s">
        <v>4</v>
      </c>
      <c r="F649">
        <v>64403.199999999997</v>
      </c>
      <c r="G649" s="21"/>
      <c r="H649" s="20"/>
    </row>
    <row r="650" spans="1:8" ht="15" customHeight="1" x14ac:dyDescent="0.3">
      <c r="A650">
        <v>401223</v>
      </c>
      <c r="B650">
        <v>42004</v>
      </c>
      <c r="C650" t="s">
        <v>39</v>
      </c>
      <c r="D650" t="s">
        <v>32</v>
      </c>
      <c r="E650" t="s">
        <v>36</v>
      </c>
      <c r="F650">
        <v>6097641.9000000004</v>
      </c>
      <c r="G650" s="21"/>
      <c r="H650" s="20"/>
    </row>
    <row r="651" spans="1:8" ht="15" customHeight="1" x14ac:dyDescent="0.3">
      <c r="A651">
        <v>401542</v>
      </c>
      <c r="B651">
        <v>42004</v>
      </c>
      <c r="C651" t="s">
        <v>39</v>
      </c>
      <c r="D651" t="s">
        <v>32</v>
      </c>
      <c r="E651" t="s">
        <v>37</v>
      </c>
      <c r="F651">
        <v>196652.79999999999</v>
      </c>
      <c r="G651" s="21"/>
      <c r="H651" s="20"/>
    </row>
    <row r="652" spans="1:8" x14ac:dyDescent="0.3">
      <c r="A652">
        <v>401554</v>
      </c>
      <c r="B652">
        <v>42004</v>
      </c>
      <c r="C652" t="s">
        <v>21</v>
      </c>
      <c r="D652" t="s">
        <v>25</v>
      </c>
      <c r="E652" t="s">
        <v>17</v>
      </c>
      <c r="F652">
        <v>49897.8</v>
      </c>
      <c r="G652" s="21"/>
      <c r="H652" s="20"/>
    </row>
    <row r="653" spans="1:8" x14ac:dyDescent="0.3">
      <c r="A653">
        <v>401698</v>
      </c>
      <c r="B653">
        <v>41922</v>
      </c>
      <c r="C653" t="s">
        <v>21</v>
      </c>
      <c r="D653" t="s">
        <v>28</v>
      </c>
      <c r="E653" t="s">
        <v>12</v>
      </c>
      <c r="F653">
        <v>93443.5</v>
      </c>
      <c r="G653" s="21"/>
      <c r="H653" s="20"/>
    </row>
    <row r="654" spans="1:8" ht="15" customHeight="1" x14ac:dyDescent="0.3">
      <c r="A654">
        <v>402298</v>
      </c>
      <c r="B654">
        <v>42004</v>
      </c>
      <c r="C654" t="s">
        <v>39</v>
      </c>
      <c r="D654" t="s">
        <v>24</v>
      </c>
      <c r="E654" t="s">
        <v>7</v>
      </c>
      <c r="F654">
        <v>9974430.1999999993</v>
      </c>
      <c r="G654" s="21"/>
      <c r="H654" s="20"/>
    </row>
    <row r="655" spans="1:8" ht="15" customHeight="1" x14ac:dyDescent="0.3">
      <c r="A655">
        <v>402533</v>
      </c>
      <c r="B655">
        <v>42004</v>
      </c>
      <c r="C655" t="s">
        <v>39</v>
      </c>
      <c r="D655" t="s">
        <v>28</v>
      </c>
      <c r="E655" t="s">
        <v>14</v>
      </c>
      <c r="F655">
        <v>8632844.0999999996</v>
      </c>
      <c r="G655" s="21"/>
      <c r="H655" s="20"/>
    </row>
    <row r="656" spans="1:8" x14ac:dyDescent="0.3">
      <c r="A656">
        <v>403791</v>
      </c>
      <c r="B656">
        <v>42004</v>
      </c>
      <c r="C656" t="s">
        <v>21</v>
      </c>
      <c r="D656" t="s">
        <v>30</v>
      </c>
      <c r="E656" t="s">
        <v>36</v>
      </c>
      <c r="F656">
        <v>15008.2</v>
      </c>
      <c r="G656" s="21"/>
      <c r="H656" s="20"/>
    </row>
    <row r="657" spans="1:8" x14ac:dyDescent="0.3">
      <c r="A657">
        <v>404047</v>
      </c>
      <c r="B657">
        <v>42004</v>
      </c>
      <c r="C657" t="s">
        <v>21</v>
      </c>
      <c r="D657" t="s">
        <v>31</v>
      </c>
      <c r="E657" t="s">
        <v>2</v>
      </c>
      <c r="F657">
        <v>39400.300000000003</v>
      </c>
      <c r="G657" s="21"/>
      <c r="H657" s="20"/>
    </row>
    <row r="658" spans="1:8" x14ac:dyDescent="0.3">
      <c r="A658">
        <v>404159</v>
      </c>
      <c r="B658">
        <v>41790</v>
      </c>
      <c r="C658" t="s">
        <v>39</v>
      </c>
      <c r="D658" t="s">
        <v>27</v>
      </c>
      <c r="E658" t="s">
        <v>16</v>
      </c>
      <c r="F658">
        <v>894473.5</v>
      </c>
      <c r="G658" s="21"/>
      <c r="H658" s="20"/>
    </row>
    <row r="659" spans="1:8" ht="15" customHeight="1" x14ac:dyDescent="0.3">
      <c r="A659">
        <v>405106</v>
      </c>
      <c r="B659">
        <v>42004</v>
      </c>
      <c r="C659" t="s">
        <v>21</v>
      </c>
      <c r="D659" t="s">
        <v>32</v>
      </c>
      <c r="E659" t="s">
        <v>34</v>
      </c>
      <c r="F659">
        <v>18570.599999999999</v>
      </c>
      <c r="G659" s="21"/>
      <c r="H659" s="20"/>
    </row>
    <row r="660" spans="1:8" x14ac:dyDescent="0.3">
      <c r="A660">
        <v>406024</v>
      </c>
      <c r="B660">
        <v>42004</v>
      </c>
      <c r="C660" t="s">
        <v>39</v>
      </c>
      <c r="D660" t="s">
        <v>28</v>
      </c>
      <c r="E660" t="s">
        <v>38</v>
      </c>
      <c r="F660">
        <v>3240797.1</v>
      </c>
      <c r="G660" s="21"/>
      <c r="H660" s="20"/>
    </row>
    <row r="661" spans="1:8" ht="15" customHeight="1" x14ac:dyDescent="0.3">
      <c r="A661">
        <v>406120</v>
      </c>
      <c r="B661">
        <v>41943</v>
      </c>
      <c r="C661" t="s">
        <v>39</v>
      </c>
      <c r="D661" t="s">
        <v>31</v>
      </c>
      <c r="E661" t="s">
        <v>17</v>
      </c>
      <c r="F661">
        <v>6706337.7999999998</v>
      </c>
      <c r="G661" s="21"/>
      <c r="H661" s="20"/>
    </row>
    <row r="662" spans="1:8" ht="15" customHeight="1" x14ac:dyDescent="0.3">
      <c r="A662">
        <v>406675</v>
      </c>
      <c r="B662">
        <v>42004</v>
      </c>
      <c r="C662" t="s">
        <v>39</v>
      </c>
      <c r="D662" t="s">
        <v>26</v>
      </c>
      <c r="E662" t="s">
        <v>0</v>
      </c>
      <c r="F662">
        <v>275.95</v>
      </c>
      <c r="G662" s="21"/>
      <c r="H662" s="20"/>
    </row>
    <row r="663" spans="1:8" x14ac:dyDescent="0.3">
      <c r="A663">
        <v>406989</v>
      </c>
      <c r="B663">
        <v>42004</v>
      </c>
      <c r="C663" t="s">
        <v>21</v>
      </c>
      <c r="D663" t="s">
        <v>27</v>
      </c>
      <c r="E663" t="s">
        <v>6</v>
      </c>
      <c r="F663">
        <v>81660</v>
      </c>
      <c r="G663" s="21"/>
      <c r="H663" s="20"/>
    </row>
    <row r="664" spans="1:8" x14ac:dyDescent="0.3">
      <c r="A664">
        <v>407136</v>
      </c>
      <c r="B664">
        <v>41903</v>
      </c>
      <c r="C664" t="s">
        <v>22</v>
      </c>
      <c r="D664" t="s">
        <v>32</v>
      </c>
      <c r="E664" t="s">
        <v>3</v>
      </c>
      <c r="F664">
        <v>995.3</v>
      </c>
      <c r="G664" s="21"/>
      <c r="H664" s="20"/>
    </row>
    <row r="665" spans="1:8" ht="15" customHeight="1" x14ac:dyDescent="0.3">
      <c r="A665">
        <v>407599</v>
      </c>
      <c r="B665">
        <v>41973</v>
      </c>
      <c r="C665" t="s">
        <v>39</v>
      </c>
      <c r="D665" t="s">
        <v>24</v>
      </c>
      <c r="E665" t="s">
        <v>6</v>
      </c>
      <c r="F665">
        <v>2614144.2000000002</v>
      </c>
      <c r="G665" s="21"/>
      <c r="H665" s="20"/>
    </row>
    <row r="666" spans="1:8" ht="15" customHeight="1" x14ac:dyDescent="0.3">
      <c r="A666">
        <v>408538</v>
      </c>
      <c r="B666">
        <v>42004</v>
      </c>
      <c r="C666" t="s">
        <v>21</v>
      </c>
      <c r="D666" t="s">
        <v>25</v>
      </c>
      <c r="E666" t="s">
        <v>36</v>
      </c>
      <c r="F666">
        <v>2822.1</v>
      </c>
      <c r="G666" s="21"/>
      <c r="H666" s="20"/>
    </row>
    <row r="667" spans="1:8" x14ac:dyDescent="0.3">
      <c r="A667">
        <v>409717</v>
      </c>
      <c r="B667">
        <v>41820</v>
      </c>
      <c r="C667" t="s">
        <v>21</v>
      </c>
      <c r="D667" t="s">
        <v>26</v>
      </c>
      <c r="E667" t="s">
        <v>3</v>
      </c>
      <c r="F667">
        <v>21750.3</v>
      </c>
      <c r="G667" s="21"/>
      <c r="H667" s="20"/>
    </row>
    <row r="668" spans="1:8" x14ac:dyDescent="0.3">
      <c r="A668">
        <v>410010</v>
      </c>
      <c r="B668">
        <v>42004</v>
      </c>
      <c r="C668" t="s">
        <v>39</v>
      </c>
      <c r="D668" t="s">
        <v>26</v>
      </c>
      <c r="E668" t="s">
        <v>17</v>
      </c>
      <c r="F668">
        <v>32893.800000000003</v>
      </c>
      <c r="G668" s="21"/>
      <c r="H668" s="20"/>
    </row>
    <row r="669" spans="1:8" ht="15" customHeight="1" x14ac:dyDescent="0.3">
      <c r="A669">
        <v>410565</v>
      </c>
      <c r="B669">
        <v>41728</v>
      </c>
      <c r="C669" t="s">
        <v>21</v>
      </c>
      <c r="D669" t="s">
        <v>31</v>
      </c>
      <c r="E669" t="s">
        <v>6</v>
      </c>
      <c r="F669">
        <v>44074.7</v>
      </c>
      <c r="G669" s="21"/>
      <c r="H669" s="20"/>
    </row>
    <row r="670" spans="1:8" ht="15" customHeight="1" x14ac:dyDescent="0.3">
      <c r="A670">
        <v>410725</v>
      </c>
      <c r="B670">
        <v>42004</v>
      </c>
      <c r="C670" t="s">
        <v>39</v>
      </c>
      <c r="D670" t="s">
        <v>24</v>
      </c>
      <c r="E670" t="s">
        <v>36</v>
      </c>
      <c r="F670">
        <v>5895494.0999999996</v>
      </c>
      <c r="G670" s="21"/>
      <c r="H670" s="20"/>
    </row>
    <row r="671" spans="1:8" x14ac:dyDescent="0.3">
      <c r="A671">
        <v>410838</v>
      </c>
      <c r="B671">
        <v>41820</v>
      </c>
      <c r="C671" t="s">
        <v>21</v>
      </c>
      <c r="D671" t="s">
        <v>32</v>
      </c>
      <c r="E671" t="s">
        <v>17</v>
      </c>
      <c r="F671">
        <v>74823.899999999994</v>
      </c>
      <c r="G671" s="21"/>
      <c r="H671" s="20"/>
    </row>
    <row r="672" spans="1:8" x14ac:dyDescent="0.3">
      <c r="A672">
        <v>410964</v>
      </c>
      <c r="B672">
        <v>41759</v>
      </c>
      <c r="C672" t="s">
        <v>21</v>
      </c>
      <c r="D672" t="s">
        <v>28</v>
      </c>
      <c r="E672" t="s">
        <v>8</v>
      </c>
      <c r="F672">
        <v>9280.0499999999993</v>
      </c>
      <c r="G672" s="21"/>
      <c r="H672" s="20"/>
    </row>
    <row r="673" spans="1:8" ht="15" customHeight="1" x14ac:dyDescent="0.3">
      <c r="A673">
        <v>411154</v>
      </c>
      <c r="B673">
        <v>42004</v>
      </c>
      <c r="C673" t="s">
        <v>21</v>
      </c>
      <c r="D673" t="s">
        <v>28</v>
      </c>
      <c r="E673" t="s">
        <v>17</v>
      </c>
      <c r="F673">
        <v>48351.8</v>
      </c>
      <c r="G673" s="21"/>
      <c r="H673" s="20"/>
    </row>
    <row r="674" spans="1:8" x14ac:dyDescent="0.3">
      <c r="A674">
        <v>412884</v>
      </c>
      <c r="B674">
        <v>42004</v>
      </c>
      <c r="C674" t="s">
        <v>39</v>
      </c>
      <c r="D674" t="s">
        <v>30</v>
      </c>
      <c r="E674" t="s">
        <v>5</v>
      </c>
      <c r="F674">
        <v>8747709.5</v>
      </c>
      <c r="G674" s="21"/>
      <c r="H674" s="20"/>
    </row>
    <row r="675" spans="1:8" ht="15" customHeight="1" x14ac:dyDescent="0.3">
      <c r="A675">
        <v>413198</v>
      </c>
      <c r="B675">
        <v>41857</v>
      </c>
      <c r="C675" t="s">
        <v>39</v>
      </c>
      <c r="D675" t="s">
        <v>24</v>
      </c>
      <c r="E675" t="s">
        <v>10</v>
      </c>
      <c r="F675">
        <v>9078781.3000000007</v>
      </c>
      <c r="G675" s="21"/>
      <c r="H675" s="20"/>
    </row>
    <row r="676" spans="1:8" x14ac:dyDescent="0.3">
      <c r="A676">
        <v>414081</v>
      </c>
      <c r="B676">
        <v>42004</v>
      </c>
      <c r="C676" t="s">
        <v>21</v>
      </c>
      <c r="D676" t="s">
        <v>24</v>
      </c>
      <c r="E676" t="s">
        <v>37</v>
      </c>
      <c r="F676">
        <v>37353.699999999997</v>
      </c>
      <c r="G676" s="21"/>
      <c r="H676" s="20"/>
    </row>
    <row r="677" spans="1:8" x14ac:dyDescent="0.3">
      <c r="A677">
        <v>414524</v>
      </c>
      <c r="B677">
        <v>42004</v>
      </c>
      <c r="C677" t="s">
        <v>21</v>
      </c>
      <c r="D677" t="s">
        <v>27</v>
      </c>
      <c r="E677" t="s">
        <v>7</v>
      </c>
      <c r="F677">
        <v>86804.5</v>
      </c>
      <c r="G677" s="21"/>
      <c r="H677" s="20"/>
    </row>
    <row r="678" spans="1:8" ht="15" customHeight="1" x14ac:dyDescent="0.3">
      <c r="A678">
        <v>415062</v>
      </c>
      <c r="B678">
        <v>42004</v>
      </c>
      <c r="C678" t="s">
        <v>22</v>
      </c>
      <c r="D678" t="s">
        <v>29</v>
      </c>
      <c r="E678" t="s">
        <v>7</v>
      </c>
      <c r="F678">
        <v>692.4</v>
      </c>
      <c r="G678" s="21"/>
      <c r="H678" s="20"/>
    </row>
    <row r="679" spans="1:8" x14ac:dyDescent="0.3">
      <c r="A679">
        <v>415099</v>
      </c>
      <c r="B679">
        <v>42004</v>
      </c>
      <c r="C679" t="s">
        <v>21</v>
      </c>
      <c r="D679" t="s">
        <v>32</v>
      </c>
      <c r="E679" t="s">
        <v>2</v>
      </c>
      <c r="F679">
        <v>67595</v>
      </c>
      <c r="G679" s="21"/>
      <c r="H679" s="20"/>
    </row>
    <row r="680" spans="1:8" ht="15" customHeight="1" x14ac:dyDescent="0.3">
      <c r="A680">
        <v>416617</v>
      </c>
      <c r="B680">
        <v>41790</v>
      </c>
      <c r="C680" t="s">
        <v>39</v>
      </c>
      <c r="D680" t="s">
        <v>27</v>
      </c>
      <c r="E680" t="s">
        <v>6</v>
      </c>
      <c r="F680">
        <v>1863483.6</v>
      </c>
      <c r="G680" s="21"/>
      <c r="H680" s="20"/>
    </row>
    <row r="681" spans="1:8" x14ac:dyDescent="0.3">
      <c r="A681">
        <v>416647</v>
      </c>
      <c r="B681">
        <v>41850</v>
      </c>
      <c r="C681" t="s">
        <v>39</v>
      </c>
      <c r="D681" t="s">
        <v>27</v>
      </c>
      <c r="E681" t="s">
        <v>11</v>
      </c>
      <c r="F681">
        <v>6573929.4000000004</v>
      </c>
      <c r="G681" s="21"/>
      <c r="H681" s="20"/>
    </row>
    <row r="682" spans="1:8" x14ac:dyDescent="0.3">
      <c r="A682">
        <v>416972</v>
      </c>
      <c r="B682">
        <v>42004</v>
      </c>
      <c r="C682" t="s">
        <v>39</v>
      </c>
      <c r="D682" t="s">
        <v>30</v>
      </c>
      <c r="E682" t="s">
        <v>10</v>
      </c>
      <c r="F682">
        <v>4860789.5</v>
      </c>
      <c r="G682" s="21"/>
      <c r="H682" s="20"/>
    </row>
    <row r="683" spans="1:8" ht="15" customHeight="1" x14ac:dyDescent="0.3">
      <c r="A683">
        <v>417619</v>
      </c>
      <c r="B683">
        <v>42004</v>
      </c>
      <c r="C683" t="s">
        <v>39</v>
      </c>
      <c r="D683" t="s">
        <v>28</v>
      </c>
      <c r="E683" t="s">
        <v>1</v>
      </c>
      <c r="F683">
        <v>7201167.7000000002</v>
      </c>
      <c r="G683" s="21"/>
      <c r="H683" s="20"/>
    </row>
    <row r="684" spans="1:8" ht="15" customHeight="1" x14ac:dyDescent="0.3">
      <c r="A684">
        <v>417891</v>
      </c>
      <c r="B684">
        <v>42004</v>
      </c>
      <c r="C684" t="s">
        <v>39</v>
      </c>
      <c r="D684" t="s">
        <v>27</v>
      </c>
      <c r="E684" t="s">
        <v>37</v>
      </c>
      <c r="F684">
        <v>839319.2</v>
      </c>
      <c r="G684" s="21"/>
      <c r="H684" s="20"/>
    </row>
    <row r="685" spans="1:8" ht="15" customHeight="1" x14ac:dyDescent="0.3">
      <c r="A685">
        <v>417971</v>
      </c>
      <c r="B685">
        <v>42004</v>
      </c>
      <c r="C685" t="s">
        <v>22</v>
      </c>
      <c r="D685" t="s">
        <v>30</v>
      </c>
      <c r="E685" t="s">
        <v>4</v>
      </c>
      <c r="F685">
        <v>21.4</v>
      </c>
      <c r="G685" s="21"/>
      <c r="H685" s="20"/>
    </row>
    <row r="686" spans="1:8" x14ac:dyDescent="0.3">
      <c r="A686">
        <v>418017</v>
      </c>
      <c r="B686">
        <v>41671</v>
      </c>
      <c r="C686" t="s">
        <v>39</v>
      </c>
      <c r="D686" t="s">
        <v>27</v>
      </c>
      <c r="E686" t="s">
        <v>6</v>
      </c>
      <c r="F686">
        <v>5055796.8</v>
      </c>
      <c r="G686" s="21"/>
      <c r="H686" s="20"/>
    </row>
    <row r="687" spans="1:8" ht="15" customHeight="1" x14ac:dyDescent="0.3">
      <c r="A687">
        <v>418404</v>
      </c>
      <c r="B687">
        <v>42004</v>
      </c>
      <c r="C687" t="s">
        <v>21</v>
      </c>
      <c r="D687" t="s">
        <v>27</v>
      </c>
      <c r="E687" t="s">
        <v>5</v>
      </c>
      <c r="F687">
        <v>91111.1</v>
      </c>
      <c r="G687" s="21"/>
      <c r="H687" s="20"/>
    </row>
    <row r="688" spans="1:8" x14ac:dyDescent="0.3">
      <c r="A688">
        <v>418653</v>
      </c>
      <c r="B688">
        <v>42004</v>
      </c>
      <c r="C688" t="s">
        <v>21</v>
      </c>
      <c r="D688" t="s">
        <v>31</v>
      </c>
      <c r="E688" t="s">
        <v>12</v>
      </c>
      <c r="F688">
        <v>65787.600000000006</v>
      </c>
      <c r="G688" s="21"/>
      <c r="H688" s="20"/>
    </row>
    <row r="689" spans="1:8" x14ac:dyDescent="0.3">
      <c r="A689">
        <v>418682</v>
      </c>
      <c r="B689">
        <v>42004</v>
      </c>
      <c r="C689" t="s">
        <v>39</v>
      </c>
      <c r="D689" t="s">
        <v>28</v>
      </c>
      <c r="E689" t="s">
        <v>4</v>
      </c>
      <c r="F689">
        <v>9291534</v>
      </c>
      <c r="G689" s="21"/>
      <c r="H689" s="20"/>
    </row>
    <row r="690" spans="1:8" ht="15" customHeight="1" x14ac:dyDescent="0.3">
      <c r="A690">
        <v>418710</v>
      </c>
      <c r="B690">
        <v>42004</v>
      </c>
      <c r="C690" t="s">
        <v>21</v>
      </c>
      <c r="D690" t="s">
        <v>27</v>
      </c>
      <c r="E690" t="s">
        <v>35</v>
      </c>
      <c r="F690">
        <v>39554.9</v>
      </c>
      <c r="G690" s="21"/>
      <c r="H690" s="20"/>
    </row>
    <row r="691" spans="1:8" ht="15" customHeight="1" x14ac:dyDescent="0.3">
      <c r="A691">
        <v>419245</v>
      </c>
      <c r="B691">
        <v>41759</v>
      </c>
      <c r="C691" t="s">
        <v>39</v>
      </c>
      <c r="D691" t="s">
        <v>27</v>
      </c>
      <c r="E691" t="s">
        <v>36</v>
      </c>
      <c r="F691">
        <v>7904518.7999999998</v>
      </c>
      <c r="G691" s="21"/>
      <c r="H691" s="20"/>
    </row>
    <row r="692" spans="1:8" ht="15" customHeight="1" x14ac:dyDescent="0.3">
      <c r="A692">
        <v>420184</v>
      </c>
      <c r="B692">
        <v>41782</v>
      </c>
      <c r="C692" t="s">
        <v>39</v>
      </c>
      <c r="D692" t="s">
        <v>27</v>
      </c>
      <c r="E692" t="s">
        <v>8</v>
      </c>
      <c r="F692">
        <v>5021481.8</v>
      </c>
      <c r="G692" s="21"/>
      <c r="H692" s="20"/>
    </row>
    <row r="693" spans="1:8" x14ac:dyDescent="0.3">
      <c r="A693">
        <v>420318</v>
      </c>
      <c r="B693">
        <v>42004</v>
      </c>
      <c r="C693" t="s">
        <v>21</v>
      </c>
      <c r="D693" t="s">
        <v>32</v>
      </c>
      <c r="E693" t="s">
        <v>6</v>
      </c>
      <c r="F693">
        <v>38388.6</v>
      </c>
      <c r="G693" s="21"/>
      <c r="H693" s="20"/>
    </row>
    <row r="694" spans="1:8" ht="15" customHeight="1" x14ac:dyDescent="0.3">
      <c r="A694">
        <v>421337</v>
      </c>
      <c r="B694">
        <v>42004</v>
      </c>
      <c r="C694" t="s">
        <v>39</v>
      </c>
      <c r="D694" t="s">
        <v>25</v>
      </c>
      <c r="E694" t="s">
        <v>8</v>
      </c>
      <c r="F694">
        <v>6373403.4000000004</v>
      </c>
      <c r="G694" s="21"/>
      <c r="H694" s="20"/>
    </row>
    <row r="695" spans="1:8" ht="15" customHeight="1" x14ac:dyDescent="0.3">
      <c r="A695">
        <v>422465</v>
      </c>
      <c r="B695">
        <v>42004</v>
      </c>
      <c r="C695" t="s">
        <v>22</v>
      </c>
      <c r="D695" t="s">
        <v>26</v>
      </c>
      <c r="E695" t="s">
        <v>35</v>
      </c>
      <c r="F695">
        <v>202.9</v>
      </c>
      <c r="G695" s="21"/>
      <c r="H695" s="20"/>
    </row>
    <row r="696" spans="1:8" ht="15" customHeight="1" x14ac:dyDescent="0.3">
      <c r="A696">
        <v>422658</v>
      </c>
      <c r="B696">
        <v>41896</v>
      </c>
      <c r="C696" t="s">
        <v>22</v>
      </c>
      <c r="D696" t="s">
        <v>28</v>
      </c>
      <c r="E696" t="s">
        <v>2</v>
      </c>
      <c r="F696">
        <v>14.3</v>
      </c>
      <c r="G696" s="21"/>
      <c r="H696" s="20"/>
    </row>
    <row r="697" spans="1:8" ht="15" customHeight="1" x14ac:dyDescent="0.3">
      <c r="A697">
        <v>422658</v>
      </c>
      <c r="B697">
        <v>41804</v>
      </c>
      <c r="C697" t="s">
        <v>39</v>
      </c>
      <c r="D697" t="s">
        <v>26</v>
      </c>
      <c r="E697" t="s">
        <v>16</v>
      </c>
      <c r="F697">
        <v>2584506.5</v>
      </c>
      <c r="G697" s="21"/>
      <c r="H697" s="20"/>
    </row>
    <row r="698" spans="1:8" ht="15" customHeight="1" x14ac:dyDescent="0.3">
      <c r="A698">
        <v>422842</v>
      </c>
      <c r="B698">
        <v>41670</v>
      </c>
      <c r="C698" t="s">
        <v>22</v>
      </c>
      <c r="D698" t="s">
        <v>25</v>
      </c>
      <c r="E698" t="s">
        <v>13</v>
      </c>
      <c r="F698">
        <v>974.7</v>
      </c>
      <c r="G698" s="21"/>
      <c r="H698" s="20"/>
    </row>
    <row r="699" spans="1:8" x14ac:dyDescent="0.3">
      <c r="A699">
        <v>423097</v>
      </c>
      <c r="B699">
        <v>42004</v>
      </c>
      <c r="C699" t="s">
        <v>39</v>
      </c>
      <c r="D699" t="s">
        <v>30</v>
      </c>
      <c r="E699" t="s">
        <v>6</v>
      </c>
      <c r="F699">
        <v>3313189</v>
      </c>
      <c r="G699" s="21"/>
      <c r="H699" s="20"/>
    </row>
    <row r="700" spans="1:8" ht="15" customHeight="1" x14ac:dyDescent="0.3">
      <c r="A700">
        <v>424249</v>
      </c>
      <c r="B700">
        <v>41820</v>
      </c>
      <c r="C700" t="s">
        <v>39</v>
      </c>
      <c r="D700" t="s">
        <v>26</v>
      </c>
      <c r="E700" t="s">
        <v>34</v>
      </c>
      <c r="F700">
        <v>8039998.0999999996</v>
      </c>
      <c r="G700" s="21"/>
      <c r="H700" s="20"/>
    </row>
    <row r="701" spans="1:8" x14ac:dyDescent="0.3">
      <c r="A701">
        <v>424577</v>
      </c>
      <c r="B701">
        <v>42004</v>
      </c>
      <c r="C701" t="s">
        <v>39</v>
      </c>
      <c r="D701" t="s">
        <v>27</v>
      </c>
      <c r="E701" t="s">
        <v>12</v>
      </c>
      <c r="F701">
        <v>1810123.5</v>
      </c>
      <c r="G701" s="21"/>
      <c r="H701" s="20"/>
    </row>
    <row r="702" spans="1:8" x14ac:dyDescent="0.3">
      <c r="A702">
        <v>425549</v>
      </c>
      <c r="B702">
        <v>42004</v>
      </c>
      <c r="C702" t="s">
        <v>39</v>
      </c>
      <c r="D702" t="s">
        <v>29</v>
      </c>
      <c r="E702" t="s">
        <v>35</v>
      </c>
      <c r="F702">
        <v>7793832.7999999998</v>
      </c>
      <c r="G702" s="21"/>
      <c r="H702" s="20"/>
    </row>
    <row r="703" spans="1:8" ht="15" customHeight="1" x14ac:dyDescent="0.3">
      <c r="A703">
        <v>426613</v>
      </c>
      <c r="B703">
        <v>41726</v>
      </c>
      <c r="C703" t="s">
        <v>21</v>
      </c>
      <c r="D703" t="s">
        <v>30</v>
      </c>
      <c r="E703" t="s">
        <v>17</v>
      </c>
      <c r="F703">
        <v>80591.899999999994</v>
      </c>
      <c r="G703" s="21"/>
      <c r="H703" s="20"/>
    </row>
    <row r="704" spans="1:8" ht="15" customHeight="1" x14ac:dyDescent="0.3">
      <c r="A704">
        <v>427235</v>
      </c>
      <c r="B704">
        <v>42004</v>
      </c>
      <c r="C704" t="s">
        <v>39</v>
      </c>
      <c r="D704" t="s">
        <v>28</v>
      </c>
      <c r="E704" t="s">
        <v>9</v>
      </c>
      <c r="F704">
        <v>7852904.0999999996</v>
      </c>
      <c r="G704" s="21"/>
      <c r="H704" s="20"/>
    </row>
    <row r="705" spans="1:8" x14ac:dyDescent="0.3">
      <c r="A705">
        <v>427682</v>
      </c>
      <c r="B705">
        <v>41729</v>
      </c>
      <c r="C705" t="s">
        <v>21</v>
      </c>
      <c r="D705" t="s">
        <v>26</v>
      </c>
      <c r="E705" t="s">
        <v>12</v>
      </c>
      <c r="F705">
        <v>28991.8</v>
      </c>
      <c r="G705" s="21"/>
      <c r="H705" s="20"/>
    </row>
    <row r="706" spans="1:8" ht="15" customHeight="1" x14ac:dyDescent="0.3">
      <c r="A706">
        <v>428489</v>
      </c>
      <c r="B706">
        <v>42004</v>
      </c>
      <c r="C706" t="s">
        <v>39</v>
      </c>
      <c r="D706" t="s">
        <v>31</v>
      </c>
      <c r="E706" t="s">
        <v>35</v>
      </c>
      <c r="F706">
        <v>656254.4</v>
      </c>
      <c r="G706" s="21"/>
      <c r="H706" s="20"/>
    </row>
    <row r="707" spans="1:8" x14ac:dyDescent="0.3">
      <c r="A707">
        <v>428902</v>
      </c>
      <c r="B707">
        <v>42004</v>
      </c>
      <c r="C707" t="s">
        <v>21</v>
      </c>
      <c r="D707" t="s">
        <v>28</v>
      </c>
      <c r="E707" t="s">
        <v>34</v>
      </c>
      <c r="F707">
        <v>80859.100000000006</v>
      </c>
      <c r="G707" s="21"/>
      <c r="H707" s="20"/>
    </row>
    <row r="708" spans="1:8" ht="15" customHeight="1" x14ac:dyDescent="0.3">
      <c r="A708">
        <v>428954</v>
      </c>
      <c r="B708">
        <v>42004</v>
      </c>
      <c r="C708" t="s">
        <v>21</v>
      </c>
      <c r="D708" t="s">
        <v>32</v>
      </c>
      <c r="E708" t="s">
        <v>16</v>
      </c>
      <c r="F708">
        <v>62948.4</v>
      </c>
      <c r="G708" s="21"/>
      <c r="H708" s="20"/>
    </row>
    <row r="709" spans="1:8" ht="15" customHeight="1" x14ac:dyDescent="0.3">
      <c r="A709">
        <v>429551</v>
      </c>
      <c r="B709">
        <v>41759</v>
      </c>
      <c r="C709" t="s">
        <v>39</v>
      </c>
      <c r="D709" t="s">
        <v>27</v>
      </c>
      <c r="E709" t="s">
        <v>6</v>
      </c>
      <c r="F709">
        <v>9500069.5</v>
      </c>
      <c r="G709" s="21"/>
      <c r="H709" s="20"/>
    </row>
    <row r="710" spans="1:8" ht="15" customHeight="1" x14ac:dyDescent="0.3">
      <c r="A710">
        <v>429607</v>
      </c>
      <c r="B710">
        <v>42004</v>
      </c>
      <c r="C710" t="s">
        <v>21</v>
      </c>
      <c r="D710" t="s">
        <v>30</v>
      </c>
      <c r="E710" t="s">
        <v>6</v>
      </c>
      <c r="F710">
        <v>17594.8</v>
      </c>
      <c r="G710" s="21"/>
      <c r="H710" s="20"/>
    </row>
    <row r="711" spans="1:8" x14ac:dyDescent="0.3">
      <c r="A711">
        <v>429639</v>
      </c>
      <c r="B711">
        <v>42004</v>
      </c>
      <c r="C711" t="s">
        <v>39</v>
      </c>
      <c r="D711" t="s">
        <v>26</v>
      </c>
      <c r="E711" t="s">
        <v>7</v>
      </c>
      <c r="F711">
        <v>6602634.7999999998</v>
      </c>
      <c r="G711" s="21"/>
      <c r="H711" s="20"/>
    </row>
    <row r="712" spans="1:8" ht="15" customHeight="1" x14ac:dyDescent="0.3">
      <c r="A712">
        <v>429718</v>
      </c>
      <c r="B712">
        <v>42004</v>
      </c>
      <c r="C712" t="s">
        <v>39</v>
      </c>
      <c r="D712" t="s">
        <v>28</v>
      </c>
      <c r="E712" t="s">
        <v>4</v>
      </c>
      <c r="F712">
        <v>645109.19999999995</v>
      </c>
      <c r="G712" s="21"/>
      <c r="H712" s="20"/>
    </row>
    <row r="713" spans="1:8" x14ac:dyDescent="0.3">
      <c r="A713">
        <v>429935</v>
      </c>
      <c r="B713">
        <v>42004</v>
      </c>
      <c r="C713" t="s">
        <v>39</v>
      </c>
      <c r="D713" t="s">
        <v>26</v>
      </c>
      <c r="E713" t="s">
        <v>13</v>
      </c>
      <c r="F713">
        <v>771369.86</v>
      </c>
      <c r="G713" s="21"/>
      <c r="H713" s="20"/>
    </row>
    <row r="714" spans="1:8" ht="15" customHeight="1" x14ac:dyDescent="0.3">
      <c r="A714">
        <v>430611</v>
      </c>
      <c r="B714">
        <v>41737</v>
      </c>
      <c r="C714" t="s">
        <v>39</v>
      </c>
      <c r="D714" t="s">
        <v>28</v>
      </c>
      <c r="E714" t="s">
        <v>12</v>
      </c>
      <c r="F714">
        <v>6946106.7999999998</v>
      </c>
      <c r="G714" s="21"/>
      <c r="H714" s="20"/>
    </row>
    <row r="715" spans="1:8" x14ac:dyDescent="0.3">
      <c r="A715">
        <v>430959</v>
      </c>
      <c r="B715">
        <v>42004</v>
      </c>
      <c r="C715" t="s">
        <v>21</v>
      </c>
      <c r="D715" t="s">
        <v>24</v>
      </c>
      <c r="E715" t="s">
        <v>15</v>
      </c>
      <c r="F715">
        <v>30731.200000000001</v>
      </c>
      <c r="G715" s="21"/>
      <c r="H715" s="20"/>
    </row>
    <row r="716" spans="1:8" ht="15" customHeight="1" x14ac:dyDescent="0.3">
      <c r="A716">
        <v>431305</v>
      </c>
      <c r="B716">
        <v>41885</v>
      </c>
      <c r="C716" t="s">
        <v>22</v>
      </c>
      <c r="D716" t="s">
        <v>29</v>
      </c>
      <c r="E716" t="s">
        <v>1</v>
      </c>
      <c r="F716">
        <v>263.5</v>
      </c>
      <c r="G716" s="21"/>
      <c r="H716" s="20"/>
    </row>
    <row r="717" spans="1:8" x14ac:dyDescent="0.3">
      <c r="A717">
        <v>431400</v>
      </c>
      <c r="B717">
        <v>41820</v>
      </c>
      <c r="C717" t="s">
        <v>39</v>
      </c>
      <c r="D717" t="s">
        <v>32</v>
      </c>
      <c r="E717" t="s">
        <v>34</v>
      </c>
      <c r="F717">
        <v>7484303.2000000002</v>
      </c>
      <c r="G717" s="21"/>
      <c r="H717" s="20"/>
    </row>
    <row r="718" spans="1:8" ht="15" customHeight="1" x14ac:dyDescent="0.3">
      <c r="A718">
        <v>431469</v>
      </c>
      <c r="B718">
        <v>42004</v>
      </c>
      <c r="C718" t="s">
        <v>21</v>
      </c>
      <c r="D718" t="s">
        <v>27</v>
      </c>
      <c r="E718" t="s">
        <v>4</v>
      </c>
      <c r="F718">
        <v>13381.7</v>
      </c>
      <c r="G718" s="21"/>
      <c r="H718" s="20"/>
    </row>
    <row r="719" spans="1:8" x14ac:dyDescent="0.3">
      <c r="A719">
        <v>431701</v>
      </c>
      <c r="B719">
        <v>42004</v>
      </c>
      <c r="C719" t="s">
        <v>39</v>
      </c>
      <c r="D719" t="s">
        <v>32</v>
      </c>
      <c r="E719" t="s">
        <v>34</v>
      </c>
      <c r="F719">
        <v>7003290.7999999998</v>
      </c>
      <c r="G719" s="21"/>
      <c r="H719" s="20"/>
    </row>
    <row r="720" spans="1:8" ht="15" customHeight="1" x14ac:dyDescent="0.3">
      <c r="A720">
        <v>431931</v>
      </c>
      <c r="B720">
        <v>42004</v>
      </c>
      <c r="C720" t="s">
        <v>21</v>
      </c>
      <c r="D720" t="s">
        <v>27</v>
      </c>
      <c r="E720" t="s">
        <v>2</v>
      </c>
      <c r="F720">
        <v>51104.9</v>
      </c>
      <c r="G720" s="21"/>
      <c r="H720" s="20"/>
    </row>
    <row r="721" spans="1:8" ht="15" customHeight="1" x14ac:dyDescent="0.3">
      <c r="A721">
        <v>432668</v>
      </c>
      <c r="B721">
        <v>42004</v>
      </c>
      <c r="C721" t="s">
        <v>21</v>
      </c>
      <c r="D721" t="s">
        <v>24</v>
      </c>
      <c r="E721" t="s">
        <v>4</v>
      </c>
      <c r="F721">
        <v>15908.3</v>
      </c>
      <c r="G721" s="21"/>
      <c r="H721" s="20"/>
    </row>
    <row r="722" spans="1:8" x14ac:dyDescent="0.3">
      <c r="A722">
        <v>432672</v>
      </c>
      <c r="B722">
        <v>42004</v>
      </c>
      <c r="C722" t="s">
        <v>39</v>
      </c>
      <c r="D722" t="s">
        <v>28</v>
      </c>
      <c r="E722" t="s">
        <v>6</v>
      </c>
      <c r="F722">
        <v>7053875.7000000002</v>
      </c>
      <c r="G722" s="21"/>
      <c r="H722" s="20"/>
    </row>
    <row r="723" spans="1:8" ht="15" customHeight="1" x14ac:dyDescent="0.3">
      <c r="A723">
        <v>432708</v>
      </c>
      <c r="B723">
        <v>42004</v>
      </c>
      <c r="C723" t="s">
        <v>39</v>
      </c>
      <c r="D723" t="s">
        <v>24</v>
      </c>
      <c r="E723" t="s">
        <v>3</v>
      </c>
      <c r="F723">
        <v>4586540.7</v>
      </c>
      <c r="G723" s="21"/>
      <c r="H723" s="20"/>
    </row>
    <row r="724" spans="1:8" ht="15" customHeight="1" x14ac:dyDescent="0.3">
      <c r="A724">
        <v>434043</v>
      </c>
      <c r="B724">
        <v>41790</v>
      </c>
      <c r="C724" t="s">
        <v>39</v>
      </c>
      <c r="D724" t="s">
        <v>26</v>
      </c>
      <c r="E724" t="s">
        <v>15</v>
      </c>
      <c r="F724">
        <v>8065648.5999999996</v>
      </c>
      <c r="G724" s="21"/>
      <c r="H724" s="20"/>
    </row>
    <row r="725" spans="1:8" ht="15" customHeight="1" x14ac:dyDescent="0.3">
      <c r="A725">
        <v>434093</v>
      </c>
      <c r="B725">
        <v>42004</v>
      </c>
      <c r="C725" t="s">
        <v>21</v>
      </c>
      <c r="D725" t="s">
        <v>25</v>
      </c>
      <c r="E725" t="s">
        <v>4</v>
      </c>
      <c r="F725">
        <v>88882.9</v>
      </c>
      <c r="G725" s="21"/>
      <c r="H725" s="20"/>
    </row>
    <row r="726" spans="1:8" ht="15" customHeight="1" x14ac:dyDescent="0.3">
      <c r="A726">
        <v>434614</v>
      </c>
      <c r="B726">
        <v>42004</v>
      </c>
      <c r="C726" t="s">
        <v>22</v>
      </c>
      <c r="D726" t="s">
        <v>30</v>
      </c>
      <c r="E726" t="s">
        <v>38</v>
      </c>
      <c r="F726">
        <v>314.60000000000002</v>
      </c>
      <c r="G726" s="21"/>
      <c r="H726" s="20"/>
    </row>
    <row r="727" spans="1:8" x14ac:dyDescent="0.3">
      <c r="A727">
        <v>435106</v>
      </c>
      <c r="B727">
        <v>42004</v>
      </c>
      <c r="C727" t="s">
        <v>21</v>
      </c>
      <c r="D727" t="s">
        <v>27</v>
      </c>
      <c r="E727" t="s">
        <v>11</v>
      </c>
      <c r="F727">
        <v>33850.5</v>
      </c>
      <c r="G727" s="21"/>
      <c r="H727" s="20"/>
    </row>
    <row r="728" spans="1:8" x14ac:dyDescent="0.3">
      <c r="A728">
        <v>435130</v>
      </c>
      <c r="B728">
        <v>41729</v>
      </c>
      <c r="C728" t="s">
        <v>39</v>
      </c>
      <c r="D728" t="s">
        <v>28</v>
      </c>
      <c r="E728" t="s">
        <v>38</v>
      </c>
      <c r="F728">
        <v>9987859.0999999996</v>
      </c>
      <c r="G728" s="21"/>
      <c r="H728" s="20"/>
    </row>
    <row r="729" spans="1:8" x14ac:dyDescent="0.3">
      <c r="A729">
        <v>435160</v>
      </c>
      <c r="B729">
        <v>42004</v>
      </c>
      <c r="C729" t="s">
        <v>21</v>
      </c>
      <c r="D729" t="s">
        <v>26</v>
      </c>
      <c r="E729" t="s">
        <v>17</v>
      </c>
      <c r="F729">
        <v>96454.9</v>
      </c>
      <c r="G729" s="21"/>
      <c r="H729" s="20"/>
    </row>
    <row r="730" spans="1:8" x14ac:dyDescent="0.3">
      <c r="A730">
        <v>436265</v>
      </c>
      <c r="B730">
        <v>42004</v>
      </c>
      <c r="C730" t="s">
        <v>21</v>
      </c>
      <c r="D730" t="s">
        <v>30</v>
      </c>
      <c r="E730" t="s">
        <v>3</v>
      </c>
      <c r="F730">
        <v>36243.1</v>
      </c>
      <c r="G730" s="21"/>
      <c r="H730" s="20"/>
    </row>
    <row r="731" spans="1:8" ht="15" customHeight="1" x14ac:dyDescent="0.3">
      <c r="A731">
        <v>436443</v>
      </c>
      <c r="B731">
        <v>41698</v>
      </c>
      <c r="C731" t="s">
        <v>22</v>
      </c>
      <c r="D731" t="s">
        <v>27</v>
      </c>
      <c r="E731" t="s">
        <v>35</v>
      </c>
      <c r="F731">
        <v>974.1</v>
      </c>
      <c r="G731" s="21"/>
      <c r="H731" s="20"/>
    </row>
    <row r="732" spans="1:8" x14ac:dyDescent="0.3">
      <c r="A732">
        <v>436558</v>
      </c>
      <c r="B732">
        <v>41973</v>
      </c>
      <c r="C732" t="s">
        <v>39</v>
      </c>
      <c r="D732" t="s">
        <v>27</v>
      </c>
      <c r="E732" t="s">
        <v>5</v>
      </c>
      <c r="F732">
        <v>6804995.2999999998</v>
      </c>
      <c r="G732" s="21"/>
      <c r="H732" s="20"/>
    </row>
    <row r="733" spans="1:8" ht="15" customHeight="1" x14ac:dyDescent="0.3">
      <c r="A733">
        <v>437111</v>
      </c>
      <c r="B733">
        <v>42004</v>
      </c>
      <c r="C733" t="s">
        <v>39</v>
      </c>
      <c r="D733" t="s">
        <v>25</v>
      </c>
      <c r="E733" t="s">
        <v>5</v>
      </c>
      <c r="F733">
        <v>1358455.5</v>
      </c>
      <c r="G733" s="21"/>
      <c r="H733" s="20"/>
    </row>
    <row r="734" spans="1:8" x14ac:dyDescent="0.3">
      <c r="A734">
        <v>437858</v>
      </c>
      <c r="B734">
        <v>42004</v>
      </c>
      <c r="C734" t="s">
        <v>21</v>
      </c>
      <c r="D734" t="s">
        <v>26</v>
      </c>
      <c r="E734" t="s">
        <v>14</v>
      </c>
      <c r="F734">
        <v>61607.4</v>
      </c>
      <c r="G734" s="21"/>
      <c r="H734" s="20"/>
    </row>
    <row r="735" spans="1:8" ht="15" customHeight="1" x14ac:dyDescent="0.3">
      <c r="A735">
        <v>437887</v>
      </c>
      <c r="B735">
        <v>41759</v>
      </c>
      <c r="C735" t="s">
        <v>21</v>
      </c>
      <c r="D735" t="s">
        <v>26</v>
      </c>
      <c r="E735" t="s">
        <v>8</v>
      </c>
      <c r="F735">
        <v>20610.7</v>
      </c>
      <c r="G735" s="21"/>
      <c r="H735" s="20"/>
    </row>
    <row r="736" spans="1:8" ht="15" customHeight="1" x14ac:dyDescent="0.3">
      <c r="A736">
        <v>439462</v>
      </c>
      <c r="B736">
        <v>42004</v>
      </c>
      <c r="C736" t="s">
        <v>21</v>
      </c>
      <c r="D736" t="s">
        <v>26</v>
      </c>
      <c r="E736" t="s">
        <v>4</v>
      </c>
      <c r="F736">
        <v>7515.3</v>
      </c>
      <c r="G736" s="21"/>
      <c r="H736" s="20"/>
    </row>
    <row r="737" spans="1:8" ht="15" customHeight="1" x14ac:dyDescent="0.3">
      <c r="A737">
        <v>439602</v>
      </c>
      <c r="B737">
        <v>42004</v>
      </c>
      <c r="C737" t="s">
        <v>21</v>
      </c>
      <c r="D737" t="s">
        <v>26</v>
      </c>
      <c r="E737" t="s">
        <v>13</v>
      </c>
      <c r="F737">
        <v>12834.5</v>
      </c>
      <c r="G737" s="21"/>
      <c r="H737" s="20"/>
    </row>
    <row r="738" spans="1:8" x14ac:dyDescent="0.3">
      <c r="A738">
        <v>439637</v>
      </c>
      <c r="B738">
        <v>41699</v>
      </c>
      <c r="C738" t="s">
        <v>21</v>
      </c>
      <c r="D738" t="s">
        <v>30</v>
      </c>
      <c r="E738" t="s">
        <v>5</v>
      </c>
      <c r="F738">
        <v>80972.7</v>
      </c>
      <c r="G738" s="21"/>
      <c r="H738" s="20"/>
    </row>
    <row r="739" spans="1:8" x14ac:dyDescent="0.3">
      <c r="A739">
        <v>439653</v>
      </c>
      <c r="B739">
        <v>41670</v>
      </c>
      <c r="C739" t="s">
        <v>21</v>
      </c>
      <c r="D739" t="s">
        <v>26</v>
      </c>
      <c r="E739" t="s">
        <v>13</v>
      </c>
      <c r="F739">
        <v>26815.8</v>
      </c>
      <c r="G739" s="21"/>
      <c r="H739" s="20"/>
    </row>
    <row r="740" spans="1:8" ht="15" customHeight="1" x14ac:dyDescent="0.3">
      <c r="A740">
        <v>439772</v>
      </c>
      <c r="B740">
        <v>42004</v>
      </c>
      <c r="C740" t="s">
        <v>39</v>
      </c>
      <c r="D740" t="s">
        <v>32</v>
      </c>
      <c r="E740" t="s">
        <v>13</v>
      </c>
      <c r="F740">
        <v>6621160</v>
      </c>
      <c r="G740" s="21"/>
      <c r="H740" s="20"/>
    </row>
    <row r="741" spans="1:8" x14ac:dyDescent="0.3">
      <c r="A741">
        <v>440800</v>
      </c>
      <c r="B741">
        <v>42004</v>
      </c>
      <c r="C741" t="s">
        <v>21</v>
      </c>
      <c r="D741" t="s">
        <v>27</v>
      </c>
      <c r="E741" t="s">
        <v>17</v>
      </c>
      <c r="F741">
        <v>5145.5</v>
      </c>
      <c r="G741" s="21"/>
      <c r="H741" s="20"/>
    </row>
    <row r="742" spans="1:8" x14ac:dyDescent="0.3">
      <c r="A742">
        <v>440836</v>
      </c>
      <c r="B742">
        <v>41727</v>
      </c>
      <c r="C742" t="s">
        <v>39</v>
      </c>
      <c r="D742" t="s">
        <v>28</v>
      </c>
      <c r="E742" t="s">
        <v>0</v>
      </c>
      <c r="F742">
        <v>5172869.4000000004</v>
      </c>
      <c r="G742" s="21"/>
      <c r="H742" s="20"/>
    </row>
    <row r="743" spans="1:8" ht="15" customHeight="1" x14ac:dyDescent="0.3">
      <c r="A743">
        <v>440951</v>
      </c>
      <c r="B743">
        <v>42004</v>
      </c>
      <c r="C743" t="s">
        <v>39</v>
      </c>
      <c r="D743" t="s">
        <v>30</v>
      </c>
      <c r="E743" t="s">
        <v>9</v>
      </c>
      <c r="F743">
        <v>5517859.7999999998</v>
      </c>
      <c r="G743" s="21"/>
      <c r="H743" s="20"/>
    </row>
    <row r="744" spans="1:8" x14ac:dyDescent="0.3">
      <c r="A744">
        <v>441085</v>
      </c>
      <c r="B744">
        <v>42004</v>
      </c>
      <c r="C744" t="s">
        <v>22</v>
      </c>
      <c r="D744" t="s">
        <v>31</v>
      </c>
      <c r="E744" t="s">
        <v>1</v>
      </c>
      <c r="F744">
        <v>164.1</v>
      </c>
      <c r="G744" s="21"/>
      <c r="H744" s="20"/>
    </row>
    <row r="745" spans="1:8" x14ac:dyDescent="0.3">
      <c r="A745">
        <v>441478</v>
      </c>
      <c r="B745">
        <v>41803</v>
      </c>
      <c r="C745" t="s">
        <v>39</v>
      </c>
      <c r="D745" t="s">
        <v>24</v>
      </c>
      <c r="E745" t="s">
        <v>7</v>
      </c>
      <c r="F745">
        <v>5749703.7999999998</v>
      </c>
      <c r="G745" s="21"/>
      <c r="H745" s="20"/>
    </row>
    <row r="746" spans="1:8" x14ac:dyDescent="0.3">
      <c r="A746">
        <v>442816</v>
      </c>
      <c r="B746">
        <v>42004</v>
      </c>
      <c r="C746" t="s">
        <v>21</v>
      </c>
      <c r="D746" t="s">
        <v>29</v>
      </c>
      <c r="E746" t="s">
        <v>9</v>
      </c>
      <c r="F746">
        <v>11760.6</v>
      </c>
      <c r="G746" s="21"/>
      <c r="H746" s="20"/>
    </row>
    <row r="747" spans="1:8" ht="15" customHeight="1" x14ac:dyDescent="0.3">
      <c r="A747">
        <v>443506</v>
      </c>
      <c r="B747">
        <v>42004</v>
      </c>
      <c r="C747" t="s">
        <v>21</v>
      </c>
      <c r="D747" t="s">
        <v>32</v>
      </c>
      <c r="E747" t="s">
        <v>9</v>
      </c>
      <c r="F747">
        <v>92955.5</v>
      </c>
      <c r="G747" s="21"/>
      <c r="H747" s="20"/>
    </row>
    <row r="748" spans="1:8" ht="15" customHeight="1" x14ac:dyDescent="0.3">
      <c r="A748">
        <v>443757</v>
      </c>
      <c r="B748">
        <v>41882</v>
      </c>
      <c r="C748" t="s">
        <v>21</v>
      </c>
      <c r="D748" t="s">
        <v>26</v>
      </c>
      <c r="E748" t="s">
        <v>37</v>
      </c>
      <c r="F748">
        <v>34458.800000000003</v>
      </c>
      <c r="G748" s="21"/>
      <c r="H748" s="20"/>
    </row>
    <row r="749" spans="1:8" ht="15" customHeight="1" x14ac:dyDescent="0.3">
      <c r="A749">
        <v>443903</v>
      </c>
      <c r="B749">
        <v>42004</v>
      </c>
      <c r="C749" t="s">
        <v>21</v>
      </c>
      <c r="D749" t="s">
        <v>26</v>
      </c>
      <c r="E749" t="s">
        <v>38</v>
      </c>
      <c r="F749">
        <v>70303.5</v>
      </c>
      <c r="G749" s="21"/>
      <c r="H749" s="20"/>
    </row>
    <row r="750" spans="1:8" ht="15" customHeight="1" x14ac:dyDescent="0.3">
      <c r="A750">
        <v>444243</v>
      </c>
      <c r="B750">
        <v>42004</v>
      </c>
      <c r="C750" t="s">
        <v>39</v>
      </c>
      <c r="D750" t="s">
        <v>25</v>
      </c>
      <c r="E750" t="s">
        <v>11</v>
      </c>
      <c r="F750">
        <v>3071773</v>
      </c>
      <c r="G750" s="21"/>
      <c r="H750" s="20"/>
    </row>
    <row r="751" spans="1:8" ht="15" customHeight="1" x14ac:dyDescent="0.3">
      <c r="A751">
        <v>444305</v>
      </c>
      <c r="B751">
        <v>42004</v>
      </c>
      <c r="C751" t="s">
        <v>39</v>
      </c>
      <c r="D751" t="s">
        <v>27</v>
      </c>
      <c r="E751" t="s">
        <v>6</v>
      </c>
      <c r="F751">
        <v>7521146.2000000002</v>
      </c>
      <c r="G751" s="21"/>
      <c r="H751" s="20"/>
    </row>
    <row r="752" spans="1:8" ht="15" customHeight="1" x14ac:dyDescent="0.3">
      <c r="A752">
        <v>444441</v>
      </c>
      <c r="B752">
        <v>42004</v>
      </c>
      <c r="C752" t="s">
        <v>39</v>
      </c>
      <c r="D752" t="s">
        <v>29</v>
      </c>
      <c r="E752" t="s">
        <v>13</v>
      </c>
      <c r="F752">
        <v>8220061.7999999998</v>
      </c>
      <c r="G752" s="21"/>
      <c r="H752" s="20"/>
    </row>
    <row r="753" spans="1:8" x14ac:dyDescent="0.3">
      <c r="A753">
        <v>444793</v>
      </c>
      <c r="B753">
        <v>42004</v>
      </c>
      <c r="C753" t="s">
        <v>21</v>
      </c>
      <c r="D753" t="s">
        <v>31</v>
      </c>
      <c r="E753" t="s">
        <v>17</v>
      </c>
      <c r="F753">
        <v>38236</v>
      </c>
      <c r="G753" s="21"/>
      <c r="H753" s="20"/>
    </row>
    <row r="754" spans="1:8" ht="15" customHeight="1" x14ac:dyDescent="0.3">
      <c r="A754">
        <v>445236</v>
      </c>
      <c r="B754">
        <v>41698</v>
      </c>
      <c r="C754" t="s">
        <v>21</v>
      </c>
      <c r="D754" t="s">
        <v>25</v>
      </c>
      <c r="E754" t="s">
        <v>6</v>
      </c>
      <c r="F754">
        <v>45826.5</v>
      </c>
      <c r="G754" s="21"/>
      <c r="H754" s="20"/>
    </row>
    <row r="755" spans="1:8" ht="15" customHeight="1" x14ac:dyDescent="0.3">
      <c r="A755">
        <v>445438</v>
      </c>
      <c r="B755">
        <v>41979</v>
      </c>
      <c r="C755" t="s">
        <v>21</v>
      </c>
      <c r="D755" t="s">
        <v>24</v>
      </c>
      <c r="E755" t="s">
        <v>17</v>
      </c>
      <c r="F755">
        <v>81748.3</v>
      </c>
      <c r="G755" s="21"/>
      <c r="H755" s="20"/>
    </row>
    <row r="756" spans="1:8" ht="15" customHeight="1" x14ac:dyDescent="0.3">
      <c r="A756">
        <v>445677</v>
      </c>
      <c r="B756">
        <v>42004</v>
      </c>
      <c r="C756" t="s">
        <v>21</v>
      </c>
      <c r="D756" t="s">
        <v>28</v>
      </c>
      <c r="E756" t="s">
        <v>4</v>
      </c>
      <c r="F756">
        <v>13149.3</v>
      </c>
      <c r="G756" s="21"/>
      <c r="H756" s="20"/>
    </row>
    <row r="757" spans="1:8" ht="15" customHeight="1" x14ac:dyDescent="0.3">
      <c r="A757">
        <v>445865</v>
      </c>
      <c r="B757">
        <v>41973</v>
      </c>
      <c r="C757" t="s">
        <v>22</v>
      </c>
      <c r="D757" t="s">
        <v>29</v>
      </c>
      <c r="E757" t="s">
        <v>1</v>
      </c>
      <c r="F757">
        <v>726.3</v>
      </c>
      <c r="G757" s="21"/>
      <c r="H757" s="20"/>
    </row>
    <row r="758" spans="1:8" ht="15" customHeight="1" x14ac:dyDescent="0.3">
      <c r="A758">
        <v>447601</v>
      </c>
      <c r="B758">
        <v>42004</v>
      </c>
      <c r="C758" t="s">
        <v>39</v>
      </c>
      <c r="D758" t="s">
        <v>27</v>
      </c>
      <c r="E758" t="s">
        <v>10</v>
      </c>
      <c r="F758">
        <v>8854770.0999999996</v>
      </c>
      <c r="G758" s="21"/>
      <c r="H758" s="20"/>
    </row>
    <row r="759" spans="1:8" ht="15" customHeight="1" x14ac:dyDescent="0.3">
      <c r="A759">
        <v>447745</v>
      </c>
      <c r="B759">
        <v>41790</v>
      </c>
      <c r="C759" t="s">
        <v>21</v>
      </c>
      <c r="D759" t="s">
        <v>27</v>
      </c>
      <c r="E759" t="s">
        <v>3</v>
      </c>
      <c r="F759">
        <v>482890.07</v>
      </c>
      <c r="G759" s="21"/>
      <c r="H759" s="20"/>
    </row>
    <row r="760" spans="1:8" ht="15" customHeight="1" x14ac:dyDescent="0.3">
      <c r="A760">
        <v>448010</v>
      </c>
      <c r="B760">
        <v>41938</v>
      </c>
      <c r="C760" t="s">
        <v>22</v>
      </c>
      <c r="D760" t="s">
        <v>27</v>
      </c>
      <c r="E760" t="s">
        <v>15</v>
      </c>
      <c r="F760">
        <v>538.9</v>
      </c>
      <c r="G760" s="21"/>
      <c r="H760" s="20"/>
    </row>
    <row r="761" spans="1:8" ht="15" customHeight="1" x14ac:dyDescent="0.3">
      <c r="A761">
        <v>448101</v>
      </c>
      <c r="B761">
        <v>42004</v>
      </c>
      <c r="C761" t="s">
        <v>39</v>
      </c>
      <c r="D761" t="s">
        <v>28</v>
      </c>
      <c r="E761" t="s">
        <v>17</v>
      </c>
      <c r="F761">
        <v>9852089.5</v>
      </c>
      <c r="G761" s="21"/>
      <c r="H761" s="20"/>
    </row>
    <row r="762" spans="1:8" ht="15" customHeight="1" x14ac:dyDescent="0.3">
      <c r="A762">
        <v>449342</v>
      </c>
      <c r="B762">
        <v>41698</v>
      </c>
      <c r="C762" t="s">
        <v>22</v>
      </c>
      <c r="D762" t="s">
        <v>24</v>
      </c>
      <c r="E762" t="s">
        <v>4</v>
      </c>
      <c r="F762">
        <v>500.1</v>
      </c>
      <c r="G762" s="21"/>
      <c r="H762" s="20"/>
    </row>
    <row r="763" spans="1:8" ht="15" customHeight="1" x14ac:dyDescent="0.3">
      <c r="A763">
        <v>449391</v>
      </c>
      <c r="B763">
        <v>42004</v>
      </c>
      <c r="C763" t="s">
        <v>39</v>
      </c>
      <c r="D763" t="s">
        <v>27</v>
      </c>
      <c r="E763" t="s">
        <v>7</v>
      </c>
      <c r="F763">
        <v>8706652.0999999996</v>
      </c>
      <c r="G763" s="21"/>
      <c r="H763" s="20"/>
    </row>
    <row r="764" spans="1:8" x14ac:dyDescent="0.3">
      <c r="A764">
        <v>449734</v>
      </c>
      <c r="B764">
        <v>42004</v>
      </c>
      <c r="C764" t="s">
        <v>39</v>
      </c>
      <c r="D764" t="s">
        <v>30</v>
      </c>
      <c r="E764" t="s">
        <v>16</v>
      </c>
      <c r="F764">
        <v>3661077</v>
      </c>
      <c r="G764" s="21"/>
      <c r="H764" s="20"/>
    </row>
    <row r="765" spans="1:8" x14ac:dyDescent="0.3">
      <c r="A765">
        <v>449925</v>
      </c>
      <c r="B765">
        <v>42004</v>
      </c>
      <c r="C765" t="s">
        <v>21</v>
      </c>
      <c r="D765" t="s">
        <v>27</v>
      </c>
      <c r="E765" t="s">
        <v>2</v>
      </c>
      <c r="F765">
        <v>83855.199999999997</v>
      </c>
      <c r="G765" s="21"/>
      <c r="H765" s="20"/>
    </row>
    <row r="766" spans="1:8" ht="15" customHeight="1" x14ac:dyDescent="0.3">
      <c r="A766">
        <v>450120</v>
      </c>
      <c r="B766">
        <v>42004</v>
      </c>
      <c r="C766" t="s">
        <v>39</v>
      </c>
      <c r="D766" t="s">
        <v>24</v>
      </c>
      <c r="E766" t="s">
        <v>7</v>
      </c>
      <c r="F766">
        <v>5188489.5</v>
      </c>
      <c r="G766" s="21"/>
      <c r="H766" s="20"/>
    </row>
    <row r="767" spans="1:8" ht="15" customHeight="1" x14ac:dyDescent="0.3">
      <c r="A767">
        <v>450311</v>
      </c>
      <c r="B767">
        <v>42004</v>
      </c>
      <c r="C767" t="s">
        <v>39</v>
      </c>
      <c r="D767" t="s">
        <v>28</v>
      </c>
      <c r="E767" t="s">
        <v>38</v>
      </c>
      <c r="F767">
        <v>1456286.7</v>
      </c>
      <c r="G767" s="21"/>
      <c r="H767" s="20"/>
    </row>
    <row r="768" spans="1:8" ht="15" customHeight="1" x14ac:dyDescent="0.3">
      <c r="A768">
        <v>451416</v>
      </c>
      <c r="B768">
        <v>42003</v>
      </c>
      <c r="C768" t="s">
        <v>39</v>
      </c>
      <c r="D768" t="s">
        <v>30</v>
      </c>
      <c r="E768" t="s">
        <v>13</v>
      </c>
      <c r="F768">
        <v>3801762.8</v>
      </c>
      <c r="G768" s="21"/>
      <c r="H768" s="20"/>
    </row>
    <row r="769" spans="1:8" ht="15" customHeight="1" x14ac:dyDescent="0.3">
      <c r="A769">
        <v>451420</v>
      </c>
      <c r="B769">
        <v>42004</v>
      </c>
      <c r="C769" t="s">
        <v>39</v>
      </c>
      <c r="D769" t="s">
        <v>26</v>
      </c>
      <c r="E769" t="s">
        <v>36</v>
      </c>
      <c r="F769">
        <v>4307971.8</v>
      </c>
      <c r="G769" s="21"/>
      <c r="H769" s="20"/>
    </row>
    <row r="770" spans="1:8" ht="15" customHeight="1" x14ac:dyDescent="0.3">
      <c r="A770">
        <v>452294</v>
      </c>
      <c r="B770">
        <v>42004</v>
      </c>
      <c r="C770" t="s">
        <v>21</v>
      </c>
      <c r="D770" t="s">
        <v>27</v>
      </c>
      <c r="E770" t="s">
        <v>9</v>
      </c>
      <c r="F770">
        <v>16296.5</v>
      </c>
      <c r="G770" s="21"/>
      <c r="H770" s="20"/>
    </row>
    <row r="771" spans="1:8" ht="15" customHeight="1" x14ac:dyDescent="0.3">
      <c r="A771">
        <v>453158</v>
      </c>
      <c r="B771">
        <v>41759</v>
      </c>
      <c r="C771" t="s">
        <v>21</v>
      </c>
      <c r="D771" t="s">
        <v>24</v>
      </c>
      <c r="E771" t="s">
        <v>17</v>
      </c>
      <c r="F771">
        <v>21658</v>
      </c>
      <c r="G771" s="21"/>
      <c r="H771" s="20"/>
    </row>
    <row r="772" spans="1:8" x14ac:dyDescent="0.3">
      <c r="A772">
        <v>453158</v>
      </c>
      <c r="B772">
        <v>42004</v>
      </c>
      <c r="C772" t="s">
        <v>39</v>
      </c>
      <c r="D772" t="s">
        <v>29</v>
      </c>
      <c r="E772" t="s">
        <v>13</v>
      </c>
      <c r="F772">
        <v>4816228.7</v>
      </c>
      <c r="G772" s="21"/>
      <c r="H772" s="20"/>
    </row>
    <row r="773" spans="1:8" x14ac:dyDescent="0.3">
      <c r="A773">
        <v>453278</v>
      </c>
      <c r="B773">
        <v>42004</v>
      </c>
      <c r="C773" t="s">
        <v>21</v>
      </c>
      <c r="D773" t="s">
        <v>29</v>
      </c>
      <c r="E773" t="s">
        <v>34</v>
      </c>
      <c r="F773">
        <v>89394.3</v>
      </c>
      <c r="G773" s="21"/>
      <c r="H773" s="20"/>
    </row>
    <row r="774" spans="1:8" ht="15" customHeight="1" x14ac:dyDescent="0.3">
      <c r="A774">
        <v>453291</v>
      </c>
      <c r="B774">
        <v>42004</v>
      </c>
      <c r="C774" t="s">
        <v>39</v>
      </c>
      <c r="D774" t="s">
        <v>27</v>
      </c>
      <c r="E774" t="s">
        <v>6</v>
      </c>
      <c r="F774">
        <v>9711424.3000000007</v>
      </c>
      <c r="G774" s="21"/>
      <c r="H774" s="20"/>
    </row>
    <row r="775" spans="1:8" x14ac:dyDescent="0.3">
      <c r="A775">
        <v>453555</v>
      </c>
      <c r="B775">
        <v>41820</v>
      </c>
      <c r="C775" t="s">
        <v>39</v>
      </c>
      <c r="D775" t="s">
        <v>30</v>
      </c>
      <c r="E775" t="s">
        <v>10</v>
      </c>
      <c r="F775">
        <v>5507570.2999999998</v>
      </c>
      <c r="G775" s="21"/>
      <c r="H775" s="20"/>
    </row>
    <row r="776" spans="1:8" x14ac:dyDescent="0.3">
      <c r="A776">
        <v>453897</v>
      </c>
      <c r="B776">
        <v>42004</v>
      </c>
      <c r="C776" t="s">
        <v>21</v>
      </c>
      <c r="D776" t="s">
        <v>32</v>
      </c>
      <c r="E776" t="s">
        <v>36</v>
      </c>
      <c r="F776">
        <v>95010.6</v>
      </c>
      <c r="G776" s="21"/>
      <c r="H776" s="20"/>
    </row>
    <row r="777" spans="1:8" ht="15" customHeight="1" x14ac:dyDescent="0.3">
      <c r="A777">
        <v>454227</v>
      </c>
      <c r="B777">
        <v>41882</v>
      </c>
      <c r="C777" t="s">
        <v>39</v>
      </c>
      <c r="D777" t="s">
        <v>28</v>
      </c>
      <c r="E777" t="s">
        <v>14</v>
      </c>
      <c r="F777">
        <v>7752268.7999999998</v>
      </c>
      <c r="G777" s="21"/>
      <c r="H777" s="20"/>
    </row>
    <row r="778" spans="1:8" x14ac:dyDescent="0.3">
      <c r="A778">
        <v>454922</v>
      </c>
      <c r="B778">
        <v>42004</v>
      </c>
      <c r="C778" t="s">
        <v>39</v>
      </c>
      <c r="D778" t="s">
        <v>31</v>
      </c>
      <c r="E778" t="s">
        <v>36</v>
      </c>
      <c r="F778">
        <v>4553333.7</v>
      </c>
      <c r="G778" s="21"/>
      <c r="H778" s="20"/>
    </row>
    <row r="779" spans="1:8" x14ac:dyDescent="0.3">
      <c r="A779">
        <v>456006</v>
      </c>
      <c r="B779">
        <v>42004</v>
      </c>
      <c r="C779" t="s">
        <v>21</v>
      </c>
      <c r="D779" t="s">
        <v>32</v>
      </c>
      <c r="E779" t="s">
        <v>12</v>
      </c>
      <c r="F779">
        <v>94927.9</v>
      </c>
      <c r="G779" s="21"/>
      <c r="H779" s="20"/>
    </row>
    <row r="780" spans="1:8" ht="15" customHeight="1" x14ac:dyDescent="0.3">
      <c r="A780">
        <v>456886</v>
      </c>
      <c r="B780">
        <v>41820</v>
      </c>
      <c r="C780" t="s">
        <v>39</v>
      </c>
      <c r="D780" t="s">
        <v>24</v>
      </c>
      <c r="E780" t="s">
        <v>4</v>
      </c>
      <c r="F780">
        <v>7496546.5</v>
      </c>
      <c r="G780" s="21"/>
      <c r="H780" s="20"/>
    </row>
    <row r="781" spans="1:8" ht="15" customHeight="1" x14ac:dyDescent="0.3">
      <c r="A781">
        <v>456891</v>
      </c>
      <c r="B781">
        <v>42004</v>
      </c>
      <c r="C781" t="s">
        <v>21</v>
      </c>
      <c r="D781" t="s">
        <v>24</v>
      </c>
      <c r="E781" t="s">
        <v>3</v>
      </c>
      <c r="F781">
        <v>1232.3</v>
      </c>
      <c r="G781" s="21"/>
      <c r="H781" s="20"/>
    </row>
    <row r="782" spans="1:8" x14ac:dyDescent="0.3">
      <c r="A782">
        <v>457142</v>
      </c>
      <c r="B782">
        <v>42004</v>
      </c>
      <c r="C782" t="s">
        <v>21</v>
      </c>
      <c r="D782" t="s">
        <v>25</v>
      </c>
      <c r="E782" t="s">
        <v>35</v>
      </c>
      <c r="F782">
        <v>48298.2</v>
      </c>
      <c r="G782" s="21"/>
      <c r="H782" s="20"/>
    </row>
    <row r="783" spans="1:8" ht="15" customHeight="1" x14ac:dyDescent="0.3">
      <c r="A783">
        <v>457683</v>
      </c>
      <c r="B783">
        <v>41670</v>
      </c>
      <c r="C783" t="s">
        <v>21</v>
      </c>
      <c r="D783" t="s">
        <v>32</v>
      </c>
      <c r="E783" t="s">
        <v>5</v>
      </c>
      <c r="F783">
        <v>12145</v>
      </c>
      <c r="G783" s="21"/>
      <c r="H783" s="20"/>
    </row>
    <row r="784" spans="1:8" ht="15" customHeight="1" x14ac:dyDescent="0.3">
      <c r="A784">
        <v>457983</v>
      </c>
      <c r="B784">
        <v>42004</v>
      </c>
      <c r="C784" t="s">
        <v>21</v>
      </c>
      <c r="D784" t="s">
        <v>28</v>
      </c>
      <c r="E784" t="s">
        <v>2</v>
      </c>
      <c r="F784">
        <v>9229.7000000000007</v>
      </c>
      <c r="G784" s="21"/>
      <c r="H784" s="20"/>
    </row>
    <row r="785" spans="1:8" x14ac:dyDescent="0.3">
      <c r="A785">
        <v>458066</v>
      </c>
      <c r="B785">
        <v>42004</v>
      </c>
      <c r="C785" t="s">
        <v>21</v>
      </c>
      <c r="D785" t="s">
        <v>24</v>
      </c>
      <c r="E785" t="s">
        <v>35</v>
      </c>
      <c r="F785">
        <v>56787.4</v>
      </c>
      <c r="G785" s="21"/>
      <c r="H785" s="20"/>
    </row>
    <row r="786" spans="1:8" ht="15" customHeight="1" x14ac:dyDescent="0.3">
      <c r="A786">
        <v>458289</v>
      </c>
      <c r="B786">
        <v>42004</v>
      </c>
      <c r="C786" t="s">
        <v>21</v>
      </c>
      <c r="D786" t="s">
        <v>29</v>
      </c>
      <c r="E786" t="s">
        <v>16</v>
      </c>
      <c r="F786">
        <v>53824.9</v>
      </c>
      <c r="G786" s="21"/>
      <c r="H786" s="20"/>
    </row>
    <row r="787" spans="1:8" ht="15" customHeight="1" x14ac:dyDescent="0.3">
      <c r="A787">
        <v>458801</v>
      </c>
      <c r="B787">
        <v>42004</v>
      </c>
      <c r="C787" t="s">
        <v>21</v>
      </c>
      <c r="D787" t="s">
        <v>29</v>
      </c>
      <c r="E787" t="s">
        <v>9</v>
      </c>
      <c r="F787">
        <v>78854</v>
      </c>
      <c r="G787" s="21"/>
      <c r="H787" s="20"/>
    </row>
    <row r="788" spans="1:8" x14ac:dyDescent="0.3">
      <c r="A788">
        <v>458808</v>
      </c>
      <c r="B788">
        <v>42004</v>
      </c>
      <c r="C788" t="s">
        <v>21</v>
      </c>
      <c r="D788" t="s">
        <v>28</v>
      </c>
      <c r="E788" t="s">
        <v>13</v>
      </c>
      <c r="F788">
        <v>31396.799999999999</v>
      </c>
      <c r="G788" s="21"/>
      <c r="H788" s="20"/>
    </row>
    <row r="789" spans="1:8" x14ac:dyDescent="0.3">
      <c r="A789">
        <v>458950</v>
      </c>
      <c r="B789">
        <v>42004</v>
      </c>
      <c r="C789" t="s">
        <v>21</v>
      </c>
      <c r="D789" t="s">
        <v>27</v>
      </c>
      <c r="E789" t="s">
        <v>3</v>
      </c>
      <c r="F789">
        <v>56035.9</v>
      </c>
      <c r="G789" s="21"/>
      <c r="H789" s="20"/>
    </row>
    <row r="790" spans="1:8" x14ac:dyDescent="0.3">
      <c r="A790">
        <v>459041</v>
      </c>
      <c r="B790">
        <v>41773</v>
      </c>
      <c r="C790" t="s">
        <v>39</v>
      </c>
      <c r="D790" t="s">
        <v>28</v>
      </c>
      <c r="E790" t="s">
        <v>35</v>
      </c>
      <c r="F790">
        <v>9439993.5</v>
      </c>
      <c r="G790" s="21"/>
      <c r="H790" s="20"/>
    </row>
    <row r="791" spans="1:8" ht="15" customHeight="1" x14ac:dyDescent="0.3">
      <c r="A791">
        <v>459414</v>
      </c>
      <c r="B791">
        <v>41881</v>
      </c>
      <c r="C791" t="s">
        <v>39</v>
      </c>
      <c r="D791" t="s">
        <v>26</v>
      </c>
      <c r="E791" t="s">
        <v>7</v>
      </c>
      <c r="F791">
        <v>5334472.5999999996</v>
      </c>
      <c r="G791" s="21"/>
      <c r="H791" s="20"/>
    </row>
    <row r="792" spans="1:8" ht="15" customHeight="1" x14ac:dyDescent="0.3">
      <c r="A792">
        <v>459830</v>
      </c>
      <c r="B792">
        <v>41820</v>
      </c>
      <c r="C792" t="s">
        <v>39</v>
      </c>
      <c r="D792" t="s">
        <v>32</v>
      </c>
      <c r="E792" t="s">
        <v>5</v>
      </c>
      <c r="F792">
        <v>8532941.1999999993</v>
      </c>
      <c r="G792" s="21"/>
      <c r="H792" s="20"/>
    </row>
    <row r="793" spans="1:8" ht="15" customHeight="1" x14ac:dyDescent="0.3">
      <c r="A793">
        <v>461048</v>
      </c>
      <c r="B793">
        <v>42004</v>
      </c>
      <c r="C793" t="s">
        <v>39</v>
      </c>
      <c r="D793" t="s">
        <v>27</v>
      </c>
      <c r="E793" t="s">
        <v>10</v>
      </c>
      <c r="F793">
        <v>1428213.5</v>
      </c>
      <c r="G793" s="21"/>
      <c r="H793" s="20"/>
    </row>
    <row r="794" spans="1:8" x14ac:dyDescent="0.3">
      <c r="A794">
        <v>461163</v>
      </c>
      <c r="B794">
        <v>42004</v>
      </c>
      <c r="C794" t="s">
        <v>39</v>
      </c>
      <c r="D794" t="s">
        <v>25</v>
      </c>
      <c r="E794" t="s">
        <v>15</v>
      </c>
      <c r="F794">
        <v>6195656.2000000002</v>
      </c>
      <c r="G794" s="21"/>
      <c r="H794" s="20"/>
    </row>
    <row r="795" spans="1:8" x14ac:dyDescent="0.3">
      <c r="A795">
        <v>461687</v>
      </c>
      <c r="B795">
        <v>42004</v>
      </c>
      <c r="C795" t="s">
        <v>22</v>
      </c>
      <c r="D795" t="s">
        <v>27</v>
      </c>
      <c r="E795" t="s">
        <v>37</v>
      </c>
      <c r="F795">
        <v>260.89999999999998</v>
      </c>
      <c r="G795" s="21"/>
      <c r="H795" s="20"/>
    </row>
    <row r="796" spans="1:8" ht="15" customHeight="1" x14ac:dyDescent="0.3">
      <c r="A796">
        <v>462834</v>
      </c>
      <c r="B796">
        <v>42004</v>
      </c>
      <c r="C796" t="s">
        <v>39</v>
      </c>
      <c r="D796" t="s">
        <v>28</v>
      </c>
      <c r="E796" t="s">
        <v>37</v>
      </c>
      <c r="F796">
        <v>3318456.3</v>
      </c>
      <c r="G796" s="21"/>
      <c r="H796" s="20"/>
    </row>
    <row r="797" spans="1:8" ht="15" customHeight="1" x14ac:dyDescent="0.3">
      <c r="A797">
        <v>463148</v>
      </c>
      <c r="B797">
        <v>42004</v>
      </c>
      <c r="C797" t="s">
        <v>21</v>
      </c>
      <c r="D797" t="s">
        <v>26</v>
      </c>
      <c r="E797" t="s">
        <v>34</v>
      </c>
      <c r="F797">
        <v>75466.100000000006</v>
      </c>
      <c r="G797" s="21"/>
      <c r="H797" s="20"/>
    </row>
    <row r="798" spans="1:8" x14ac:dyDescent="0.3">
      <c r="A798">
        <v>463511</v>
      </c>
      <c r="B798">
        <v>42004</v>
      </c>
      <c r="C798" t="s">
        <v>39</v>
      </c>
      <c r="D798" t="s">
        <v>24</v>
      </c>
      <c r="E798" t="s">
        <v>10</v>
      </c>
      <c r="F798">
        <v>9639991.5</v>
      </c>
      <c r="G798" s="21"/>
      <c r="H798" s="20"/>
    </row>
    <row r="799" spans="1:8" x14ac:dyDescent="0.3">
      <c r="A799">
        <v>464080</v>
      </c>
      <c r="B799">
        <v>42004</v>
      </c>
      <c r="C799" t="s">
        <v>22</v>
      </c>
      <c r="D799" t="s">
        <v>30</v>
      </c>
      <c r="E799" t="s">
        <v>12</v>
      </c>
      <c r="F799">
        <v>742.3</v>
      </c>
      <c r="G799" s="21"/>
      <c r="H799" s="20"/>
    </row>
    <row r="800" spans="1:8" x14ac:dyDescent="0.3">
      <c r="A800">
        <v>464348</v>
      </c>
      <c r="B800">
        <v>41850</v>
      </c>
      <c r="C800" t="s">
        <v>21</v>
      </c>
      <c r="D800" t="s">
        <v>28</v>
      </c>
      <c r="E800" t="s">
        <v>3</v>
      </c>
      <c r="F800">
        <v>2317693.7999999998</v>
      </c>
      <c r="G800" s="21"/>
      <c r="H800" s="20"/>
    </row>
    <row r="801" spans="1:8" ht="15" customHeight="1" x14ac:dyDescent="0.3">
      <c r="A801">
        <v>464354</v>
      </c>
      <c r="B801">
        <v>41685</v>
      </c>
      <c r="C801" t="s">
        <v>21</v>
      </c>
      <c r="D801" t="s">
        <v>24</v>
      </c>
      <c r="E801" t="s">
        <v>15</v>
      </c>
      <c r="F801">
        <v>67719.100000000006</v>
      </c>
      <c r="G801" s="21"/>
      <c r="H801" s="20"/>
    </row>
    <row r="802" spans="1:8" x14ac:dyDescent="0.3">
      <c r="A802">
        <v>464562</v>
      </c>
      <c r="B802">
        <v>42004</v>
      </c>
      <c r="C802" t="s">
        <v>21</v>
      </c>
      <c r="D802" t="s">
        <v>24</v>
      </c>
      <c r="E802" t="s">
        <v>10</v>
      </c>
      <c r="F802">
        <v>767965.48</v>
      </c>
      <c r="G802" s="21"/>
      <c r="H802" s="20"/>
    </row>
    <row r="803" spans="1:8" ht="15" customHeight="1" x14ac:dyDescent="0.3">
      <c r="A803">
        <v>464576</v>
      </c>
      <c r="B803">
        <v>42004</v>
      </c>
      <c r="C803" t="s">
        <v>39</v>
      </c>
      <c r="D803" t="s">
        <v>24</v>
      </c>
      <c r="E803" t="s">
        <v>15</v>
      </c>
      <c r="F803">
        <v>5652433.5</v>
      </c>
      <c r="G803" s="21"/>
      <c r="H803" s="20"/>
    </row>
    <row r="804" spans="1:8" x14ac:dyDescent="0.3">
      <c r="A804">
        <v>465023</v>
      </c>
      <c r="B804">
        <v>41698</v>
      </c>
      <c r="C804" t="s">
        <v>21</v>
      </c>
      <c r="D804" t="s">
        <v>31</v>
      </c>
      <c r="E804" t="s">
        <v>16</v>
      </c>
      <c r="F804">
        <v>1169922.3</v>
      </c>
      <c r="G804" s="21"/>
      <c r="H804" s="20"/>
    </row>
    <row r="805" spans="1:8" ht="15" customHeight="1" x14ac:dyDescent="0.3">
      <c r="A805">
        <v>465385</v>
      </c>
      <c r="B805">
        <v>41929</v>
      </c>
      <c r="C805" t="s">
        <v>21</v>
      </c>
      <c r="D805" t="s">
        <v>30</v>
      </c>
      <c r="E805" t="s">
        <v>8</v>
      </c>
      <c r="F805">
        <v>1436.6</v>
      </c>
      <c r="G805" s="21"/>
      <c r="H805" s="20"/>
    </row>
    <row r="806" spans="1:8" x14ac:dyDescent="0.3">
      <c r="A806">
        <v>466369</v>
      </c>
      <c r="B806">
        <v>42004</v>
      </c>
      <c r="C806" t="s">
        <v>21</v>
      </c>
      <c r="D806" t="s">
        <v>32</v>
      </c>
      <c r="E806" t="s">
        <v>4</v>
      </c>
      <c r="F806">
        <v>81787</v>
      </c>
      <c r="G806" s="21"/>
      <c r="H806" s="20"/>
    </row>
    <row r="807" spans="1:8" x14ac:dyDescent="0.3">
      <c r="A807">
        <v>467118</v>
      </c>
      <c r="B807">
        <v>41825</v>
      </c>
      <c r="C807" t="s">
        <v>39</v>
      </c>
      <c r="D807" t="s">
        <v>28</v>
      </c>
      <c r="E807" t="s">
        <v>0</v>
      </c>
      <c r="F807">
        <v>2607566.7999999998</v>
      </c>
      <c r="G807" s="21"/>
      <c r="H807" s="20"/>
    </row>
    <row r="808" spans="1:8" x14ac:dyDescent="0.3">
      <c r="A808">
        <v>467719</v>
      </c>
      <c r="B808">
        <v>41790</v>
      </c>
      <c r="C808" t="s">
        <v>39</v>
      </c>
      <c r="D808" t="s">
        <v>28</v>
      </c>
      <c r="E808" t="s">
        <v>10</v>
      </c>
      <c r="F808">
        <v>4453511.4000000004</v>
      </c>
      <c r="G808" s="21"/>
      <c r="H808" s="20"/>
    </row>
    <row r="809" spans="1:8" ht="15" customHeight="1" x14ac:dyDescent="0.3">
      <c r="A809">
        <v>467844</v>
      </c>
      <c r="B809">
        <v>41759</v>
      </c>
      <c r="C809" t="s">
        <v>21</v>
      </c>
      <c r="D809" t="s">
        <v>30</v>
      </c>
      <c r="E809" t="s">
        <v>8</v>
      </c>
      <c r="F809">
        <v>19104.2</v>
      </c>
      <c r="G809" s="21"/>
      <c r="H809" s="20"/>
    </row>
    <row r="810" spans="1:8" x14ac:dyDescent="0.3">
      <c r="A810">
        <v>468753</v>
      </c>
      <c r="B810">
        <v>42004</v>
      </c>
      <c r="C810" t="s">
        <v>39</v>
      </c>
      <c r="D810" t="s">
        <v>24</v>
      </c>
      <c r="E810" t="s">
        <v>4</v>
      </c>
      <c r="F810">
        <v>7814187.2000000002</v>
      </c>
      <c r="G810" s="21"/>
      <c r="H810" s="20"/>
    </row>
    <row r="811" spans="1:8" ht="15" customHeight="1" x14ac:dyDescent="0.3">
      <c r="A811">
        <v>468831</v>
      </c>
      <c r="B811">
        <v>42004</v>
      </c>
      <c r="C811" t="s">
        <v>21</v>
      </c>
      <c r="D811" t="s">
        <v>27</v>
      </c>
      <c r="E811" t="s">
        <v>37</v>
      </c>
      <c r="F811">
        <v>44893.9</v>
      </c>
      <c r="G811" s="21"/>
      <c r="H811" s="20"/>
    </row>
    <row r="812" spans="1:8" ht="15" customHeight="1" x14ac:dyDescent="0.3">
      <c r="A812">
        <v>471373</v>
      </c>
      <c r="B812">
        <v>41759</v>
      </c>
      <c r="C812" t="s">
        <v>39</v>
      </c>
      <c r="D812" t="s">
        <v>29</v>
      </c>
      <c r="E812" t="s">
        <v>13</v>
      </c>
      <c r="F812">
        <v>4625693.7</v>
      </c>
      <c r="G812" s="21"/>
      <c r="H812" s="20"/>
    </row>
    <row r="813" spans="1:8" ht="15" customHeight="1" x14ac:dyDescent="0.3">
      <c r="A813">
        <v>471684</v>
      </c>
      <c r="B813">
        <v>41669</v>
      </c>
      <c r="C813" t="s">
        <v>39</v>
      </c>
      <c r="D813" t="s">
        <v>28</v>
      </c>
      <c r="E813" t="s">
        <v>14</v>
      </c>
      <c r="F813">
        <v>779213.5</v>
      </c>
      <c r="G813" s="21"/>
      <c r="H813" s="20"/>
    </row>
    <row r="814" spans="1:8" ht="15" customHeight="1" x14ac:dyDescent="0.3">
      <c r="A814">
        <v>471778</v>
      </c>
      <c r="B814">
        <v>42004</v>
      </c>
      <c r="C814" t="s">
        <v>39</v>
      </c>
      <c r="D814" t="s">
        <v>28</v>
      </c>
      <c r="E814" t="s">
        <v>35</v>
      </c>
      <c r="F814">
        <v>7513338.7000000002</v>
      </c>
      <c r="G814" s="21"/>
      <c r="H814" s="20"/>
    </row>
    <row r="815" spans="1:8" ht="15" customHeight="1" x14ac:dyDescent="0.3">
      <c r="A815">
        <v>472752</v>
      </c>
      <c r="B815">
        <v>41943</v>
      </c>
      <c r="C815" t="s">
        <v>39</v>
      </c>
      <c r="D815" t="s">
        <v>26</v>
      </c>
      <c r="E815" t="s">
        <v>0</v>
      </c>
      <c r="F815">
        <v>2359683.6</v>
      </c>
      <c r="G815" s="21"/>
      <c r="H815" s="20"/>
    </row>
    <row r="816" spans="1:8" x14ac:dyDescent="0.3">
      <c r="A816">
        <v>472874</v>
      </c>
      <c r="B816">
        <v>42004</v>
      </c>
      <c r="C816" t="s">
        <v>21</v>
      </c>
      <c r="D816" t="s">
        <v>27</v>
      </c>
      <c r="E816" t="s">
        <v>36</v>
      </c>
      <c r="F816">
        <v>20595.2</v>
      </c>
      <c r="G816" s="21"/>
      <c r="H816" s="20"/>
    </row>
    <row r="817" spans="1:8" ht="15" customHeight="1" x14ac:dyDescent="0.3">
      <c r="A817">
        <v>473405</v>
      </c>
      <c r="B817">
        <v>42004</v>
      </c>
      <c r="C817" t="s">
        <v>21</v>
      </c>
      <c r="D817" t="s">
        <v>27</v>
      </c>
      <c r="E817" t="s">
        <v>38</v>
      </c>
      <c r="F817">
        <v>95206.1</v>
      </c>
      <c r="G817" s="21"/>
      <c r="H817" s="20"/>
    </row>
    <row r="818" spans="1:8" x14ac:dyDescent="0.3">
      <c r="A818">
        <v>473476</v>
      </c>
      <c r="B818">
        <v>42004</v>
      </c>
      <c r="C818" t="s">
        <v>22</v>
      </c>
      <c r="D818" t="s">
        <v>27</v>
      </c>
      <c r="E818" t="s">
        <v>7</v>
      </c>
      <c r="F818">
        <v>308.89999999999998</v>
      </c>
      <c r="G818" s="21"/>
      <c r="H818" s="20"/>
    </row>
    <row r="819" spans="1:8" x14ac:dyDescent="0.3">
      <c r="A819">
        <v>473670</v>
      </c>
      <c r="B819">
        <v>42004</v>
      </c>
      <c r="C819" t="s">
        <v>21</v>
      </c>
      <c r="D819" t="s">
        <v>25</v>
      </c>
      <c r="E819" t="s">
        <v>5</v>
      </c>
      <c r="F819">
        <v>79613.2</v>
      </c>
      <c r="G819" s="21"/>
      <c r="H819" s="20"/>
    </row>
    <row r="820" spans="1:8" ht="15" customHeight="1" x14ac:dyDescent="0.3">
      <c r="A820">
        <v>474164</v>
      </c>
      <c r="B820">
        <v>42004</v>
      </c>
      <c r="C820" t="s">
        <v>39</v>
      </c>
      <c r="D820" t="s">
        <v>27</v>
      </c>
      <c r="E820" t="s">
        <v>34</v>
      </c>
      <c r="F820">
        <v>3197909.9</v>
      </c>
      <c r="G820" s="21"/>
      <c r="H820" s="20"/>
    </row>
    <row r="821" spans="1:8" ht="15" customHeight="1" x14ac:dyDescent="0.3">
      <c r="A821">
        <v>474558</v>
      </c>
      <c r="B821">
        <v>42004</v>
      </c>
      <c r="C821" t="s">
        <v>22</v>
      </c>
      <c r="D821" t="s">
        <v>27</v>
      </c>
      <c r="E821" t="s">
        <v>7</v>
      </c>
      <c r="F821">
        <v>711.2</v>
      </c>
      <c r="G821" s="21"/>
      <c r="H821" s="20"/>
    </row>
    <row r="822" spans="1:8" x14ac:dyDescent="0.3">
      <c r="A822">
        <v>475912</v>
      </c>
      <c r="B822">
        <v>42004</v>
      </c>
      <c r="C822" t="s">
        <v>39</v>
      </c>
      <c r="D822" t="s">
        <v>25</v>
      </c>
      <c r="E822" t="s">
        <v>10</v>
      </c>
      <c r="F822">
        <v>798711.6</v>
      </c>
      <c r="G822" s="21"/>
      <c r="H822" s="20"/>
    </row>
    <row r="823" spans="1:8" ht="15" customHeight="1" x14ac:dyDescent="0.3">
      <c r="A823">
        <v>476885</v>
      </c>
      <c r="B823">
        <v>42004</v>
      </c>
      <c r="C823" t="s">
        <v>21</v>
      </c>
      <c r="D823" t="s">
        <v>24</v>
      </c>
      <c r="E823" t="s">
        <v>1</v>
      </c>
      <c r="F823">
        <v>77614.100000000006</v>
      </c>
      <c r="G823" s="21"/>
      <c r="H823" s="20"/>
    </row>
    <row r="824" spans="1:8" ht="15" customHeight="1" x14ac:dyDescent="0.3">
      <c r="A824">
        <v>476896</v>
      </c>
      <c r="B824">
        <v>41670</v>
      </c>
      <c r="C824" t="s">
        <v>21</v>
      </c>
      <c r="D824" t="s">
        <v>26</v>
      </c>
      <c r="E824" t="s">
        <v>9</v>
      </c>
      <c r="F824">
        <v>60289.1</v>
      </c>
      <c r="G824" s="21"/>
      <c r="H824" s="20"/>
    </row>
    <row r="825" spans="1:8" x14ac:dyDescent="0.3">
      <c r="A825">
        <v>477233</v>
      </c>
      <c r="B825">
        <v>42004</v>
      </c>
      <c r="C825" t="s">
        <v>39</v>
      </c>
      <c r="D825" t="s">
        <v>27</v>
      </c>
      <c r="E825" t="s">
        <v>7</v>
      </c>
      <c r="F825">
        <v>2241176.7999999998</v>
      </c>
      <c r="G825" s="21"/>
      <c r="H825" s="20"/>
    </row>
    <row r="826" spans="1:8" x14ac:dyDescent="0.3">
      <c r="A826">
        <v>477262</v>
      </c>
      <c r="B826">
        <v>42004</v>
      </c>
      <c r="C826" t="s">
        <v>21</v>
      </c>
      <c r="D826" t="s">
        <v>25</v>
      </c>
      <c r="E826" t="s">
        <v>11</v>
      </c>
      <c r="F826">
        <v>64218.400000000001</v>
      </c>
      <c r="G826" s="21"/>
      <c r="H826" s="20"/>
    </row>
    <row r="827" spans="1:8" x14ac:dyDescent="0.3">
      <c r="A827">
        <v>477276</v>
      </c>
      <c r="B827">
        <v>42004</v>
      </c>
      <c r="C827" t="s">
        <v>21</v>
      </c>
      <c r="D827" t="s">
        <v>24</v>
      </c>
      <c r="E827" t="s">
        <v>2</v>
      </c>
      <c r="F827">
        <v>19570</v>
      </c>
      <c r="G827" s="21"/>
      <c r="H827" s="20"/>
    </row>
    <row r="828" spans="1:8" ht="15" customHeight="1" x14ac:dyDescent="0.3">
      <c r="A828">
        <v>477486</v>
      </c>
      <c r="B828">
        <v>42004</v>
      </c>
      <c r="C828" t="s">
        <v>22</v>
      </c>
      <c r="D828" t="s">
        <v>27</v>
      </c>
      <c r="E828" t="s">
        <v>16</v>
      </c>
      <c r="F828">
        <v>675.8</v>
      </c>
      <c r="G828" s="21"/>
      <c r="H828" s="20"/>
    </row>
    <row r="829" spans="1:8" x14ac:dyDescent="0.3">
      <c r="A829">
        <v>478288</v>
      </c>
      <c r="B829">
        <v>41790</v>
      </c>
      <c r="C829" t="s">
        <v>39</v>
      </c>
      <c r="D829" t="s">
        <v>26</v>
      </c>
      <c r="E829" t="s">
        <v>3</v>
      </c>
      <c r="F829">
        <v>1822074.5</v>
      </c>
      <c r="G829" s="21"/>
      <c r="H829" s="20"/>
    </row>
    <row r="830" spans="1:8" ht="15" customHeight="1" x14ac:dyDescent="0.3">
      <c r="A830">
        <v>478391</v>
      </c>
      <c r="B830">
        <v>41729</v>
      </c>
      <c r="C830" t="s">
        <v>21</v>
      </c>
      <c r="D830" t="s">
        <v>31</v>
      </c>
      <c r="E830" t="s">
        <v>5</v>
      </c>
      <c r="F830">
        <v>82929.5</v>
      </c>
      <c r="G830" s="21"/>
      <c r="H830" s="20"/>
    </row>
    <row r="831" spans="1:8" x14ac:dyDescent="0.3">
      <c r="A831">
        <v>479639</v>
      </c>
      <c r="B831">
        <v>42004</v>
      </c>
      <c r="C831" t="s">
        <v>21</v>
      </c>
      <c r="D831" t="s">
        <v>26</v>
      </c>
      <c r="E831" t="s">
        <v>10</v>
      </c>
      <c r="F831">
        <v>73940</v>
      </c>
      <c r="G831" s="21"/>
      <c r="H831" s="20"/>
    </row>
    <row r="832" spans="1:8" ht="15" customHeight="1" x14ac:dyDescent="0.3">
      <c r="A832">
        <v>480061</v>
      </c>
      <c r="B832">
        <v>42004</v>
      </c>
      <c r="C832" t="s">
        <v>22</v>
      </c>
      <c r="D832" t="s">
        <v>31</v>
      </c>
      <c r="E832" t="s">
        <v>36</v>
      </c>
      <c r="F832">
        <v>551.9</v>
      </c>
      <c r="G832" s="21"/>
      <c r="H832" s="20"/>
    </row>
    <row r="833" spans="1:8" x14ac:dyDescent="0.3">
      <c r="A833">
        <v>480273</v>
      </c>
      <c r="B833">
        <v>41728</v>
      </c>
      <c r="C833" t="s">
        <v>21</v>
      </c>
      <c r="D833" t="s">
        <v>32</v>
      </c>
      <c r="E833" t="s">
        <v>9</v>
      </c>
      <c r="F833">
        <v>83510.399999999994</v>
      </c>
      <c r="G833" s="21"/>
      <c r="H833" s="20"/>
    </row>
    <row r="834" spans="1:8" ht="15" customHeight="1" x14ac:dyDescent="0.3">
      <c r="A834">
        <v>481440</v>
      </c>
      <c r="B834">
        <v>42004</v>
      </c>
      <c r="C834" t="s">
        <v>39</v>
      </c>
      <c r="D834" t="s">
        <v>27</v>
      </c>
      <c r="E834" t="s">
        <v>3</v>
      </c>
      <c r="F834">
        <v>5079803.5</v>
      </c>
      <c r="G834" s="21"/>
      <c r="H834" s="20"/>
    </row>
    <row r="835" spans="1:8" ht="15" customHeight="1" x14ac:dyDescent="0.3">
      <c r="A835">
        <v>481627</v>
      </c>
      <c r="B835">
        <v>41698</v>
      </c>
      <c r="C835" t="s">
        <v>21</v>
      </c>
      <c r="D835" t="s">
        <v>32</v>
      </c>
      <c r="E835" t="s">
        <v>11</v>
      </c>
      <c r="F835">
        <v>1613.2</v>
      </c>
      <c r="G835" s="21"/>
      <c r="H835" s="20"/>
    </row>
    <row r="836" spans="1:8" x14ac:dyDescent="0.3">
      <c r="A836">
        <v>482041</v>
      </c>
      <c r="B836">
        <v>41943</v>
      </c>
      <c r="C836" t="s">
        <v>21</v>
      </c>
      <c r="D836" t="s">
        <v>25</v>
      </c>
      <c r="E836" t="s">
        <v>0</v>
      </c>
      <c r="F836">
        <v>62102.1</v>
      </c>
      <c r="G836" s="21"/>
      <c r="H836" s="20"/>
    </row>
    <row r="837" spans="1:8" x14ac:dyDescent="0.3">
      <c r="A837">
        <v>482564</v>
      </c>
      <c r="B837">
        <v>41828</v>
      </c>
      <c r="C837" t="s">
        <v>39</v>
      </c>
      <c r="D837" t="s">
        <v>32</v>
      </c>
      <c r="E837" t="s">
        <v>7</v>
      </c>
      <c r="F837">
        <v>5608523.7000000002</v>
      </c>
      <c r="G837" s="21"/>
      <c r="H837" s="20"/>
    </row>
    <row r="838" spans="1:8" x14ac:dyDescent="0.3">
      <c r="A838">
        <v>483099</v>
      </c>
      <c r="B838">
        <v>42004</v>
      </c>
      <c r="C838" t="s">
        <v>21</v>
      </c>
      <c r="D838" t="s">
        <v>24</v>
      </c>
      <c r="E838" t="s">
        <v>3</v>
      </c>
      <c r="F838">
        <v>86683.6</v>
      </c>
      <c r="G838" s="21"/>
      <c r="H838" s="20"/>
    </row>
    <row r="839" spans="1:8" x14ac:dyDescent="0.3">
      <c r="A839">
        <v>483249</v>
      </c>
      <c r="B839">
        <v>42004</v>
      </c>
      <c r="C839" t="s">
        <v>21</v>
      </c>
      <c r="D839" t="s">
        <v>30</v>
      </c>
      <c r="E839" t="s">
        <v>13</v>
      </c>
      <c r="F839">
        <v>51411.9</v>
      </c>
      <c r="G839" s="21"/>
      <c r="H839" s="20"/>
    </row>
    <row r="840" spans="1:8" ht="15" customHeight="1" x14ac:dyDescent="0.3">
      <c r="A840">
        <v>483350</v>
      </c>
      <c r="B840">
        <v>42004</v>
      </c>
      <c r="C840" t="s">
        <v>39</v>
      </c>
      <c r="D840" t="s">
        <v>27</v>
      </c>
      <c r="E840" t="s">
        <v>3</v>
      </c>
      <c r="F840">
        <v>4186943.7</v>
      </c>
      <c r="G840" s="21"/>
      <c r="H840" s="20"/>
    </row>
    <row r="841" spans="1:8" x14ac:dyDescent="0.3">
      <c r="A841">
        <v>483556</v>
      </c>
      <c r="B841">
        <v>41790</v>
      </c>
      <c r="C841" t="s">
        <v>21</v>
      </c>
      <c r="D841" t="s">
        <v>29</v>
      </c>
      <c r="E841" t="s">
        <v>38</v>
      </c>
      <c r="F841">
        <v>7462.2</v>
      </c>
      <c r="G841" s="21"/>
      <c r="H841" s="20"/>
    </row>
    <row r="842" spans="1:8" ht="15" customHeight="1" x14ac:dyDescent="0.3">
      <c r="A842">
        <v>483761</v>
      </c>
      <c r="B842">
        <v>42004</v>
      </c>
      <c r="C842" t="s">
        <v>39</v>
      </c>
      <c r="D842" t="s">
        <v>27</v>
      </c>
      <c r="E842" t="s">
        <v>5</v>
      </c>
      <c r="F842">
        <v>4897983.5999999996</v>
      </c>
      <c r="G842" s="21"/>
      <c r="H842" s="20"/>
    </row>
    <row r="843" spans="1:8" x14ac:dyDescent="0.3">
      <c r="A843">
        <v>483871</v>
      </c>
      <c r="B843">
        <v>42004</v>
      </c>
      <c r="C843" t="s">
        <v>21</v>
      </c>
      <c r="D843" t="s">
        <v>27</v>
      </c>
      <c r="E843" t="s">
        <v>36</v>
      </c>
      <c r="F843">
        <v>37417.199999999997</v>
      </c>
      <c r="G843" s="21"/>
      <c r="H843" s="20"/>
    </row>
    <row r="844" spans="1:8" ht="15" customHeight="1" x14ac:dyDescent="0.3">
      <c r="A844">
        <v>483978</v>
      </c>
      <c r="B844">
        <v>42004</v>
      </c>
      <c r="C844" t="s">
        <v>39</v>
      </c>
      <c r="D844" t="s">
        <v>28</v>
      </c>
      <c r="E844" t="s">
        <v>38</v>
      </c>
      <c r="F844">
        <v>3904580.8</v>
      </c>
      <c r="G844" s="21"/>
      <c r="H844" s="20"/>
    </row>
    <row r="845" spans="1:8" ht="15" customHeight="1" x14ac:dyDescent="0.3">
      <c r="A845">
        <v>484032</v>
      </c>
      <c r="B845">
        <v>41883</v>
      </c>
      <c r="C845" t="s">
        <v>22</v>
      </c>
      <c r="D845" t="s">
        <v>24</v>
      </c>
      <c r="E845" t="s">
        <v>35</v>
      </c>
      <c r="F845">
        <v>905.6</v>
      </c>
      <c r="G845" s="21"/>
      <c r="H845" s="20"/>
    </row>
    <row r="846" spans="1:8" x14ac:dyDescent="0.3">
      <c r="A846">
        <v>484552</v>
      </c>
      <c r="B846">
        <v>42004</v>
      </c>
      <c r="C846" t="s">
        <v>22</v>
      </c>
      <c r="D846" t="s">
        <v>31</v>
      </c>
      <c r="E846" t="s">
        <v>6</v>
      </c>
      <c r="F846">
        <v>160.9</v>
      </c>
      <c r="G846" s="21"/>
      <c r="H846" s="20"/>
    </row>
    <row r="847" spans="1:8" ht="15" customHeight="1" x14ac:dyDescent="0.3">
      <c r="A847">
        <v>484885</v>
      </c>
      <c r="B847">
        <v>42004</v>
      </c>
      <c r="C847" t="s">
        <v>21</v>
      </c>
      <c r="D847" t="s">
        <v>28</v>
      </c>
      <c r="E847" t="s">
        <v>38</v>
      </c>
      <c r="F847">
        <v>9121.1</v>
      </c>
      <c r="G847" s="21"/>
      <c r="H847" s="20"/>
    </row>
    <row r="848" spans="1:8" x14ac:dyDescent="0.3">
      <c r="A848">
        <v>485292</v>
      </c>
      <c r="B848">
        <v>42004</v>
      </c>
      <c r="C848" t="s">
        <v>39</v>
      </c>
      <c r="D848" t="s">
        <v>32</v>
      </c>
      <c r="E848" t="s">
        <v>36</v>
      </c>
      <c r="F848">
        <v>7338625.4000000004</v>
      </c>
      <c r="G848" s="21"/>
      <c r="H848" s="20"/>
    </row>
    <row r="849" spans="1:8" ht="15" customHeight="1" x14ac:dyDescent="0.3">
      <c r="A849">
        <v>486355</v>
      </c>
      <c r="B849">
        <v>41789</v>
      </c>
      <c r="C849" t="s">
        <v>39</v>
      </c>
      <c r="D849" t="s">
        <v>24</v>
      </c>
      <c r="E849" t="s">
        <v>16</v>
      </c>
      <c r="F849">
        <v>6007742.0999999996</v>
      </c>
      <c r="G849" s="21"/>
      <c r="H849" s="20"/>
    </row>
    <row r="850" spans="1:8" x14ac:dyDescent="0.3">
      <c r="A850">
        <v>488099</v>
      </c>
      <c r="B850">
        <v>41759</v>
      </c>
      <c r="C850" t="s">
        <v>21</v>
      </c>
      <c r="D850" t="s">
        <v>31</v>
      </c>
      <c r="E850" t="s">
        <v>34</v>
      </c>
      <c r="F850">
        <v>58214.400000000001</v>
      </c>
      <c r="G850" s="21"/>
      <c r="H850" s="20"/>
    </row>
    <row r="851" spans="1:8" x14ac:dyDescent="0.3">
      <c r="A851">
        <v>488230</v>
      </c>
      <c r="B851">
        <v>41912</v>
      </c>
      <c r="C851" t="s">
        <v>39</v>
      </c>
      <c r="D851" t="s">
        <v>29</v>
      </c>
      <c r="E851" t="s">
        <v>9</v>
      </c>
      <c r="F851">
        <v>7190214.7000000002</v>
      </c>
      <c r="G851" s="21"/>
      <c r="H851" s="20"/>
    </row>
    <row r="852" spans="1:8" ht="15" customHeight="1" x14ac:dyDescent="0.3">
      <c r="A852">
        <v>488375</v>
      </c>
      <c r="B852">
        <v>42004</v>
      </c>
      <c r="C852" t="s">
        <v>39</v>
      </c>
      <c r="D852" t="s">
        <v>27</v>
      </c>
      <c r="E852" t="s">
        <v>15</v>
      </c>
      <c r="F852">
        <v>340660.1</v>
      </c>
      <c r="G852" s="21"/>
      <c r="H852" s="20"/>
    </row>
    <row r="853" spans="1:8" ht="15" customHeight="1" x14ac:dyDescent="0.3">
      <c r="A853">
        <v>488980</v>
      </c>
      <c r="B853">
        <v>42004</v>
      </c>
      <c r="C853" t="s">
        <v>39</v>
      </c>
      <c r="D853" t="s">
        <v>28</v>
      </c>
      <c r="E853" t="s">
        <v>35</v>
      </c>
      <c r="F853">
        <v>4135580.5</v>
      </c>
      <c r="G853" s="21"/>
      <c r="H853" s="20"/>
    </row>
    <row r="854" spans="1:8" ht="15" customHeight="1" x14ac:dyDescent="0.3">
      <c r="A854">
        <v>489451</v>
      </c>
      <c r="B854">
        <v>42004</v>
      </c>
      <c r="C854" t="s">
        <v>39</v>
      </c>
      <c r="D854" t="s">
        <v>24</v>
      </c>
      <c r="E854" t="s">
        <v>6</v>
      </c>
      <c r="F854">
        <v>2847582.6</v>
      </c>
      <c r="G854" s="21"/>
      <c r="H854" s="20"/>
    </row>
    <row r="855" spans="1:8" ht="15" customHeight="1" x14ac:dyDescent="0.3">
      <c r="A855">
        <v>489478</v>
      </c>
      <c r="B855">
        <v>41776</v>
      </c>
      <c r="C855" t="s">
        <v>39</v>
      </c>
      <c r="D855" t="s">
        <v>27</v>
      </c>
      <c r="E855" t="s">
        <v>35</v>
      </c>
      <c r="F855">
        <v>3332646.1</v>
      </c>
      <c r="G855" s="21"/>
      <c r="H855" s="20"/>
    </row>
    <row r="856" spans="1:8" x14ac:dyDescent="0.3">
      <c r="A856">
        <v>489618</v>
      </c>
      <c r="B856">
        <v>41729</v>
      </c>
      <c r="C856" t="s">
        <v>21</v>
      </c>
      <c r="D856" t="s">
        <v>28</v>
      </c>
      <c r="E856" t="s">
        <v>6</v>
      </c>
      <c r="F856">
        <v>66832.5</v>
      </c>
      <c r="G856" s="21"/>
      <c r="H856" s="20"/>
    </row>
    <row r="857" spans="1:8" x14ac:dyDescent="0.3">
      <c r="A857">
        <v>490220</v>
      </c>
      <c r="B857">
        <v>42004</v>
      </c>
      <c r="C857" t="s">
        <v>39</v>
      </c>
      <c r="D857" t="s">
        <v>29</v>
      </c>
      <c r="E857" t="s">
        <v>1</v>
      </c>
      <c r="F857">
        <v>9467009.5999999996</v>
      </c>
      <c r="G857" s="21"/>
      <c r="H857" s="20"/>
    </row>
    <row r="858" spans="1:8" ht="15" customHeight="1" x14ac:dyDescent="0.3">
      <c r="A858">
        <v>490330</v>
      </c>
      <c r="B858">
        <v>42004</v>
      </c>
      <c r="C858" t="s">
        <v>21</v>
      </c>
      <c r="D858" t="s">
        <v>26</v>
      </c>
      <c r="E858" t="s">
        <v>1</v>
      </c>
      <c r="F858">
        <v>23183.1</v>
      </c>
      <c r="G858" s="21"/>
      <c r="H858" s="20"/>
    </row>
    <row r="859" spans="1:8" x14ac:dyDescent="0.3">
      <c r="A859">
        <v>490556</v>
      </c>
      <c r="B859">
        <v>42004</v>
      </c>
      <c r="C859" t="s">
        <v>22</v>
      </c>
      <c r="D859" t="s">
        <v>32</v>
      </c>
      <c r="E859" t="s">
        <v>8</v>
      </c>
      <c r="F859">
        <v>481.3</v>
      </c>
      <c r="G859" s="21"/>
      <c r="H859" s="20"/>
    </row>
    <row r="860" spans="1:8" ht="15" customHeight="1" x14ac:dyDescent="0.3">
      <c r="A860">
        <v>490951</v>
      </c>
      <c r="B860">
        <v>42004</v>
      </c>
      <c r="C860" t="s">
        <v>39</v>
      </c>
      <c r="D860" t="s">
        <v>31</v>
      </c>
      <c r="E860" t="s">
        <v>14</v>
      </c>
      <c r="F860">
        <v>3839827.4</v>
      </c>
      <c r="G860" s="21"/>
      <c r="H860" s="20"/>
    </row>
    <row r="861" spans="1:8" x14ac:dyDescent="0.3">
      <c r="A861">
        <v>491097</v>
      </c>
      <c r="B861">
        <v>42004</v>
      </c>
      <c r="C861" t="s">
        <v>39</v>
      </c>
      <c r="D861" t="s">
        <v>27</v>
      </c>
      <c r="E861" t="s">
        <v>0</v>
      </c>
      <c r="F861">
        <v>1283967.8999999999</v>
      </c>
      <c r="G861" s="21"/>
      <c r="H861" s="20"/>
    </row>
    <row r="862" spans="1:8" x14ac:dyDescent="0.3">
      <c r="A862">
        <v>491584</v>
      </c>
      <c r="B862">
        <v>41973</v>
      </c>
      <c r="C862" t="s">
        <v>21</v>
      </c>
      <c r="D862" t="s">
        <v>30</v>
      </c>
      <c r="E862" t="s">
        <v>3</v>
      </c>
      <c r="F862">
        <v>93402.6</v>
      </c>
      <c r="G862" s="21"/>
      <c r="H862" s="20"/>
    </row>
    <row r="863" spans="1:8" ht="15" customHeight="1" x14ac:dyDescent="0.3">
      <c r="A863">
        <v>491986</v>
      </c>
      <c r="B863">
        <v>42004</v>
      </c>
      <c r="C863" t="s">
        <v>39</v>
      </c>
      <c r="D863" t="s">
        <v>29</v>
      </c>
      <c r="E863" t="s">
        <v>36</v>
      </c>
      <c r="F863">
        <v>4777548.5</v>
      </c>
      <c r="G863" s="21"/>
      <c r="H863" s="20"/>
    </row>
    <row r="864" spans="1:8" x14ac:dyDescent="0.3">
      <c r="A864">
        <v>492409</v>
      </c>
      <c r="B864">
        <v>42004</v>
      </c>
      <c r="C864" t="s">
        <v>39</v>
      </c>
      <c r="D864" t="s">
        <v>26</v>
      </c>
      <c r="E864" t="s">
        <v>37</v>
      </c>
      <c r="F864">
        <v>5590480</v>
      </c>
      <c r="G864" s="21"/>
      <c r="H864" s="20"/>
    </row>
    <row r="865" spans="1:8" x14ac:dyDescent="0.3">
      <c r="A865">
        <v>492575</v>
      </c>
      <c r="B865">
        <v>41911</v>
      </c>
      <c r="C865" t="s">
        <v>39</v>
      </c>
      <c r="D865" t="s">
        <v>24</v>
      </c>
      <c r="E865" t="s">
        <v>8</v>
      </c>
      <c r="F865">
        <v>8715395</v>
      </c>
      <c r="G865" s="21"/>
      <c r="H865" s="20"/>
    </row>
    <row r="866" spans="1:8" ht="15" customHeight="1" x14ac:dyDescent="0.3">
      <c r="A866">
        <v>494007</v>
      </c>
      <c r="B866">
        <v>42004</v>
      </c>
      <c r="C866" t="s">
        <v>21</v>
      </c>
      <c r="D866" t="s">
        <v>30</v>
      </c>
      <c r="E866" t="s">
        <v>12</v>
      </c>
      <c r="F866">
        <v>37030.800000000003</v>
      </c>
      <c r="G866" s="21"/>
      <c r="H866" s="20"/>
    </row>
    <row r="867" spans="1:8" x14ac:dyDescent="0.3">
      <c r="A867">
        <v>494397</v>
      </c>
      <c r="B867">
        <v>42004</v>
      </c>
      <c r="C867" t="s">
        <v>21</v>
      </c>
      <c r="D867" t="s">
        <v>30</v>
      </c>
      <c r="E867" t="s">
        <v>36</v>
      </c>
      <c r="F867">
        <v>82050</v>
      </c>
      <c r="G867" s="21"/>
      <c r="H867" s="20"/>
    </row>
    <row r="868" spans="1:8" x14ac:dyDescent="0.3">
      <c r="A868">
        <v>495500</v>
      </c>
      <c r="B868">
        <v>42004</v>
      </c>
      <c r="C868" t="s">
        <v>39</v>
      </c>
      <c r="D868" t="s">
        <v>27</v>
      </c>
      <c r="E868" t="s">
        <v>36</v>
      </c>
      <c r="F868">
        <v>8900522</v>
      </c>
      <c r="G868" s="21"/>
      <c r="H868" s="20"/>
    </row>
    <row r="869" spans="1:8" x14ac:dyDescent="0.3">
      <c r="A869">
        <v>496262</v>
      </c>
      <c r="B869">
        <v>42004</v>
      </c>
      <c r="C869" t="s">
        <v>22</v>
      </c>
      <c r="D869" t="s">
        <v>31</v>
      </c>
      <c r="E869" t="s">
        <v>9</v>
      </c>
      <c r="F869">
        <v>348.8</v>
      </c>
      <c r="G869" s="21"/>
      <c r="H869" s="20"/>
    </row>
    <row r="870" spans="1:8" x14ac:dyDescent="0.3">
      <c r="A870">
        <v>496266</v>
      </c>
      <c r="B870">
        <v>42004</v>
      </c>
      <c r="C870" t="s">
        <v>39</v>
      </c>
      <c r="D870" t="s">
        <v>30</v>
      </c>
      <c r="E870" t="s">
        <v>1</v>
      </c>
      <c r="F870">
        <v>6590364</v>
      </c>
      <c r="G870" s="21"/>
      <c r="H870" s="20"/>
    </row>
    <row r="871" spans="1:8" ht="15" customHeight="1" x14ac:dyDescent="0.3">
      <c r="A871">
        <v>496427</v>
      </c>
      <c r="B871">
        <v>42004</v>
      </c>
      <c r="C871" t="s">
        <v>21</v>
      </c>
      <c r="D871" t="s">
        <v>28</v>
      </c>
      <c r="E871" t="s">
        <v>16</v>
      </c>
      <c r="F871">
        <v>225.72499999999999</v>
      </c>
      <c r="G871" s="21"/>
      <c r="H871" s="20"/>
    </row>
    <row r="872" spans="1:8" x14ac:dyDescent="0.3">
      <c r="A872">
        <v>496660</v>
      </c>
      <c r="B872">
        <v>42004</v>
      </c>
      <c r="C872" t="s">
        <v>39</v>
      </c>
      <c r="D872" t="s">
        <v>26</v>
      </c>
      <c r="E872" t="s">
        <v>12</v>
      </c>
      <c r="F872">
        <v>5514819</v>
      </c>
      <c r="G872" s="21"/>
      <c r="H872" s="20"/>
    </row>
    <row r="873" spans="1:8" x14ac:dyDescent="0.3">
      <c r="A873">
        <v>496942</v>
      </c>
      <c r="B873">
        <v>42004</v>
      </c>
      <c r="C873" t="s">
        <v>21</v>
      </c>
      <c r="D873" t="s">
        <v>32</v>
      </c>
      <c r="E873" t="s">
        <v>17</v>
      </c>
      <c r="F873">
        <v>39551.1</v>
      </c>
      <c r="G873" s="21"/>
      <c r="H873" s="20"/>
    </row>
    <row r="874" spans="1:8" x14ac:dyDescent="0.3">
      <c r="A874">
        <v>497167</v>
      </c>
      <c r="B874">
        <v>42004</v>
      </c>
      <c r="C874" t="s">
        <v>39</v>
      </c>
      <c r="D874" t="s">
        <v>31</v>
      </c>
      <c r="E874" t="s">
        <v>0</v>
      </c>
      <c r="F874">
        <v>7743225.4000000004</v>
      </c>
      <c r="G874" s="21"/>
      <c r="H874" s="20"/>
    </row>
    <row r="875" spans="1:8" ht="15" customHeight="1" x14ac:dyDescent="0.3">
      <c r="A875">
        <v>497757</v>
      </c>
      <c r="B875">
        <v>41885</v>
      </c>
      <c r="C875" t="s">
        <v>39</v>
      </c>
      <c r="D875" t="s">
        <v>26</v>
      </c>
      <c r="E875" t="s">
        <v>8</v>
      </c>
      <c r="F875">
        <v>6975100.2000000002</v>
      </c>
      <c r="G875" s="21"/>
      <c r="H875" s="20"/>
    </row>
    <row r="876" spans="1:8" x14ac:dyDescent="0.3">
      <c r="A876">
        <v>498560</v>
      </c>
      <c r="B876">
        <v>42004</v>
      </c>
      <c r="C876" t="s">
        <v>39</v>
      </c>
      <c r="D876" t="s">
        <v>24</v>
      </c>
      <c r="E876" t="s">
        <v>36</v>
      </c>
      <c r="F876">
        <v>7803659.7999999998</v>
      </c>
      <c r="G876" s="21"/>
      <c r="H876" s="20"/>
    </row>
    <row r="877" spans="1:8" ht="15" customHeight="1" x14ac:dyDescent="0.3">
      <c r="A877">
        <v>499568</v>
      </c>
      <c r="B877">
        <v>41820</v>
      </c>
      <c r="C877" t="s">
        <v>21</v>
      </c>
      <c r="D877" t="s">
        <v>32</v>
      </c>
      <c r="E877" t="s">
        <v>3</v>
      </c>
      <c r="F877">
        <v>78858</v>
      </c>
      <c r="G877" s="21"/>
      <c r="H877" s="20"/>
    </row>
    <row r="878" spans="1:8" ht="15" customHeight="1" x14ac:dyDescent="0.3">
      <c r="A878">
        <v>499578</v>
      </c>
      <c r="B878">
        <v>42004</v>
      </c>
      <c r="C878" t="s">
        <v>21</v>
      </c>
      <c r="D878" t="s">
        <v>27</v>
      </c>
      <c r="E878" t="s">
        <v>12</v>
      </c>
      <c r="F878">
        <v>93314.8</v>
      </c>
      <c r="G878" s="21"/>
      <c r="H878" s="20"/>
    </row>
    <row r="879" spans="1:8" ht="15" customHeight="1" x14ac:dyDescent="0.3">
      <c r="A879">
        <v>499602</v>
      </c>
      <c r="B879">
        <v>42004</v>
      </c>
      <c r="C879" t="s">
        <v>21</v>
      </c>
      <c r="D879" t="s">
        <v>26</v>
      </c>
      <c r="E879" t="s">
        <v>13</v>
      </c>
      <c r="F879">
        <v>5070.7</v>
      </c>
      <c r="G879" s="21"/>
      <c r="H879" s="20"/>
    </row>
    <row r="880" spans="1:8" ht="15" customHeight="1" x14ac:dyDescent="0.3">
      <c r="A880">
        <v>501249</v>
      </c>
      <c r="B880">
        <v>42004</v>
      </c>
      <c r="C880" t="s">
        <v>21</v>
      </c>
      <c r="D880" t="s">
        <v>27</v>
      </c>
      <c r="E880" t="s">
        <v>9</v>
      </c>
      <c r="F880">
        <v>25478.2</v>
      </c>
      <c r="G880" s="21"/>
      <c r="H880" s="20"/>
    </row>
    <row r="881" spans="1:8" x14ac:dyDescent="0.3">
      <c r="A881">
        <v>501678</v>
      </c>
      <c r="B881">
        <v>41729</v>
      </c>
      <c r="C881" t="s">
        <v>22</v>
      </c>
      <c r="D881" t="s">
        <v>29</v>
      </c>
      <c r="E881" t="s">
        <v>16</v>
      </c>
      <c r="F881">
        <v>826.2</v>
      </c>
      <c r="G881" s="21"/>
      <c r="H881" s="20"/>
    </row>
    <row r="882" spans="1:8" ht="15" customHeight="1" x14ac:dyDescent="0.3">
      <c r="A882">
        <v>501686</v>
      </c>
      <c r="B882">
        <v>42004</v>
      </c>
      <c r="C882" t="s">
        <v>21</v>
      </c>
      <c r="D882" t="s">
        <v>24</v>
      </c>
      <c r="E882" t="s">
        <v>35</v>
      </c>
      <c r="F882">
        <v>1417173.81428571</v>
      </c>
      <c r="G882" s="21"/>
      <c r="H882" s="20"/>
    </row>
    <row r="883" spans="1:8" x14ac:dyDescent="0.3">
      <c r="A883">
        <v>502317</v>
      </c>
      <c r="B883">
        <v>42004</v>
      </c>
      <c r="C883" t="s">
        <v>21</v>
      </c>
      <c r="D883" t="s">
        <v>32</v>
      </c>
      <c r="E883" t="s">
        <v>38</v>
      </c>
      <c r="F883">
        <v>15878.7</v>
      </c>
      <c r="G883" s="21"/>
      <c r="H883" s="20"/>
    </row>
    <row r="884" spans="1:8" x14ac:dyDescent="0.3">
      <c r="A884">
        <v>502637</v>
      </c>
      <c r="B884">
        <v>42004</v>
      </c>
      <c r="C884" t="s">
        <v>21</v>
      </c>
      <c r="D884" t="s">
        <v>26</v>
      </c>
      <c r="E884" t="s">
        <v>17</v>
      </c>
      <c r="F884">
        <v>90398.3</v>
      </c>
      <c r="G884" s="21"/>
      <c r="H884" s="20"/>
    </row>
    <row r="885" spans="1:8" x14ac:dyDescent="0.3">
      <c r="A885">
        <v>502935</v>
      </c>
      <c r="B885">
        <v>42004</v>
      </c>
      <c r="C885" t="s">
        <v>39</v>
      </c>
      <c r="D885" t="s">
        <v>24</v>
      </c>
      <c r="E885" t="s">
        <v>36</v>
      </c>
      <c r="F885">
        <v>4570500.9000000004</v>
      </c>
      <c r="G885" s="21"/>
      <c r="H885" s="20"/>
    </row>
    <row r="886" spans="1:8" ht="15" customHeight="1" x14ac:dyDescent="0.3">
      <c r="A886">
        <v>503058</v>
      </c>
      <c r="B886">
        <v>41913</v>
      </c>
      <c r="C886" t="s">
        <v>39</v>
      </c>
      <c r="D886" t="s">
        <v>27</v>
      </c>
      <c r="E886" t="s">
        <v>5</v>
      </c>
      <c r="F886">
        <v>8120494.9000000004</v>
      </c>
      <c r="G886" s="21"/>
      <c r="H886" s="20"/>
    </row>
    <row r="887" spans="1:8" ht="15" customHeight="1" x14ac:dyDescent="0.3">
      <c r="A887">
        <v>503617</v>
      </c>
      <c r="B887">
        <v>42004</v>
      </c>
      <c r="C887" t="s">
        <v>22</v>
      </c>
      <c r="D887" t="s">
        <v>24</v>
      </c>
      <c r="E887" t="s">
        <v>5</v>
      </c>
      <c r="F887">
        <v>39.200000000000003</v>
      </c>
      <c r="G887" s="21"/>
      <c r="H887" s="20"/>
    </row>
    <row r="888" spans="1:8" x14ac:dyDescent="0.3">
      <c r="A888">
        <v>504038</v>
      </c>
      <c r="B888">
        <v>42004</v>
      </c>
      <c r="C888" t="s">
        <v>39</v>
      </c>
      <c r="D888" t="s">
        <v>24</v>
      </c>
      <c r="E888" t="s">
        <v>36</v>
      </c>
      <c r="F888">
        <v>6863306</v>
      </c>
      <c r="G888" s="21"/>
      <c r="H888" s="20"/>
    </row>
    <row r="889" spans="1:8" ht="15" customHeight="1" x14ac:dyDescent="0.3">
      <c r="A889">
        <v>504976</v>
      </c>
      <c r="B889">
        <v>42004</v>
      </c>
      <c r="C889" t="s">
        <v>39</v>
      </c>
      <c r="D889" t="s">
        <v>28</v>
      </c>
      <c r="E889" t="s">
        <v>4</v>
      </c>
      <c r="F889">
        <v>4194183.8</v>
      </c>
      <c r="G889" s="21"/>
      <c r="H889" s="20"/>
    </row>
    <row r="890" spans="1:8" x14ac:dyDescent="0.3">
      <c r="A890">
        <v>505334</v>
      </c>
      <c r="B890">
        <v>42004</v>
      </c>
      <c r="C890" t="s">
        <v>39</v>
      </c>
      <c r="D890" t="s">
        <v>28</v>
      </c>
      <c r="E890" t="s">
        <v>36</v>
      </c>
      <c r="F890">
        <v>8344645.2000000002</v>
      </c>
      <c r="G890" s="21"/>
      <c r="H890" s="20"/>
    </row>
    <row r="891" spans="1:8" ht="15" customHeight="1" x14ac:dyDescent="0.3">
      <c r="A891">
        <v>505545</v>
      </c>
      <c r="B891">
        <v>42004</v>
      </c>
      <c r="C891" t="s">
        <v>21</v>
      </c>
      <c r="D891" t="s">
        <v>32</v>
      </c>
      <c r="E891" t="s">
        <v>0</v>
      </c>
      <c r="F891">
        <v>20628.2</v>
      </c>
      <c r="G891" s="21"/>
      <c r="H891" s="20"/>
    </row>
    <row r="892" spans="1:8" x14ac:dyDescent="0.3">
      <c r="A892">
        <v>505718</v>
      </c>
      <c r="B892">
        <v>42004</v>
      </c>
      <c r="C892" t="s">
        <v>21</v>
      </c>
      <c r="D892" t="s">
        <v>28</v>
      </c>
      <c r="E892" t="s">
        <v>7</v>
      </c>
      <c r="F892">
        <v>93952.5</v>
      </c>
      <c r="G892" s="21"/>
      <c r="H892" s="20"/>
    </row>
    <row r="893" spans="1:8" ht="15" customHeight="1" x14ac:dyDescent="0.3">
      <c r="A893">
        <v>505781</v>
      </c>
      <c r="B893">
        <v>41890</v>
      </c>
      <c r="C893" t="s">
        <v>21</v>
      </c>
      <c r="D893" t="s">
        <v>26</v>
      </c>
      <c r="E893" t="s">
        <v>8</v>
      </c>
      <c r="F893">
        <v>21.228571428571399</v>
      </c>
      <c r="G893" s="21"/>
      <c r="H893" s="20"/>
    </row>
    <row r="894" spans="1:8" ht="15" customHeight="1" x14ac:dyDescent="0.3">
      <c r="A894">
        <v>506480</v>
      </c>
      <c r="B894">
        <v>41803</v>
      </c>
      <c r="C894" t="s">
        <v>39</v>
      </c>
      <c r="D894" t="s">
        <v>32</v>
      </c>
      <c r="E894" t="s">
        <v>16</v>
      </c>
      <c r="F894">
        <v>7972691.0999999996</v>
      </c>
      <c r="G894" s="21"/>
      <c r="H894" s="20"/>
    </row>
    <row r="895" spans="1:8" x14ac:dyDescent="0.3">
      <c r="A895">
        <v>507080</v>
      </c>
      <c r="B895">
        <v>42004</v>
      </c>
      <c r="C895" t="s">
        <v>21</v>
      </c>
      <c r="D895" t="s">
        <v>28</v>
      </c>
      <c r="E895" t="s">
        <v>6</v>
      </c>
      <c r="F895">
        <v>87071.5</v>
      </c>
      <c r="G895" s="21"/>
      <c r="H895" s="20"/>
    </row>
    <row r="896" spans="1:8" ht="15" customHeight="1" x14ac:dyDescent="0.3">
      <c r="A896">
        <v>507594</v>
      </c>
      <c r="B896">
        <v>42004</v>
      </c>
      <c r="C896" t="s">
        <v>21</v>
      </c>
      <c r="D896" t="s">
        <v>26</v>
      </c>
      <c r="E896" t="s">
        <v>8</v>
      </c>
      <c r="F896">
        <v>85618.166666666701</v>
      </c>
      <c r="G896" s="21"/>
      <c r="H896" s="20"/>
    </row>
    <row r="897" spans="1:8" ht="15" customHeight="1" x14ac:dyDescent="0.3">
      <c r="A897">
        <v>507998</v>
      </c>
      <c r="B897">
        <v>42004</v>
      </c>
      <c r="C897" t="s">
        <v>21</v>
      </c>
      <c r="D897" t="s">
        <v>24</v>
      </c>
      <c r="E897" t="s">
        <v>3</v>
      </c>
      <c r="F897">
        <v>67724.100000000006</v>
      </c>
      <c r="G897" s="21"/>
      <c r="H897" s="20"/>
    </row>
    <row r="898" spans="1:8" x14ac:dyDescent="0.3">
      <c r="A898">
        <v>509011</v>
      </c>
      <c r="B898">
        <v>41790</v>
      </c>
      <c r="C898" t="s">
        <v>39</v>
      </c>
      <c r="D898" t="s">
        <v>26</v>
      </c>
      <c r="E898" t="s">
        <v>4</v>
      </c>
      <c r="F898">
        <v>8391856.0999999996</v>
      </c>
      <c r="G898" s="21"/>
      <c r="H898" s="20"/>
    </row>
    <row r="899" spans="1:8" x14ac:dyDescent="0.3">
      <c r="A899">
        <v>509223</v>
      </c>
      <c r="B899">
        <v>42004</v>
      </c>
      <c r="C899" t="s">
        <v>39</v>
      </c>
      <c r="D899" t="s">
        <v>30</v>
      </c>
      <c r="E899" t="s">
        <v>9</v>
      </c>
      <c r="F899">
        <v>8505005.3000000007</v>
      </c>
      <c r="G899" s="21"/>
      <c r="H899" s="20"/>
    </row>
    <row r="900" spans="1:8" ht="15" customHeight="1" x14ac:dyDescent="0.3">
      <c r="A900">
        <v>509484</v>
      </c>
      <c r="B900">
        <v>42004</v>
      </c>
      <c r="C900" t="s">
        <v>39</v>
      </c>
      <c r="D900" t="s">
        <v>30</v>
      </c>
      <c r="E900" t="s">
        <v>1</v>
      </c>
      <c r="F900">
        <v>5577191.2999999998</v>
      </c>
      <c r="G900" s="21"/>
      <c r="H900" s="20"/>
    </row>
    <row r="901" spans="1:8" ht="15" customHeight="1" x14ac:dyDescent="0.3">
      <c r="A901">
        <v>509973</v>
      </c>
      <c r="B901">
        <v>42004</v>
      </c>
      <c r="C901" t="s">
        <v>39</v>
      </c>
      <c r="D901" t="s">
        <v>26</v>
      </c>
      <c r="E901" t="s">
        <v>2</v>
      </c>
      <c r="F901">
        <v>1747744.2</v>
      </c>
      <c r="G901" s="21"/>
      <c r="H901" s="20"/>
    </row>
    <row r="902" spans="1:8" x14ac:dyDescent="0.3">
      <c r="A902">
        <v>509994</v>
      </c>
      <c r="B902">
        <v>42004</v>
      </c>
      <c r="C902" t="s">
        <v>39</v>
      </c>
      <c r="D902" t="s">
        <v>24</v>
      </c>
      <c r="E902" t="s">
        <v>4</v>
      </c>
      <c r="F902">
        <v>156160.70000000001</v>
      </c>
      <c r="G902" s="21"/>
      <c r="H902" s="20"/>
    </row>
    <row r="903" spans="1:8" ht="15" customHeight="1" x14ac:dyDescent="0.3">
      <c r="A903">
        <v>510909</v>
      </c>
      <c r="B903">
        <v>42004</v>
      </c>
      <c r="C903" t="s">
        <v>39</v>
      </c>
      <c r="D903" t="s">
        <v>26</v>
      </c>
      <c r="E903" t="s">
        <v>2</v>
      </c>
      <c r="F903">
        <v>6500256.2000000002</v>
      </c>
      <c r="G903" s="21"/>
      <c r="H903" s="20"/>
    </row>
    <row r="904" spans="1:8" x14ac:dyDescent="0.3">
      <c r="A904">
        <v>510944</v>
      </c>
      <c r="B904">
        <v>42004</v>
      </c>
      <c r="C904" t="s">
        <v>39</v>
      </c>
      <c r="D904" t="s">
        <v>31</v>
      </c>
      <c r="E904" t="s">
        <v>38</v>
      </c>
      <c r="F904">
        <v>9563212.8000000007</v>
      </c>
      <c r="G904" s="21"/>
      <c r="H904" s="20"/>
    </row>
    <row r="905" spans="1:8" ht="15" customHeight="1" x14ac:dyDescent="0.3">
      <c r="A905">
        <v>511777</v>
      </c>
      <c r="B905">
        <v>42004</v>
      </c>
      <c r="C905" t="s">
        <v>39</v>
      </c>
      <c r="D905" t="s">
        <v>30</v>
      </c>
      <c r="E905" t="s">
        <v>34</v>
      </c>
      <c r="F905">
        <v>5863044.5</v>
      </c>
      <c r="G905" s="21"/>
      <c r="H905" s="20"/>
    </row>
    <row r="906" spans="1:8" x14ac:dyDescent="0.3">
      <c r="A906">
        <v>512389</v>
      </c>
      <c r="B906">
        <v>42004</v>
      </c>
      <c r="C906" t="s">
        <v>39</v>
      </c>
      <c r="D906" t="s">
        <v>24</v>
      </c>
      <c r="E906" t="s">
        <v>36</v>
      </c>
      <c r="F906">
        <v>6794588.4000000004</v>
      </c>
      <c r="G906" s="21"/>
      <c r="H906" s="20"/>
    </row>
    <row r="907" spans="1:8" x14ac:dyDescent="0.3">
      <c r="A907">
        <v>513066</v>
      </c>
      <c r="B907">
        <v>41943</v>
      </c>
      <c r="C907" t="s">
        <v>21</v>
      </c>
      <c r="D907" t="s">
        <v>24</v>
      </c>
      <c r="E907" t="s">
        <v>14</v>
      </c>
      <c r="F907">
        <v>17414.2</v>
      </c>
      <c r="G907" s="21"/>
      <c r="H907" s="20"/>
    </row>
    <row r="908" spans="1:8" ht="15" customHeight="1" x14ac:dyDescent="0.3">
      <c r="A908">
        <v>514162</v>
      </c>
      <c r="B908">
        <v>41820</v>
      </c>
      <c r="C908" t="s">
        <v>21</v>
      </c>
      <c r="D908" t="s">
        <v>24</v>
      </c>
      <c r="E908" t="s">
        <v>9</v>
      </c>
      <c r="F908">
        <v>40547.800000000003</v>
      </c>
      <c r="G908" s="21"/>
      <c r="H908" s="20"/>
    </row>
    <row r="909" spans="1:8" x14ac:dyDescent="0.3">
      <c r="A909">
        <v>514850</v>
      </c>
      <c r="B909">
        <v>41729</v>
      </c>
      <c r="C909" t="s">
        <v>39</v>
      </c>
      <c r="D909" t="s">
        <v>28</v>
      </c>
      <c r="E909" t="s">
        <v>15</v>
      </c>
      <c r="F909">
        <v>3764579.9</v>
      </c>
      <c r="G909" s="21"/>
      <c r="H909" s="20"/>
    </row>
    <row r="910" spans="1:8" x14ac:dyDescent="0.3">
      <c r="A910">
        <v>514861</v>
      </c>
      <c r="B910">
        <v>41761</v>
      </c>
      <c r="C910" t="s">
        <v>39</v>
      </c>
      <c r="D910" t="s">
        <v>27</v>
      </c>
      <c r="E910" t="s">
        <v>3</v>
      </c>
      <c r="F910">
        <v>5221804.9000000004</v>
      </c>
      <c r="G910" s="21"/>
      <c r="H910" s="20"/>
    </row>
    <row r="911" spans="1:8" ht="15" customHeight="1" x14ac:dyDescent="0.3">
      <c r="A911">
        <v>515467</v>
      </c>
      <c r="B911">
        <v>42004</v>
      </c>
      <c r="C911" t="s">
        <v>21</v>
      </c>
      <c r="D911" t="s">
        <v>26</v>
      </c>
      <c r="E911" t="s">
        <v>6</v>
      </c>
      <c r="F911">
        <v>74019.100000000006</v>
      </c>
      <c r="G911" s="21"/>
      <c r="H911" s="20"/>
    </row>
    <row r="912" spans="1:8" ht="15" customHeight="1" x14ac:dyDescent="0.3">
      <c r="A912">
        <v>516057</v>
      </c>
      <c r="B912">
        <v>41790</v>
      </c>
      <c r="C912" t="s">
        <v>39</v>
      </c>
      <c r="D912" t="s">
        <v>28</v>
      </c>
      <c r="E912" t="s">
        <v>14</v>
      </c>
      <c r="F912">
        <v>8522407.3000000007</v>
      </c>
      <c r="G912" s="21"/>
      <c r="H912" s="20"/>
    </row>
    <row r="913" spans="1:8" ht="15" customHeight="1" x14ac:dyDescent="0.3">
      <c r="A913">
        <v>516495</v>
      </c>
      <c r="B913">
        <v>42004</v>
      </c>
      <c r="C913" t="s">
        <v>21</v>
      </c>
      <c r="D913" t="s">
        <v>29</v>
      </c>
      <c r="E913" t="s">
        <v>17</v>
      </c>
      <c r="F913">
        <v>59609.4</v>
      </c>
      <c r="G913" s="21"/>
      <c r="H913" s="20"/>
    </row>
    <row r="914" spans="1:8" ht="15" customHeight="1" x14ac:dyDescent="0.3">
      <c r="A914">
        <v>517359</v>
      </c>
      <c r="B914">
        <v>41760</v>
      </c>
      <c r="C914" t="s">
        <v>21</v>
      </c>
      <c r="D914" t="s">
        <v>28</v>
      </c>
      <c r="E914" t="s">
        <v>6</v>
      </c>
      <c r="F914">
        <v>1581.5</v>
      </c>
      <c r="G914" s="21"/>
      <c r="H914" s="20"/>
    </row>
    <row r="915" spans="1:8" ht="15" customHeight="1" x14ac:dyDescent="0.3">
      <c r="A915">
        <v>517643</v>
      </c>
      <c r="B915">
        <v>41820</v>
      </c>
      <c r="C915" t="s">
        <v>39</v>
      </c>
      <c r="D915" t="s">
        <v>27</v>
      </c>
      <c r="E915" t="s">
        <v>37</v>
      </c>
      <c r="F915">
        <v>3857066</v>
      </c>
      <c r="G915" s="21"/>
      <c r="H915" s="20"/>
    </row>
    <row r="916" spans="1:8" ht="15" customHeight="1" x14ac:dyDescent="0.3">
      <c r="A916">
        <v>517751</v>
      </c>
      <c r="B916">
        <v>41881</v>
      </c>
      <c r="C916" t="s">
        <v>39</v>
      </c>
      <c r="D916" t="s">
        <v>28</v>
      </c>
      <c r="E916" t="s">
        <v>37</v>
      </c>
      <c r="F916">
        <v>2660897.5</v>
      </c>
      <c r="G916" s="21"/>
      <c r="H916" s="20"/>
    </row>
    <row r="917" spans="1:8" ht="15" customHeight="1" x14ac:dyDescent="0.3">
      <c r="A917">
        <v>518029</v>
      </c>
      <c r="B917">
        <v>41851</v>
      </c>
      <c r="C917" t="s">
        <v>39</v>
      </c>
      <c r="D917" t="s">
        <v>27</v>
      </c>
      <c r="E917" t="s">
        <v>0</v>
      </c>
      <c r="F917">
        <v>4911.2875000000004</v>
      </c>
      <c r="G917" s="21"/>
      <c r="H917" s="20"/>
    </row>
    <row r="918" spans="1:8" x14ac:dyDescent="0.3">
      <c r="A918">
        <v>518053</v>
      </c>
      <c r="B918">
        <v>41650</v>
      </c>
      <c r="C918" t="s">
        <v>21</v>
      </c>
      <c r="D918" t="s">
        <v>30</v>
      </c>
      <c r="E918" t="s">
        <v>6</v>
      </c>
      <c r="F918">
        <v>97259.7</v>
      </c>
      <c r="G918" s="21"/>
      <c r="H918" s="20"/>
    </row>
    <row r="919" spans="1:8" ht="15" customHeight="1" x14ac:dyDescent="0.3">
      <c r="A919">
        <v>518199</v>
      </c>
      <c r="B919">
        <v>42004</v>
      </c>
      <c r="C919" t="s">
        <v>21</v>
      </c>
      <c r="D919" t="s">
        <v>28</v>
      </c>
      <c r="E919" t="s">
        <v>10</v>
      </c>
      <c r="F919">
        <v>93598</v>
      </c>
      <c r="G919" s="21"/>
      <c r="H919" s="20"/>
    </row>
    <row r="920" spans="1:8" ht="15" customHeight="1" x14ac:dyDescent="0.3">
      <c r="A920">
        <v>518645</v>
      </c>
      <c r="B920">
        <v>42004</v>
      </c>
      <c r="C920" t="s">
        <v>39</v>
      </c>
      <c r="D920" t="s">
        <v>31</v>
      </c>
      <c r="E920" t="s">
        <v>6</v>
      </c>
      <c r="F920">
        <v>1801887.875</v>
      </c>
      <c r="G920" s="21"/>
      <c r="H920" s="20"/>
    </row>
    <row r="921" spans="1:8" ht="15" customHeight="1" x14ac:dyDescent="0.3">
      <c r="A921">
        <v>519212</v>
      </c>
      <c r="B921">
        <v>42004</v>
      </c>
      <c r="C921" t="s">
        <v>21</v>
      </c>
      <c r="D921" t="s">
        <v>28</v>
      </c>
      <c r="E921" t="s">
        <v>36</v>
      </c>
      <c r="F921">
        <v>99219.5</v>
      </c>
      <c r="G921" s="21"/>
      <c r="H921" s="20"/>
    </row>
    <row r="922" spans="1:8" x14ac:dyDescent="0.3">
      <c r="A922">
        <v>519388</v>
      </c>
      <c r="B922">
        <v>42004</v>
      </c>
      <c r="C922" t="s">
        <v>39</v>
      </c>
      <c r="D922" t="s">
        <v>24</v>
      </c>
      <c r="E922" t="s">
        <v>2</v>
      </c>
      <c r="F922">
        <v>4832217.5999999996</v>
      </c>
      <c r="G922" s="21"/>
      <c r="H922" s="20"/>
    </row>
    <row r="923" spans="1:8" ht="15" customHeight="1" x14ac:dyDescent="0.3">
      <c r="A923">
        <v>519418</v>
      </c>
      <c r="B923">
        <v>42004</v>
      </c>
      <c r="C923" t="s">
        <v>22</v>
      </c>
      <c r="D923" t="s">
        <v>29</v>
      </c>
      <c r="E923" t="s">
        <v>14</v>
      </c>
      <c r="F923">
        <v>763.9</v>
      </c>
      <c r="G923" s="21"/>
      <c r="H923" s="20"/>
    </row>
    <row r="924" spans="1:8" x14ac:dyDescent="0.3">
      <c r="A924">
        <v>519871</v>
      </c>
      <c r="B924">
        <v>42004</v>
      </c>
      <c r="C924" t="s">
        <v>39</v>
      </c>
      <c r="D924" t="s">
        <v>26</v>
      </c>
      <c r="E924" t="s">
        <v>0</v>
      </c>
      <c r="F924">
        <v>5164035.7</v>
      </c>
      <c r="G924" s="21"/>
      <c r="H924" s="20"/>
    </row>
    <row r="925" spans="1:8" ht="15" customHeight="1" x14ac:dyDescent="0.3">
      <c r="A925">
        <v>520516</v>
      </c>
      <c r="B925">
        <v>42004</v>
      </c>
      <c r="C925" t="s">
        <v>39</v>
      </c>
      <c r="D925" t="s">
        <v>30</v>
      </c>
      <c r="E925" t="s">
        <v>16</v>
      </c>
      <c r="F925">
        <v>6648568.5</v>
      </c>
      <c r="G925" s="21"/>
      <c r="H925" s="20"/>
    </row>
    <row r="926" spans="1:8" x14ac:dyDescent="0.3">
      <c r="A926">
        <v>520968</v>
      </c>
      <c r="B926">
        <v>42004</v>
      </c>
      <c r="C926" t="s">
        <v>22</v>
      </c>
      <c r="D926" t="s">
        <v>32</v>
      </c>
      <c r="E926" t="s">
        <v>14</v>
      </c>
      <c r="F926">
        <v>481.5</v>
      </c>
      <c r="G926" s="21"/>
      <c r="H926" s="20"/>
    </row>
    <row r="927" spans="1:8" ht="15" customHeight="1" x14ac:dyDescent="0.3">
      <c r="A927">
        <v>521094</v>
      </c>
      <c r="B927">
        <v>42004</v>
      </c>
      <c r="C927" t="s">
        <v>39</v>
      </c>
      <c r="D927" t="s">
        <v>27</v>
      </c>
      <c r="E927" t="s">
        <v>16</v>
      </c>
      <c r="F927">
        <v>6333978.0999999996</v>
      </c>
      <c r="G927" s="21"/>
      <c r="H927" s="20"/>
    </row>
    <row r="928" spans="1:8" x14ac:dyDescent="0.3">
      <c r="A928">
        <v>521366</v>
      </c>
      <c r="B928">
        <v>42004</v>
      </c>
      <c r="C928" t="s">
        <v>22</v>
      </c>
      <c r="D928" t="s">
        <v>24</v>
      </c>
      <c r="E928" t="s">
        <v>13</v>
      </c>
      <c r="F928">
        <v>743.4</v>
      </c>
      <c r="G928" s="21"/>
      <c r="H928" s="20"/>
    </row>
    <row r="929" spans="1:8" ht="15" customHeight="1" x14ac:dyDescent="0.3">
      <c r="A929">
        <v>521782</v>
      </c>
      <c r="B929">
        <v>42004</v>
      </c>
      <c r="C929" t="s">
        <v>21</v>
      </c>
      <c r="D929" t="s">
        <v>30</v>
      </c>
      <c r="E929" t="s">
        <v>36</v>
      </c>
      <c r="F929">
        <v>71375.199999999997</v>
      </c>
      <c r="G929" s="21"/>
      <c r="H929" s="20"/>
    </row>
    <row r="930" spans="1:8" ht="15" customHeight="1" x14ac:dyDescent="0.3">
      <c r="A930">
        <v>522385</v>
      </c>
      <c r="B930">
        <v>41729</v>
      </c>
      <c r="C930" t="s">
        <v>39</v>
      </c>
      <c r="D930" t="s">
        <v>27</v>
      </c>
      <c r="E930" t="s">
        <v>15</v>
      </c>
      <c r="F930">
        <v>6481886.2000000002</v>
      </c>
      <c r="G930" s="21"/>
      <c r="H930" s="20"/>
    </row>
    <row r="931" spans="1:8" ht="15" customHeight="1" x14ac:dyDescent="0.3">
      <c r="A931">
        <v>522689</v>
      </c>
      <c r="B931">
        <v>41820</v>
      </c>
      <c r="C931" t="s">
        <v>39</v>
      </c>
      <c r="D931" t="s">
        <v>25</v>
      </c>
      <c r="E931" t="s">
        <v>14</v>
      </c>
      <c r="F931">
        <v>4574920.0999999996</v>
      </c>
      <c r="G931" s="21"/>
      <c r="H931" s="20"/>
    </row>
    <row r="932" spans="1:8" ht="15" customHeight="1" x14ac:dyDescent="0.3">
      <c r="A932">
        <v>522883</v>
      </c>
      <c r="B932">
        <v>42004</v>
      </c>
      <c r="C932" t="s">
        <v>22</v>
      </c>
      <c r="D932" t="s">
        <v>24</v>
      </c>
      <c r="E932" t="s">
        <v>0</v>
      </c>
      <c r="F932">
        <v>101.2</v>
      </c>
      <c r="G932" s="21"/>
      <c r="H932" s="20"/>
    </row>
    <row r="933" spans="1:8" ht="15" customHeight="1" x14ac:dyDescent="0.3">
      <c r="A933">
        <v>523874</v>
      </c>
      <c r="B933">
        <v>41851</v>
      </c>
      <c r="C933" t="s">
        <v>22</v>
      </c>
      <c r="D933" t="s">
        <v>28</v>
      </c>
      <c r="E933" t="s">
        <v>4</v>
      </c>
      <c r="F933">
        <v>47.6</v>
      </c>
      <c r="G933" s="21"/>
      <c r="H933" s="20"/>
    </row>
    <row r="934" spans="1:8" ht="15" customHeight="1" x14ac:dyDescent="0.3">
      <c r="A934">
        <v>524035</v>
      </c>
      <c r="B934">
        <v>42004</v>
      </c>
      <c r="C934" t="s">
        <v>21</v>
      </c>
      <c r="D934" t="s">
        <v>28</v>
      </c>
      <c r="E934" t="s">
        <v>36</v>
      </c>
      <c r="F934">
        <v>37891.4</v>
      </c>
      <c r="G934" s="21"/>
      <c r="H934" s="20"/>
    </row>
    <row r="935" spans="1:8" x14ac:dyDescent="0.3">
      <c r="A935">
        <v>524096</v>
      </c>
      <c r="B935">
        <v>41729</v>
      </c>
      <c r="C935" t="s">
        <v>22</v>
      </c>
      <c r="D935" t="s">
        <v>31</v>
      </c>
      <c r="E935" t="s">
        <v>9</v>
      </c>
      <c r="F935">
        <v>565.20000000000005</v>
      </c>
      <c r="G935" s="21"/>
      <c r="H935" s="20"/>
    </row>
    <row r="936" spans="1:8" ht="15" customHeight="1" x14ac:dyDescent="0.3">
      <c r="A936">
        <v>525891</v>
      </c>
      <c r="B936">
        <v>42004</v>
      </c>
      <c r="C936" t="s">
        <v>21</v>
      </c>
      <c r="D936" t="s">
        <v>32</v>
      </c>
      <c r="E936" t="s">
        <v>13</v>
      </c>
      <c r="F936">
        <v>26498.2</v>
      </c>
      <c r="G936" s="21"/>
      <c r="H936" s="20"/>
    </row>
    <row r="937" spans="1:8" ht="15" customHeight="1" x14ac:dyDescent="0.3">
      <c r="A937">
        <v>527521</v>
      </c>
      <c r="B937">
        <v>42004</v>
      </c>
      <c r="C937" t="s">
        <v>39</v>
      </c>
      <c r="D937" t="s">
        <v>27</v>
      </c>
      <c r="E937" t="s">
        <v>2</v>
      </c>
      <c r="F937">
        <v>3963030.3</v>
      </c>
      <c r="G937" s="21"/>
      <c r="H937" s="20"/>
    </row>
    <row r="938" spans="1:8" x14ac:dyDescent="0.3">
      <c r="A938">
        <v>528671</v>
      </c>
      <c r="B938">
        <v>42004</v>
      </c>
      <c r="C938" t="s">
        <v>22</v>
      </c>
      <c r="D938" t="s">
        <v>31</v>
      </c>
      <c r="E938" t="s">
        <v>2</v>
      </c>
      <c r="F938">
        <v>388.2</v>
      </c>
      <c r="G938" s="21"/>
      <c r="H938" s="20"/>
    </row>
    <row r="939" spans="1:8" ht="15" customHeight="1" x14ac:dyDescent="0.3">
      <c r="A939">
        <v>529730</v>
      </c>
      <c r="B939">
        <v>42004</v>
      </c>
      <c r="C939" t="s">
        <v>21</v>
      </c>
      <c r="D939" t="s">
        <v>31</v>
      </c>
      <c r="E939" t="s">
        <v>3</v>
      </c>
      <c r="F939">
        <v>69043.5</v>
      </c>
      <c r="G939" s="21"/>
      <c r="H939" s="20"/>
    </row>
    <row r="940" spans="1:8" ht="15" customHeight="1" x14ac:dyDescent="0.3">
      <c r="A940">
        <v>529952</v>
      </c>
      <c r="B940">
        <v>41654</v>
      </c>
      <c r="C940" t="s">
        <v>39</v>
      </c>
      <c r="D940" t="s">
        <v>32</v>
      </c>
      <c r="E940" t="s">
        <v>3</v>
      </c>
      <c r="F940">
        <v>4430720.7</v>
      </c>
      <c r="G940" s="21"/>
      <c r="H940" s="20"/>
    </row>
    <row r="941" spans="1:8" ht="15" customHeight="1" x14ac:dyDescent="0.3">
      <c r="A941">
        <v>530475</v>
      </c>
      <c r="B941">
        <v>42004</v>
      </c>
      <c r="C941" t="s">
        <v>39</v>
      </c>
      <c r="D941" t="s">
        <v>27</v>
      </c>
      <c r="E941" t="s">
        <v>0</v>
      </c>
      <c r="F941">
        <v>6403251.5</v>
      </c>
      <c r="G941" s="21"/>
      <c r="H941" s="20"/>
    </row>
    <row r="942" spans="1:8" x14ac:dyDescent="0.3">
      <c r="A942">
        <v>531552</v>
      </c>
      <c r="B942">
        <v>42004</v>
      </c>
      <c r="C942" t="s">
        <v>39</v>
      </c>
      <c r="D942" t="s">
        <v>29</v>
      </c>
      <c r="E942" t="s">
        <v>16</v>
      </c>
      <c r="F942">
        <v>180684.7</v>
      </c>
      <c r="G942" s="21"/>
      <c r="H942" s="20"/>
    </row>
    <row r="943" spans="1:8" x14ac:dyDescent="0.3">
      <c r="A943">
        <v>532249</v>
      </c>
      <c r="B943">
        <v>41973</v>
      </c>
      <c r="C943" t="s">
        <v>21</v>
      </c>
      <c r="D943" t="s">
        <v>24</v>
      </c>
      <c r="E943" t="s">
        <v>35</v>
      </c>
      <c r="F943">
        <v>67228.5</v>
      </c>
      <c r="G943" s="21"/>
      <c r="H943" s="20"/>
    </row>
    <row r="944" spans="1:8" x14ac:dyDescent="0.3">
      <c r="A944">
        <v>532955</v>
      </c>
      <c r="B944">
        <v>41789</v>
      </c>
      <c r="C944" t="s">
        <v>39</v>
      </c>
      <c r="D944" t="s">
        <v>28</v>
      </c>
      <c r="E944" t="s">
        <v>10</v>
      </c>
      <c r="F944">
        <v>187899.5</v>
      </c>
      <c r="G944" s="21"/>
      <c r="H944" s="20"/>
    </row>
    <row r="945" spans="1:8" ht="15" customHeight="1" x14ac:dyDescent="0.3">
      <c r="A945">
        <v>533835</v>
      </c>
      <c r="B945">
        <v>41943</v>
      </c>
      <c r="C945" t="s">
        <v>39</v>
      </c>
      <c r="D945" t="s">
        <v>27</v>
      </c>
      <c r="E945" t="s">
        <v>37</v>
      </c>
      <c r="F945">
        <v>9575897.4000000004</v>
      </c>
      <c r="G945" s="21"/>
      <c r="H945" s="20"/>
    </row>
    <row r="946" spans="1:8" ht="15" customHeight="1" x14ac:dyDescent="0.3">
      <c r="A946">
        <v>536459</v>
      </c>
      <c r="B946">
        <v>41712</v>
      </c>
      <c r="C946" t="s">
        <v>39</v>
      </c>
      <c r="D946" t="s">
        <v>28</v>
      </c>
      <c r="E946" t="s">
        <v>11</v>
      </c>
      <c r="F946">
        <v>9850.0750000000007</v>
      </c>
      <c r="G946" s="21"/>
      <c r="H946" s="20"/>
    </row>
    <row r="947" spans="1:8" ht="15" customHeight="1" x14ac:dyDescent="0.3">
      <c r="A947">
        <v>536846</v>
      </c>
      <c r="B947">
        <v>41851</v>
      </c>
      <c r="C947" t="s">
        <v>21</v>
      </c>
      <c r="D947" t="s">
        <v>26</v>
      </c>
      <c r="E947" t="s">
        <v>37</v>
      </c>
      <c r="F947">
        <v>93179.9</v>
      </c>
      <c r="G947" s="21"/>
      <c r="H947" s="20"/>
    </row>
    <row r="948" spans="1:8" x14ac:dyDescent="0.3">
      <c r="A948">
        <v>537164</v>
      </c>
      <c r="B948">
        <v>42004</v>
      </c>
      <c r="C948" t="s">
        <v>39</v>
      </c>
      <c r="D948" t="s">
        <v>27</v>
      </c>
      <c r="E948" t="s">
        <v>10</v>
      </c>
      <c r="F948">
        <v>4996215.3</v>
      </c>
      <c r="G948" s="21"/>
      <c r="H948" s="20"/>
    </row>
    <row r="949" spans="1:8" x14ac:dyDescent="0.3">
      <c r="A949">
        <v>537645</v>
      </c>
      <c r="B949">
        <v>42004</v>
      </c>
      <c r="C949" t="s">
        <v>39</v>
      </c>
      <c r="D949" t="s">
        <v>26</v>
      </c>
      <c r="E949" t="s">
        <v>15</v>
      </c>
      <c r="F949">
        <v>6177867.5999999996</v>
      </c>
      <c r="G949" s="21"/>
      <c r="H949" s="20"/>
    </row>
    <row r="950" spans="1:8" x14ac:dyDescent="0.3">
      <c r="A950">
        <v>537886</v>
      </c>
      <c r="B950">
        <v>42004</v>
      </c>
      <c r="C950" t="s">
        <v>21</v>
      </c>
      <c r="D950" t="s">
        <v>27</v>
      </c>
      <c r="E950" t="s">
        <v>2</v>
      </c>
      <c r="F950">
        <v>42372.5</v>
      </c>
      <c r="G950" s="21"/>
      <c r="H950" s="20"/>
    </row>
    <row r="951" spans="1:8" ht="15" customHeight="1" x14ac:dyDescent="0.3">
      <c r="A951">
        <v>537921</v>
      </c>
      <c r="B951">
        <v>42004</v>
      </c>
      <c r="C951" t="s">
        <v>39</v>
      </c>
      <c r="D951" t="s">
        <v>30</v>
      </c>
      <c r="E951" t="s">
        <v>17</v>
      </c>
      <c r="F951">
        <v>2300168.2000000002</v>
      </c>
      <c r="G951" s="21"/>
      <c r="H951" s="20"/>
    </row>
    <row r="952" spans="1:8" ht="15" customHeight="1" x14ac:dyDescent="0.3">
      <c r="A952">
        <v>538688</v>
      </c>
      <c r="B952">
        <v>42004</v>
      </c>
      <c r="C952" t="s">
        <v>39</v>
      </c>
      <c r="D952" t="s">
        <v>29</v>
      </c>
      <c r="E952" t="s">
        <v>35</v>
      </c>
      <c r="F952">
        <v>7544016.5</v>
      </c>
      <c r="G952" s="21"/>
      <c r="H952" s="20"/>
    </row>
    <row r="953" spans="1:8" ht="15" customHeight="1" x14ac:dyDescent="0.3">
      <c r="A953">
        <v>538797</v>
      </c>
      <c r="B953">
        <v>41759</v>
      </c>
      <c r="C953" t="s">
        <v>21</v>
      </c>
      <c r="D953" t="s">
        <v>24</v>
      </c>
      <c r="E953" t="s">
        <v>35</v>
      </c>
      <c r="F953">
        <v>35069.1</v>
      </c>
      <c r="G953" s="21"/>
      <c r="H953" s="20"/>
    </row>
    <row r="954" spans="1:8" x14ac:dyDescent="0.3">
      <c r="A954">
        <v>538848</v>
      </c>
      <c r="B954">
        <v>42004</v>
      </c>
      <c r="C954" t="s">
        <v>22</v>
      </c>
      <c r="D954" t="s">
        <v>30</v>
      </c>
      <c r="E954" t="s">
        <v>7</v>
      </c>
      <c r="F954">
        <v>784.3</v>
      </c>
      <c r="G954" s="21"/>
      <c r="H954" s="20"/>
    </row>
    <row r="955" spans="1:8" ht="15" customHeight="1" x14ac:dyDescent="0.3">
      <c r="A955">
        <v>538924</v>
      </c>
      <c r="B955">
        <v>42004</v>
      </c>
      <c r="C955" t="s">
        <v>39</v>
      </c>
      <c r="D955" t="s">
        <v>26</v>
      </c>
      <c r="E955" t="s">
        <v>8</v>
      </c>
      <c r="F955">
        <v>663067.4</v>
      </c>
      <c r="G955" s="21"/>
      <c r="H955" s="20"/>
    </row>
    <row r="956" spans="1:8" ht="15" customHeight="1" x14ac:dyDescent="0.3">
      <c r="A956">
        <v>539411</v>
      </c>
      <c r="B956">
        <v>41912</v>
      </c>
      <c r="C956" t="s">
        <v>39</v>
      </c>
      <c r="D956" t="s">
        <v>28</v>
      </c>
      <c r="E956" t="s">
        <v>10</v>
      </c>
      <c r="F956">
        <v>9711540.0999999996</v>
      </c>
      <c r="G956" s="21"/>
      <c r="H956" s="20"/>
    </row>
    <row r="957" spans="1:8" x14ac:dyDescent="0.3">
      <c r="A957">
        <v>539730</v>
      </c>
      <c r="B957">
        <v>41759</v>
      </c>
      <c r="C957" t="s">
        <v>39</v>
      </c>
      <c r="D957" t="s">
        <v>26</v>
      </c>
      <c r="E957" t="s">
        <v>7</v>
      </c>
      <c r="F957">
        <v>1094283.6000000001</v>
      </c>
      <c r="G957" s="21"/>
      <c r="H957" s="20"/>
    </row>
    <row r="958" spans="1:8" ht="15" customHeight="1" x14ac:dyDescent="0.3">
      <c r="A958">
        <v>540813</v>
      </c>
      <c r="B958">
        <v>41790</v>
      </c>
      <c r="C958" t="s">
        <v>39</v>
      </c>
      <c r="D958" t="s">
        <v>29</v>
      </c>
      <c r="E958" t="s">
        <v>8</v>
      </c>
      <c r="F958">
        <v>6563059.9000000004</v>
      </c>
      <c r="G958" s="21"/>
      <c r="H958" s="20"/>
    </row>
    <row r="959" spans="1:8" x14ac:dyDescent="0.3">
      <c r="A959">
        <v>542538</v>
      </c>
      <c r="B959">
        <v>41669</v>
      </c>
      <c r="C959" t="s">
        <v>21</v>
      </c>
      <c r="D959" t="s">
        <v>24</v>
      </c>
      <c r="E959" t="s">
        <v>9</v>
      </c>
      <c r="F959">
        <v>32058</v>
      </c>
      <c r="G959" s="21"/>
      <c r="H959" s="20"/>
    </row>
    <row r="960" spans="1:8" ht="15" customHeight="1" x14ac:dyDescent="0.3">
      <c r="A960">
        <v>542670</v>
      </c>
      <c r="B960">
        <v>42004</v>
      </c>
      <c r="C960" t="s">
        <v>22</v>
      </c>
      <c r="D960" t="s">
        <v>26</v>
      </c>
      <c r="E960" t="s">
        <v>1</v>
      </c>
      <c r="F960">
        <v>117.4</v>
      </c>
      <c r="G960" s="21"/>
      <c r="H960" s="20"/>
    </row>
    <row r="961" spans="1:8" ht="15" customHeight="1" x14ac:dyDescent="0.3">
      <c r="A961">
        <v>542949</v>
      </c>
      <c r="B961">
        <v>42004</v>
      </c>
      <c r="C961" t="s">
        <v>39</v>
      </c>
      <c r="D961" t="s">
        <v>29</v>
      </c>
      <c r="E961" t="s">
        <v>13</v>
      </c>
      <c r="F961">
        <v>699706.7</v>
      </c>
      <c r="G961" s="21"/>
      <c r="H961" s="20"/>
    </row>
    <row r="962" spans="1:8" x14ac:dyDescent="0.3">
      <c r="A962">
        <v>543076</v>
      </c>
      <c r="B962">
        <v>41851</v>
      </c>
      <c r="C962" t="s">
        <v>21</v>
      </c>
      <c r="D962" t="s">
        <v>24</v>
      </c>
      <c r="E962" t="s">
        <v>3</v>
      </c>
      <c r="F962">
        <v>65346.400000000001</v>
      </c>
      <c r="G962" s="21"/>
      <c r="H962" s="20"/>
    </row>
    <row r="963" spans="1:8" ht="15" customHeight="1" x14ac:dyDescent="0.3">
      <c r="A963">
        <v>543255</v>
      </c>
      <c r="B963">
        <v>42004</v>
      </c>
      <c r="C963" t="s">
        <v>39</v>
      </c>
      <c r="D963" t="s">
        <v>30</v>
      </c>
      <c r="E963" t="s">
        <v>14</v>
      </c>
      <c r="F963">
        <v>4616087.3</v>
      </c>
      <c r="G963" s="21"/>
      <c r="H963" s="20"/>
    </row>
    <row r="964" spans="1:8" x14ac:dyDescent="0.3">
      <c r="A964">
        <v>543767</v>
      </c>
      <c r="B964">
        <v>42004</v>
      </c>
      <c r="C964" t="s">
        <v>21</v>
      </c>
      <c r="D964" t="s">
        <v>24</v>
      </c>
      <c r="E964" t="s">
        <v>38</v>
      </c>
      <c r="F964">
        <v>21513</v>
      </c>
      <c r="G964" s="21"/>
      <c r="H964" s="20"/>
    </row>
    <row r="965" spans="1:8" x14ac:dyDescent="0.3">
      <c r="A965">
        <v>543767</v>
      </c>
      <c r="B965">
        <v>41931</v>
      </c>
      <c r="C965" t="s">
        <v>39</v>
      </c>
      <c r="D965" t="s">
        <v>26</v>
      </c>
      <c r="E965" t="s">
        <v>3</v>
      </c>
      <c r="F965">
        <v>4113754</v>
      </c>
      <c r="G965" s="21"/>
      <c r="H965" s="20"/>
    </row>
    <row r="966" spans="1:8" ht="15" customHeight="1" x14ac:dyDescent="0.3">
      <c r="A966">
        <v>543966</v>
      </c>
      <c r="B966">
        <v>41943</v>
      </c>
      <c r="C966" t="s">
        <v>21</v>
      </c>
      <c r="D966" t="s">
        <v>26</v>
      </c>
      <c r="E966" t="s">
        <v>16</v>
      </c>
      <c r="F966">
        <v>67762</v>
      </c>
      <c r="G966" s="21"/>
      <c r="H966" s="20"/>
    </row>
    <row r="967" spans="1:8" ht="15" customHeight="1" x14ac:dyDescent="0.3">
      <c r="A967">
        <v>544197</v>
      </c>
      <c r="B967">
        <v>42004</v>
      </c>
      <c r="C967" t="s">
        <v>21</v>
      </c>
      <c r="D967" t="s">
        <v>24</v>
      </c>
      <c r="E967" t="s">
        <v>12</v>
      </c>
      <c r="F967">
        <v>19154.900000000001</v>
      </c>
      <c r="G967" s="21"/>
      <c r="H967" s="20"/>
    </row>
    <row r="968" spans="1:8" x14ac:dyDescent="0.3">
      <c r="A968">
        <v>545195</v>
      </c>
      <c r="B968">
        <v>42004</v>
      </c>
      <c r="C968" t="s">
        <v>39</v>
      </c>
      <c r="D968" t="s">
        <v>28</v>
      </c>
      <c r="E968" t="s">
        <v>5</v>
      </c>
      <c r="F968">
        <v>4901354.8</v>
      </c>
      <c r="G968" s="21"/>
      <c r="H968" s="20"/>
    </row>
    <row r="969" spans="1:8" ht="15" customHeight="1" x14ac:dyDescent="0.3">
      <c r="A969">
        <v>546036</v>
      </c>
      <c r="B969">
        <v>41759</v>
      </c>
      <c r="C969" t="s">
        <v>21</v>
      </c>
      <c r="D969" t="s">
        <v>26</v>
      </c>
      <c r="E969" t="s">
        <v>7</v>
      </c>
      <c r="F969">
        <v>87979.199999999997</v>
      </c>
      <c r="G969" s="21"/>
      <c r="H969" s="20"/>
    </row>
    <row r="970" spans="1:8" ht="15" customHeight="1" x14ac:dyDescent="0.3">
      <c r="A970">
        <v>546158</v>
      </c>
      <c r="B970">
        <v>42004</v>
      </c>
      <c r="C970" t="s">
        <v>39</v>
      </c>
      <c r="D970" t="s">
        <v>26</v>
      </c>
      <c r="E970" t="s">
        <v>16</v>
      </c>
      <c r="F970">
        <v>8413198.3000000007</v>
      </c>
      <c r="G970" s="21"/>
      <c r="H970" s="20"/>
    </row>
    <row r="971" spans="1:8" x14ac:dyDescent="0.3">
      <c r="A971">
        <v>546407</v>
      </c>
      <c r="B971">
        <v>41753</v>
      </c>
      <c r="C971" t="s">
        <v>39</v>
      </c>
      <c r="D971" t="s">
        <v>28</v>
      </c>
      <c r="E971" t="s">
        <v>8</v>
      </c>
      <c r="F971">
        <v>1286597.8999999999</v>
      </c>
      <c r="G971" s="21"/>
      <c r="H971" s="20"/>
    </row>
    <row r="972" spans="1:8" ht="15" customHeight="1" x14ac:dyDescent="0.3">
      <c r="A972">
        <v>546868</v>
      </c>
      <c r="B972">
        <v>42004</v>
      </c>
      <c r="C972" t="s">
        <v>39</v>
      </c>
      <c r="D972" t="s">
        <v>24</v>
      </c>
      <c r="E972" t="s">
        <v>4</v>
      </c>
      <c r="F972">
        <v>7995530.4000000004</v>
      </c>
      <c r="G972" s="21"/>
      <c r="H972" s="20"/>
    </row>
    <row r="973" spans="1:8" x14ac:dyDescent="0.3">
      <c r="A973">
        <v>546918</v>
      </c>
      <c r="B973">
        <v>41729</v>
      </c>
      <c r="C973" t="s">
        <v>21</v>
      </c>
      <c r="D973" t="s">
        <v>26</v>
      </c>
      <c r="E973" t="s">
        <v>38</v>
      </c>
      <c r="F973">
        <v>43596.7</v>
      </c>
      <c r="G973" s="21"/>
      <c r="H973" s="20"/>
    </row>
    <row r="974" spans="1:8" ht="15" customHeight="1" x14ac:dyDescent="0.3">
      <c r="A974">
        <v>547188</v>
      </c>
      <c r="B974">
        <v>41729</v>
      </c>
      <c r="C974" t="s">
        <v>21</v>
      </c>
      <c r="D974" t="s">
        <v>26</v>
      </c>
      <c r="E974" t="s">
        <v>6</v>
      </c>
      <c r="F974">
        <v>78783.600000000006</v>
      </c>
      <c r="G974" s="21"/>
      <c r="H974" s="20"/>
    </row>
    <row r="975" spans="1:8" ht="15" customHeight="1" x14ac:dyDescent="0.3">
      <c r="A975">
        <v>547346</v>
      </c>
      <c r="B975">
        <v>42004</v>
      </c>
      <c r="C975" t="s">
        <v>21</v>
      </c>
      <c r="D975" t="s">
        <v>28</v>
      </c>
      <c r="E975" t="s">
        <v>8</v>
      </c>
      <c r="F975">
        <v>4625.32</v>
      </c>
      <c r="G975" s="21"/>
      <c r="H975" s="20"/>
    </row>
    <row r="976" spans="1:8" x14ac:dyDescent="0.3">
      <c r="A976">
        <v>547526</v>
      </c>
      <c r="B976">
        <v>42004</v>
      </c>
      <c r="C976" t="s">
        <v>21</v>
      </c>
      <c r="D976" t="s">
        <v>32</v>
      </c>
      <c r="E976" t="s">
        <v>10</v>
      </c>
      <c r="F976">
        <v>7372.2</v>
      </c>
      <c r="G976" s="21"/>
      <c r="H976" s="20"/>
    </row>
    <row r="977" spans="1:8" x14ac:dyDescent="0.3">
      <c r="A977">
        <v>547703</v>
      </c>
      <c r="B977">
        <v>42004</v>
      </c>
      <c r="C977" t="s">
        <v>21</v>
      </c>
      <c r="D977" t="s">
        <v>28</v>
      </c>
      <c r="E977" t="s">
        <v>16</v>
      </c>
      <c r="F977">
        <v>85957.7</v>
      </c>
      <c r="G977" s="21"/>
      <c r="H977" s="20"/>
    </row>
    <row r="978" spans="1:8" ht="15" customHeight="1" x14ac:dyDescent="0.3">
      <c r="A978">
        <v>549149</v>
      </c>
      <c r="B978">
        <v>41746</v>
      </c>
      <c r="C978" t="s">
        <v>39</v>
      </c>
      <c r="D978" t="s">
        <v>30</v>
      </c>
      <c r="E978" t="s">
        <v>12</v>
      </c>
      <c r="F978">
        <v>2936341.6</v>
      </c>
      <c r="G978" s="21"/>
      <c r="H978" s="20"/>
    </row>
    <row r="979" spans="1:8" x14ac:dyDescent="0.3">
      <c r="A979">
        <v>549213</v>
      </c>
      <c r="B979">
        <v>42004</v>
      </c>
      <c r="C979" t="s">
        <v>21</v>
      </c>
      <c r="D979" t="s">
        <v>27</v>
      </c>
      <c r="E979" t="s">
        <v>13</v>
      </c>
      <c r="F979">
        <v>34204.800000000003</v>
      </c>
      <c r="G979" s="21"/>
      <c r="H979" s="20"/>
    </row>
    <row r="980" spans="1:8" ht="15" customHeight="1" x14ac:dyDescent="0.3">
      <c r="A980">
        <v>549417</v>
      </c>
      <c r="B980">
        <v>42004</v>
      </c>
      <c r="C980" t="s">
        <v>39</v>
      </c>
      <c r="D980" t="s">
        <v>25</v>
      </c>
      <c r="E980" t="s">
        <v>5</v>
      </c>
      <c r="F980">
        <v>4859138.5999999996</v>
      </c>
      <c r="G980" s="21"/>
      <c r="H980" s="20"/>
    </row>
    <row r="981" spans="1:8" ht="15" customHeight="1" x14ac:dyDescent="0.3">
      <c r="A981">
        <v>549636</v>
      </c>
      <c r="B981">
        <v>42004</v>
      </c>
      <c r="C981" t="s">
        <v>21</v>
      </c>
      <c r="D981" t="s">
        <v>30</v>
      </c>
      <c r="E981" t="s">
        <v>14</v>
      </c>
      <c r="F981">
        <v>35602.199999999997</v>
      </c>
      <c r="G981" s="21"/>
      <c r="H981" s="20"/>
    </row>
    <row r="982" spans="1:8" x14ac:dyDescent="0.3">
      <c r="A982">
        <v>549720</v>
      </c>
      <c r="B982">
        <v>42004</v>
      </c>
      <c r="C982" t="s">
        <v>39</v>
      </c>
      <c r="D982" t="s">
        <v>24</v>
      </c>
      <c r="E982" t="s">
        <v>11</v>
      </c>
      <c r="F982">
        <v>9802943</v>
      </c>
      <c r="G982" s="21"/>
      <c r="H982" s="20"/>
    </row>
    <row r="983" spans="1:8" x14ac:dyDescent="0.3">
      <c r="A983">
        <v>549858</v>
      </c>
      <c r="B983">
        <v>41972</v>
      </c>
      <c r="C983" t="s">
        <v>21</v>
      </c>
      <c r="D983" t="s">
        <v>28</v>
      </c>
      <c r="E983" t="s">
        <v>5</v>
      </c>
      <c r="F983">
        <v>36333.9</v>
      </c>
      <c r="G983" s="21"/>
      <c r="H983" s="20"/>
    </row>
    <row r="984" spans="1:8" x14ac:dyDescent="0.3">
      <c r="A984">
        <v>550128</v>
      </c>
      <c r="B984">
        <v>41759</v>
      </c>
      <c r="C984" t="s">
        <v>39</v>
      </c>
      <c r="D984" t="s">
        <v>26</v>
      </c>
      <c r="E984" t="s">
        <v>2</v>
      </c>
      <c r="F984">
        <v>8162344.2999999998</v>
      </c>
      <c r="G984" s="21"/>
      <c r="H984" s="20"/>
    </row>
    <row r="985" spans="1:8" x14ac:dyDescent="0.3">
      <c r="A985">
        <v>550883</v>
      </c>
      <c r="B985">
        <v>42004</v>
      </c>
      <c r="C985" t="s">
        <v>22</v>
      </c>
      <c r="D985" t="s">
        <v>24</v>
      </c>
      <c r="E985" t="s">
        <v>34</v>
      </c>
      <c r="F985">
        <v>592.6</v>
      </c>
      <c r="G985" s="21"/>
      <c r="H985" s="20"/>
    </row>
    <row r="986" spans="1:8" x14ac:dyDescent="0.3">
      <c r="A986">
        <v>551006</v>
      </c>
      <c r="B986">
        <v>42004</v>
      </c>
      <c r="C986" t="s">
        <v>21</v>
      </c>
      <c r="D986" t="s">
        <v>26</v>
      </c>
      <c r="E986" t="s">
        <v>2</v>
      </c>
      <c r="F986">
        <v>65379.6</v>
      </c>
      <c r="G986" s="21"/>
      <c r="H986" s="20"/>
    </row>
    <row r="987" spans="1:8" ht="15" customHeight="1" x14ac:dyDescent="0.3">
      <c r="A987">
        <v>551079</v>
      </c>
      <c r="B987">
        <v>42004</v>
      </c>
      <c r="C987" t="s">
        <v>39</v>
      </c>
      <c r="D987" t="s">
        <v>27</v>
      </c>
      <c r="E987" t="s">
        <v>36</v>
      </c>
      <c r="F987">
        <v>5453927.2000000002</v>
      </c>
      <c r="G987" s="21"/>
      <c r="H987" s="20"/>
    </row>
    <row r="988" spans="1:8" ht="15" customHeight="1" x14ac:dyDescent="0.3">
      <c r="A988">
        <v>551409</v>
      </c>
      <c r="B988">
        <v>42004</v>
      </c>
      <c r="C988" t="s">
        <v>21</v>
      </c>
      <c r="D988" t="s">
        <v>28</v>
      </c>
      <c r="E988" t="s">
        <v>16</v>
      </c>
      <c r="F988">
        <v>23152.3</v>
      </c>
      <c r="G988" s="21"/>
      <c r="H988" s="20"/>
    </row>
    <row r="989" spans="1:8" ht="15" customHeight="1" x14ac:dyDescent="0.3">
      <c r="A989">
        <v>552011</v>
      </c>
      <c r="B989">
        <v>41858</v>
      </c>
      <c r="C989" t="s">
        <v>39</v>
      </c>
      <c r="D989" t="s">
        <v>28</v>
      </c>
      <c r="E989" t="s">
        <v>13</v>
      </c>
      <c r="F989">
        <v>841809.2</v>
      </c>
      <c r="G989" s="21"/>
      <c r="H989" s="20"/>
    </row>
    <row r="990" spans="1:8" ht="15" customHeight="1" x14ac:dyDescent="0.3">
      <c r="A990">
        <v>553785</v>
      </c>
      <c r="B990">
        <v>41670</v>
      </c>
      <c r="C990" t="s">
        <v>21</v>
      </c>
      <c r="D990" t="s">
        <v>28</v>
      </c>
      <c r="E990" t="s">
        <v>37</v>
      </c>
      <c r="F990">
        <v>7617.4</v>
      </c>
      <c r="G990" s="21"/>
      <c r="H990" s="20"/>
    </row>
    <row r="991" spans="1:8" x14ac:dyDescent="0.3">
      <c r="A991">
        <v>556464</v>
      </c>
      <c r="B991">
        <v>42004</v>
      </c>
      <c r="C991" t="s">
        <v>21</v>
      </c>
      <c r="D991" t="s">
        <v>27</v>
      </c>
      <c r="E991" t="s">
        <v>36</v>
      </c>
      <c r="F991">
        <v>57979.6</v>
      </c>
      <c r="G991" s="21"/>
      <c r="H991" s="20"/>
    </row>
    <row r="992" spans="1:8" x14ac:dyDescent="0.3">
      <c r="A992">
        <v>556654</v>
      </c>
      <c r="B992">
        <v>41772</v>
      </c>
      <c r="C992" t="s">
        <v>21</v>
      </c>
      <c r="D992" t="s">
        <v>27</v>
      </c>
      <c r="E992" t="s">
        <v>6</v>
      </c>
      <c r="F992">
        <v>62238.2</v>
      </c>
      <c r="G992" s="21"/>
      <c r="H992" s="20"/>
    </row>
    <row r="993" spans="1:8" x14ac:dyDescent="0.3">
      <c r="A993">
        <v>557524</v>
      </c>
      <c r="B993">
        <v>41737</v>
      </c>
      <c r="C993" t="s">
        <v>39</v>
      </c>
      <c r="D993" t="s">
        <v>29</v>
      </c>
      <c r="E993" t="s">
        <v>1</v>
      </c>
      <c r="F993">
        <v>3790611.6</v>
      </c>
      <c r="G993" s="21"/>
      <c r="H993" s="20"/>
    </row>
    <row r="994" spans="1:8" ht="15" customHeight="1" x14ac:dyDescent="0.3">
      <c r="A994">
        <v>558190</v>
      </c>
      <c r="B994">
        <v>41973</v>
      </c>
      <c r="C994" t="s">
        <v>21</v>
      </c>
      <c r="D994" t="s">
        <v>32</v>
      </c>
      <c r="E994" t="s">
        <v>8</v>
      </c>
      <c r="F994">
        <v>10174.200000000001</v>
      </c>
      <c r="G994" s="21"/>
      <c r="H994" s="20"/>
    </row>
    <row r="995" spans="1:8" x14ac:dyDescent="0.3">
      <c r="A995">
        <v>558274</v>
      </c>
      <c r="B995">
        <v>41931</v>
      </c>
      <c r="C995" t="s">
        <v>39</v>
      </c>
      <c r="D995" t="s">
        <v>28</v>
      </c>
      <c r="E995" t="s">
        <v>16</v>
      </c>
      <c r="F995">
        <v>8062498.4000000004</v>
      </c>
      <c r="G995" s="21"/>
      <c r="H995" s="20"/>
    </row>
    <row r="996" spans="1:8" ht="15" customHeight="1" x14ac:dyDescent="0.3">
      <c r="A996">
        <v>558447</v>
      </c>
      <c r="B996">
        <v>42004</v>
      </c>
      <c r="C996" t="s">
        <v>21</v>
      </c>
      <c r="D996" t="s">
        <v>28</v>
      </c>
      <c r="E996" t="s">
        <v>14</v>
      </c>
      <c r="F996">
        <v>40937.699999999997</v>
      </c>
      <c r="G996" s="21"/>
      <c r="H996" s="20"/>
    </row>
    <row r="997" spans="1:8" x14ac:dyDescent="0.3">
      <c r="A997">
        <v>558668</v>
      </c>
      <c r="B997">
        <v>42004</v>
      </c>
      <c r="C997" t="s">
        <v>21</v>
      </c>
      <c r="D997" t="s">
        <v>24</v>
      </c>
      <c r="E997" t="s">
        <v>3</v>
      </c>
      <c r="F997">
        <v>69035.899999999994</v>
      </c>
      <c r="G997" s="21"/>
      <c r="H997" s="20"/>
    </row>
    <row r="998" spans="1:8" ht="15" customHeight="1" x14ac:dyDescent="0.3">
      <c r="A998">
        <v>558796</v>
      </c>
      <c r="B998">
        <v>42004</v>
      </c>
      <c r="C998" t="s">
        <v>39</v>
      </c>
      <c r="D998" t="s">
        <v>28</v>
      </c>
      <c r="E998" t="s">
        <v>0</v>
      </c>
      <c r="F998">
        <v>3558359.9</v>
      </c>
      <c r="G998" s="21"/>
      <c r="H998" s="20"/>
    </row>
    <row r="999" spans="1:8" x14ac:dyDescent="0.3">
      <c r="A999">
        <v>558877</v>
      </c>
      <c r="B999">
        <v>42004</v>
      </c>
      <c r="C999" t="s">
        <v>39</v>
      </c>
      <c r="D999" t="s">
        <v>28</v>
      </c>
      <c r="E999" t="s">
        <v>36</v>
      </c>
      <c r="F999">
        <v>5297476.2</v>
      </c>
      <c r="G999" s="21"/>
      <c r="H999" s="20"/>
    </row>
    <row r="1000" spans="1:8" ht="15" customHeight="1" x14ac:dyDescent="0.3">
      <c r="A1000">
        <v>558983</v>
      </c>
      <c r="B1000">
        <v>41882</v>
      </c>
      <c r="C1000" t="s">
        <v>39</v>
      </c>
      <c r="D1000" t="s">
        <v>29</v>
      </c>
      <c r="E1000" t="s">
        <v>6</v>
      </c>
      <c r="F1000">
        <v>3537335.7</v>
      </c>
      <c r="G1000" s="21"/>
      <c r="H1000" s="20"/>
    </row>
    <row r="1001" spans="1:8" x14ac:dyDescent="0.3">
      <c r="A1001">
        <v>559076</v>
      </c>
      <c r="B1001">
        <v>42004</v>
      </c>
      <c r="C1001" t="s">
        <v>21</v>
      </c>
      <c r="D1001" t="s">
        <v>27</v>
      </c>
      <c r="E1001" t="s">
        <v>6</v>
      </c>
      <c r="F1001">
        <v>94254</v>
      </c>
      <c r="G1001" s="21"/>
      <c r="H1001" s="20"/>
    </row>
    <row r="1002" spans="1:8" ht="15" customHeight="1" x14ac:dyDescent="0.3">
      <c r="A1002">
        <v>559133</v>
      </c>
      <c r="B1002">
        <v>42004</v>
      </c>
      <c r="C1002" t="s">
        <v>39</v>
      </c>
      <c r="D1002" t="s">
        <v>28</v>
      </c>
      <c r="E1002" t="s">
        <v>36</v>
      </c>
      <c r="F1002">
        <v>2167372.2000000002</v>
      </c>
      <c r="G1002" s="21"/>
      <c r="H1002" s="20"/>
    </row>
    <row r="1003" spans="1:8" x14ac:dyDescent="0.3">
      <c r="A1003">
        <v>559500</v>
      </c>
      <c r="B1003">
        <v>42004</v>
      </c>
      <c r="C1003" t="s">
        <v>39</v>
      </c>
      <c r="D1003" t="s">
        <v>31</v>
      </c>
      <c r="E1003" t="s">
        <v>3</v>
      </c>
      <c r="F1003">
        <v>7697862.7999999998</v>
      </c>
      <c r="G1003" s="21"/>
      <c r="H1003" s="20"/>
    </row>
    <row r="1004" spans="1:8" x14ac:dyDescent="0.3">
      <c r="A1004">
        <v>560516</v>
      </c>
      <c r="B1004">
        <v>42004</v>
      </c>
      <c r="C1004" t="s">
        <v>21</v>
      </c>
      <c r="D1004" t="s">
        <v>27</v>
      </c>
      <c r="E1004" t="s">
        <v>13</v>
      </c>
      <c r="F1004">
        <v>87628.4</v>
      </c>
      <c r="G1004" s="21"/>
      <c r="H1004" s="20"/>
    </row>
    <row r="1005" spans="1:8" x14ac:dyDescent="0.3">
      <c r="A1005">
        <v>560994</v>
      </c>
      <c r="B1005">
        <v>42004</v>
      </c>
      <c r="C1005" t="s">
        <v>39</v>
      </c>
      <c r="D1005" t="s">
        <v>29</v>
      </c>
      <c r="E1005" t="s">
        <v>2</v>
      </c>
      <c r="F1005">
        <v>9420947.8000000007</v>
      </c>
      <c r="G1005" s="21"/>
      <c r="H1005" s="20"/>
    </row>
    <row r="1006" spans="1:8" x14ac:dyDescent="0.3">
      <c r="A1006">
        <v>561068</v>
      </c>
      <c r="B1006">
        <v>42004</v>
      </c>
      <c r="C1006" t="s">
        <v>21</v>
      </c>
      <c r="D1006" t="s">
        <v>28</v>
      </c>
      <c r="E1006" t="s">
        <v>8</v>
      </c>
      <c r="F1006">
        <v>1593868.8</v>
      </c>
      <c r="G1006" s="21"/>
      <c r="H1006" s="20"/>
    </row>
    <row r="1007" spans="1:8" ht="15" customHeight="1" x14ac:dyDescent="0.3">
      <c r="A1007">
        <v>561222</v>
      </c>
      <c r="B1007">
        <v>42004</v>
      </c>
      <c r="C1007" t="s">
        <v>21</v>
      </c>
      <c r="D1007" t="s">
        <v>30</v>
      </c>
      <c r="E1007" t="s">
        <v>14</v>
      </c>
      <c r="F1007">
        <v>13143.2</v>
      </c>
      <c r="G1007" s="21"/>
      <c r="H1007" s="20"/>
    </row>
    <row r="1008" spans="1:8" ht="15" customHeight="1" x14ac:dyDescent="0.3">
      <c r="A1008">
        <v>561333</v>
      </c>
      <c r="B1008">
        <v>42004</v>
      </c>
      <c r="C1008" t="s">
        <v>39</v>
      </c>
      <c r="D1008" t="s">
        <v>26</v>
      </c>
      <c r="E1008" t="s">
        <v>3</v>
      </c>
      <c r="F1008">
        <v>347025</v>
      </c>
      <c r="G1008" s="21"/>
      <c r="H1008" s="20"/>
    </row>
    <row r="1009" spans="1:8" ht="15" customHeight="1" x14ac:dyDescent="0.3">
      <c r="A1009">
        <v>561661</v>
      </c>
      <c r="B1009">
        <v>42004</v>
      </c>
      <c r="C1009" t="s">
        <v>39</v>
      </c>
      <c r="D1009" t="s">
        <v>29</v>
      </c>
      <c r="E1009" t="s">
        <v>4</v>
      </c>
      <c r="F1009">
        <v>7509708.7999999998</v>
      </c>
      <c r="G1009" s="21"/>
      <c r="H1009" s="20"/>
    </row>
    <row r="1010" spans="1:8" ht="15" customHeight="1" x14ac:dyDescent="0.3">
      <c r="A1010">
        <v>562200</v>
      </c>
      <c r="B1010">
        <v>41882</v>
      </c>
      <c r="C1010" t="s">
        <v>39</v>
      </c>
      <c r="D1010" t="s">
        <v>26</v>
      </c>
      <c r="E1010" t="s">
        <v>3</v>
      </c>
      <c r="F1010">
        <v>1578568.36666667</v>
      </c>
      <c r="G1010" s="21"/>
      <c r="H1010" s="20"/>
    </row>
    <row r="1011" spans="1:8" ht="15" customHeight="1" x14ac:dyDescent="0.3">
      <c r="A1011">
        <v>562777</v>
      </c>
      <c r="B1011">
        <v>42004</v>
      </c>
      <c r="C1011" t="s">
        <v>21</v>
      </c>
      <c r="D1011" t="s">
        <v>26</v>
      </c>
      <c r="E1011" t="s">
        <v>17</v>
      </c>
      <c r="F1011">
        <v>98202</v>
      </c>
      <c r="G1011" s="21"/>
      <c r="H1011" s="20"/>
    </row>
    <row r="1012" spans="1:8" x14ac:dyDescent="0.3">
      <c r="A1012">
        <v>562837</v>
      </c>
      <c r="B1012">
        <v>41707</v>
      </c>
      <c r="C1012" t="s">
        <v>39</v>
      </c>
      <c r="D1012" t="s">
        <v>29</v>
      </c>
      <c r="E1012" t="s">
        <v>35</v>
      </c>
      <c r="F1012">
        <v>6977660.2000000002</v>
      </c>
      <c r="G1012" s="21"/>
      <c r="H1012" s="20"/>
    </row>
    <row r="1013" spans="1:8" ht="15" customHeight="1" x14ac:dyDescent="0.3">
      <c r="A1013">
        <v>562957</v>
      </c>
      <c r="B1013">
        <v>41729</v>
      </c>
      <c r="C1013" t="s">
        <v>39</v>
      </c>
      <c r="D1013" t="s">
        <v>32</v>
      </c>
      <c r="E1013" t="s">
        <v>7</v>
      </c>
      <c r="F1013">
        <v>1558994</v>
      </c>
      <c r="G1013" s="21"/>
      <c r="H1013" s="20"/>
    </row>
    <row r="1014" spans="1:8" x14ac:dyDescent="0.3">
      <c r="A1014">
        <v>563069</v>
      </c>
      <c r="B1014">
        <v>42004</v>
      </c>
      <c r="C1014" t="s">
        <v>21</v>
      </c>
      <c r="D1014" t="s">
        <v>30</v>
      </c>
      <c r="E1014" t="s">
        <v>3</v>
      </c>
      <c r="F1014">
        <v>89944.4</v>
      </c>
      <c r="G1014" s="21"/>
      <c r="H1014" s="20"/>
    </row>
    <row r="1015" spans="1:8" x14ac:dyDescent="0.3">
      <c r="A1015">
        <v>564268</v>
      </c>
      <c r="B1015">
        <v>41670</v>
      </c>
      <c r="C1015" t="s">
        <v>21</v>
      </c>
      <c r="D1015" t="s">
        <v>28</v>
      </c>
      <c r="E1015" t="s">
        <v>8</v>
      </c>
      <c r="F1015">
        <v>31625.3</v>
      </c>
      <c r="G1015" s="21"/>
      <c r="H1015" s="20"/>
    </row>
    <row r="1016" spans="1:8" ht="15" customHeight="1" x14ac:dyDescent="0.3">
      <c r="A1016">
        <v>564313</v>
      </c>
      <c r="B1016">
        <v>42004</v>
      </c>
      <c r="C1016" t="s">
        <v>21</v>
      </c>
      <c r="D1016" t="s">
        <v>27</v>
      </c>
      <c r="E1016" t="s">
        <v>6</v>
      </c>
      <c r="F1016">
        <v>18274.3</v>
      </c>
      <c r="G1016" s="21"/>
      <c r="H1016" s="20"/>
    </row>
    <row r="1017" spans="1:8" ht="15" customHeight="1" x14ac:dyDescent="0.3">
      <c r="A1017">
        <v>564324</v>
      </c>
      <c r="B1017">
        <v>41912</v>
      </c>
      <c r="C1017" t="s">
        <v>22</v>
      </c>
      <c r="D1017" t="s">
        <v>28</v>
      </c>
      <c r="E1017" t="s">
        <v>35</v>
      </c>
      <c r="F1017">
        <v>84.3</v>
      </c>
      <c r="G1017" s="21"/>
      <c r="H1017" s="20"/>
    </row>
    <row r="1018" spans="1:8" x14ac:dyDescent="0.3">
      <c r="A1018">
        <v>564530</v>
      </c>
      <c r="B1018">
        <v>41698</v>
      </c>
      <c r="C1018" t="s">
        <v>21</v>
      </c>
      <c r="D1018" t="s">
        <v>28</v>
      </c>
      <c r="E1018" t="s">
        <v>10</v>
      </c>
      <c r="F1018">
        <v>74392.600000000006</v>
      </c>
      <c r="G1018" s="21"/>
      <c r="H1018" s="20"/>
    </row>
    <row r="1019" spans="1:8" ht="15" customHeight="1" x14ac:dyDescent="0.3">
      <c r="A1019">
        <v>564603</v>
      </c>
      <c r="B1019">
        <v>42004</v>
      </c>
      <c r="C1019" t="s">
        <v>39</v>
      </c>
      <c r="D1019" t="s">
        <v>27</v>
      </c>
      <c r="E1019" t="s">
        <v>7</v>
      </c>
      <c r="F1019">
        <v>9298010.5</v>
      </c>
      <c r="G1019" s="21"/>
      <c r="H1019" s="20"/>
    </row>
    <row r="1020" spans="1:8" ht="15" customHeight="1" x14ac:dyDescent="0.3">
      <c r="A1020">
        <v>566146</v>
      </c>
      <c r="B1020">
        <v>42004</v>
      </c>
      <c r="C1020" t="s">
        <v>39</v>
      </c>
      <c r="D1020" t="s">
        <v>32</v>
      </c>
      <c r="E1020" t="s">
        <v>17</v>
      </c>
      <c r="F1020">
        <v>3056217.7</v>
      </c>
      <c r="G1020" s="21"/>
      <c r="H1020" s="20"/>
    </row>
    <row r="1021" spans="1:8" ht="15" customHeight="1" x14ac:dyDescent="0.3">
      <c r="A1021">
        <v>566214</v>
      </c>
      <c r="B1021">
        <v>41809</v>
      </c>
      <c r="C1021" t="s">
        <v>39</v>
      </c>
      <c r="D1021" t="s">
        <v>27</v>
      </c>
      <c r="E1021" t="s">
        <v>1</v>
      </c>
      <c r="F1021">
        <v>7013697.7000000002</v>
      </c>
      <c r="G1021" s="21"/>
      <c r="H1021" s="20"/>
    </row>
    <row r="1022" spans="1:8" ht="15" customHeight="1" x14ac:dyDescent="0.3">
      <c r="A1022">
        <v>566260</v>
      </c>
      <c r="B1022">
        <v>42004</v>
      </c>
      <c r="C1022" t="s">
        <v>39</v>
      </c>
      <c r="D1022" t="s">
        <v>28</v>
      </c>
      <c r="E1022" t="s">
        <v>2</v>
      </c>
      <c r="F1022">
        <v>4556585.7</v>
      </c>
      <c r="G1022" s="21"/>
      <c r="H1022" s="20"/>
    </row>
    <row r="1023" spans="1:8" ht="15" customHeight="1" x14ac:dyDescent="0.3">
      <c r="A1023">
        <v>566445</v>
      </c>
      <c r="B1023">
        <v>42004</v>
      </c>
      <c r="C1023" t="s">
        <v>21</v>
      </c>
      <c r="D1023" t="s">
        <v>30</v>
      </c>
      <c r="E1023" t="s">
        <v>9</v>
      </c>
      <c r="F1023">
        <v>12292.5</v>
      </c>
      <c r="G1023" s="21"/>
      <c r="H1023" s="20"/>
    </row>
    <row r="1024" spans="1:8" ht="15" customHeight="1" x14ac:dyDescent="0.3">
      <c r="A1024">
        <v>567441</v>
      </c>
      <c r="B1024">
        <v>42004</v>
      </c>
      <c r="C1024" t="s">
        <v>39</v>
      </c>
      <c r="D1024" t="s">
        <v>24</v>
      </c>
      <c r="E1024" t="s">
        <v>35</v>
      </c>
      <c r="F1024">
        <v>1143877.8999999999</v>
      </c>
      <c r="G1024" s="21"/>
      <c r="H1024" s="20"/>
    </row>
    <row r="1025" spans="1:8" x14ac:dyDescent="0.3">
      <c r="A1025">
        <v>567442</v>
      </c>
      <c r="B1025">
        <v>42004</v>
      </c>
      <c r="C1025" t="s">
        <v>39</v>
      </c>
      <c r="D1025" t="s">
        <v>24</v>
      </c>
      <c r="E1025" t="s">
        <v>4</v>
      </c>
      <c r="F1025">
        <v>7532127.4000000004</v>
      </c>
      <c r="G1025" s="21"/>
      <c r="H1025" s="20"/>
    </row>
    <row r="1026" spans="1:8" x14ac:dyDescent="0.3">
      <c r="A1026">
        <v>567672</v>
      </c>
      <c r="B1026">
        <v>42004</v>
      </c>
      <c r="C1026" t="s">
        <v>21</v>
      </c>
      <c r="D1026" t="s">
        <v>28</v>
      </c>
      <c r="E1026" t="s">
        <v>16</v>
      </c>
      <c r="F1026">
        <v>62359.8</v>
      </c>
      <c r="G1026" s="21"/>
      <c r="H1026" s="20"/>
    </row>
    <row r="1027" spans="1:8" x14ac:dyDescent="0.3">
      <c r="A1027">
        <v>568059</v>
      </c>
      <c r="B1027">
        <v>42004</v>
      </c>
      <c r="C1027" t="s">
        <v>39</v>
      </c>
      <c r="D1027" t="s">
        <v>28</v>
      </c>
      <c r="E1027" t="s">
        <v>5</v>
      </c>
      <c r="F1027">
        <v>776234.9</v>
      </c>
      <c r="G1027" s="21"/>
      <c r="H1027" s="20"/>
    </row>
    <row r="1028" spans="1:8" ht="15" customHeight="1" x14ac:dyDescent="0.3">
      <c r="A1028">
        <v>568663</v>
      </c>
      <c r="B1028">
        <v>41790</v>
      </c>
      <c r="C1028" t="s">
        <v>39</v>
      </c>
      <c r="D1028" t="s">
        <v>31</v>
      </c>
      <c r="E1028" t="s">
        <v>10</v>
      </c>
      <c r="F1028">
        <v>256854.5</v>
      </c>
      <c r="G1028" s="21"/>
      <c r="H1028" s="20"/>
    </row>
    <row r="1029" spans="1:8" ht="15" customHeight="1" x14ac:dyDescent="0.3">
      <c r="A1029">
        <v>568983</v>
      </c>
      <c r="B1029">
        <v>41766</v>
      </c>
      <c r="C1029" t="s">
        <v>21</v>
      </c>
      <c r="D1029" t="s">
        <v>30</v>
      </c>
      <c r="E1029" t="s">
        <v>16</v>
      </c>
      <c r="F1029">
        <v>26428.6</v>
      </c>
      <c r="G1029" s="21"/>
      <c r="H1029" s="20"/>
    </row>
    <row r="1030" spans="1:8" ht="15" customHeight="1" x14ac:dyDescent="0.3">
      <c r="A1030">
        <v>569306</v>
      </c>
      <c r="B1030">
        <v>42004</v>
      </c>
      <c r="C1030" t="s">
        <v>39</v>
      </c>
      <c r="D1030" t="s">
        <v>30</v>
      </c>
      <c r="E1030" t="s">
        <v>9</v>
      </c>
      <c r="F1030">
        <v>4669358.0999999996</v>
      </c>
      <c r="G1030" s="21"/>
      <c r="H1030" s="20"/>
    </row>
    <row r="1031" spans="1:8" ht="15" customHeight="1" x14ac:dyDescent="0.3">
      <c r="A1031">
        <v>569671</v>
      </c>
      <c r="B1031">
        <v>41891</v>
      </c>
      <c r="C1031" t="s">
        <v>22</v>
      </c>
      <c r="D1031" t="s">
        <v>28</v>
      </c>
      <c r="E1031" t="s">
        <v>6</v>
      </c>
      <c r="F1031">
        <v>540.29999999999995</v>
      </c>
      <c r="G1031" s="21"/>
      <c r="H1031" s="20"/>
    </row>
    <row r="1032" spans="1:8" x14ac:dyDescent="0.3">
      <c r="A1032">
        <v>569802</v>
      </c>
      <c r="B1032">
        <v>42004</v>
      </c>
      <c r="C1032" t="s">
        <v>21</v>
      </c>
      <c r="D1032" t="s">
        <v>27</v>
      </c>
      <c r="E1032" t="s">
        <v>3</v>
      </c>
      <c r="F1032">
        <v>80352.399999999994</v>
      </c>
      <c r="G1032" s="21"/>
      <c r="H1032" s="20"/>
    </row>
    <row r="1033" spans="1:8" ht="15" customHeight="1" x14ac:dyDescent="0.3">
      <c r="A1033">
        <v>569929</v>
      </c>
      <c r="B1033">
        <v>42004</v>
      </c>
      <c r="C1033" t="s">
        <v>39</v>
      </c>
      <c r="D1033" t="s">
        <v>28</v>
      </c>
      <c r="E1033" t="s">
        <v>7</v>
      </c>
      <c r="F1033">
        <v>7282643.2999999998</v>
      </c>
      <c r="G1033" s="21"/>
      <c r="H1033" s="20"/>
    </row>
    <row r="1034" spans="1:8" x14ac:dyDescent="0.3">
      <c r="A1034">
        <v>570019</v>
      </c>
      <c r="B1034">
        <v>42004</v>
      </c>
      <c r="C1034" t="s">
        <v>39</v>
      </c>
      <c r="D1034" t="s">
        <v>28</v>
      </c>
      <c r="E1034" t="s">
        <v>38</v>
      </c>
      <c r="F1034">
        <v>3572721.7</v>
      </c>
      <c r="G1034" s="21"/>
      <c r="H1034" s="20"/>
    </row>
    <row r="1035" spans="1:8" ht="15" customHeight="1" x14ac:dyDescent="0.3">
      <c r="A1035">
        <v>570362</v>
      </c>
      <c r="B1035">
        <v>42004</v>
      </c>
      <c r="C1035" t="s">
        <v>39</v>
      </c>
      <c r="D1035" t="s">
        <v>28</v>
      </c>
      <c r="E1035" t="s">
        <v>4</v>
      </c>
      <c r="F1035">
        <v>1251855.88571429</v>
      </c>
      <c r="G1035" s="21"/>
      <c r="H1035" s="20"/>
    </row>
    <row r="1036" spans="1:8" x14ac:dyDescent="0.3">
      <c r="A1036">
        <v>571546</v>
      </c>
      <c r="B1036">
        <v>42004</v>
      </c>
      <c r="C1036" t="s">
        <v>21</v>
      </c>
      <c r="D1036" t="s">
        <v>26</v>
      </c>
      <c r="E1036" t="s">
        <v>17</v>
      </c>
      <c r="F1036">
        <v>39944.5</v>
      </c>
      <c r="G1036" s="21"/>
      <c r="H1036" s="20"/>
    </row>
    <row r="1037" spans="1:8" x14ac:dyDescent="0.3">
      <c r="A1037">
        <v>571843</v>
      </c>
      <c r="B1037">
        <v>42004</v>
      </c>
      <c r="C1037" t="s">
        <v>21</v>
      </c>
      <c r="D1037" t="s">
        <v>28</v>
      </c>
      <c r="E1037" t="s">
        <v>3</v>
      </c>
      <c r="F1037">
        <v>6751.1</v>
      </c>
      <c r="G1037" s="21"/>
      <c r="H1037" s="20"/>
    </row>
    <row r="1038" spans="1:8" x14ac:dyDescent="0.3">
      <c r="A1038">
        <v>572467</v>
      </c>
      <c r="B1038">
        <v>41789</v>
      </c>
      <c r="C1038" t="s">
        <v>21</v>
      </c>
      <c r="D1038" t="s">
        <v>24</v>
      </c>
      <c r="E1038" t="s">
        <v>36</v>
      </c>
      <c r="F1038">
        <v>16081.9</v>
      </c>
      <c r="G1038" s="21"/>
      <c r="H1038" s="20"/>
    </row>
    <row r="1039" spans="1:8" ht="15" customHeight="1" x14ac:dyDescent="0.3">
      <c r="A1039">
        <v>572929</v>
      </c>
      <c r="B1039">
        <v>41698</v>
      </c>
      <c r="C1039" t="s">
        <v>22</v>
      </c>
      <c r="D1039" t="s">
        <v>32</v>
      </c>
      <c r="E1039" t="s">
        <v>38</v>
      </c>
      <c r="F1039">
        <v>122.8</v>
      </c>
      <c r="G1039" s="21"/>
      <c r="H1039" s="20"/>
    </row>
    <row r="1040" spans="1:8" x14ac:dyDescent="0.3">
      <c r="A1040">
        <v>573663</v>
      </c>
      <c r="B1040">
        <v>41790</v>
      </c>
      <c r="C1040" t="s">
        <v>39</v>
      </c>
      <c r="D1040" t="s">
        <v>30</v>
      </c>
      <c r="E1040" t="s">
        <v>10</v>
      </c>
      <c r="F1040">
        <v>2850690.7</v>
      </c>
      <c r="G1040" s="21"/>
      <c r="H1040" s="20"/>
    </row>
    <row r="1041" spans="1:8" ht="15" customHeight="1" x14ac:dyDescent="0.3">
      <c r="A1041">
        <v>573921</v>
      </c>
      <c r="B1041">
        <v>41669</v>
      </c>
      <c r="C1041" t="s">
        <v>39</v>
      </c>
      <c r="D1041" t="s">
        <v>32</v>
      </c>
      <c r="E1041" t="s">
        <v>36</v>
      </c>
      <c r="F1041">
        <v>9299698.9000000004</v>
      </c>
      <c r="G1041" s="21"/>
      <c r="H1041" s="20"/>
    </row>
    <row r="1042" spans="1:8" x14ac:dyDescent="0.3">
      <c r="A1042">
        <v>574030</v>
      </c>
      <c r="B1042">
        <v>42004</v>
      </c>
      <c r="C1042" t="s">
        <v>21</v>
      </c>
      <c r="D1042" t="s">
        <v>28</v>
      </c>
      <c r="E1042" t="s">
        <v>36</v>
      </c>
      <c r="F1042">
        <v>37328.6</v>
      </c>
      <c r="G1042" s="21"/>
      <c r="H1042" s="20"/>
    </row>
    <row r="1043" spans="1:8" ht="15" customHeight="1" x14ac:dyDescent="0.3">
      <c r="A1043">
        <v>574308</v>
      </c>
      <c r="B1043">
        <v>41909</v>
      </c>
      <c r="C1043" t="s">
        <v>21</v>
      </c>
      <c r="D1043" t="s">
        <v>24</v>
      </c>
      <c r="E1043" t="s">
        <v>10</v>
      </c>
      <c r="F1043">
        <v>83136.899999999994</v>
      </c>
      <c r="G1043" s="21"/>
      <c r="H1043" s="20"/>
    </row>
    <row r="1044" spans="1:8" x14ac:dyDescent="0.3">
      <c r="A1044">
        <v>574409</v>
      </c>
      <c r="B1044">
        <v>42004</v>
      </c>
      <c r="C1044" t="s">
        <v>21</v>
      </c>
      <c r="D1044" t="s">
        <v>27</v>
      </c>
      <c r="E1044" t="s">
        <v>2</v>
      </c>
      <c r="F1044">
        <v>45426.3</v>
      </c>
      <c r="G1044" s="21"/>
      <c r="H1044" s="20"/>
    </row>
    <row r="1045" spans="1:8" ht="15" customHeight="1" x14ac:dyDescent="0.3">
      <c r="A1045">
        <v>575130</v>
      </c>
      <c r="B1045">
        <v>42004</v>
      </c>
      <c r="C1045" t="s">
        <v>21</v>
      </c>
      <c r="D1045" t="s">
        <v>29</v>
      </c>
      <c r="E1045" t="s">
        <v>17</v>
      </c>
      <c r="F1045">
        <v>94234</v>
      </c>
      <c r="G1045" s="21"/>
      <c r="H1045" s="20"/>
    </row>
    <row r="1046" spans="1:8" ht="15" customHeight="1" x14ac:dyDescent="0.3">
      <c r="A1046">
        <v>575458</v>
      </c>
      <c r="B1046">
        <v>41836</v>
      </c>
      <c r="C1046" t="s">
        <v>21</v>
      </c>
      <c r="D1046" t="s">
        <v>32</v>
      </c>
      <c r="E1046" t="s">
        <v>34</v>
      </c>
      <c r="F1046">
        <v>44763.199999999997</v>
      </c>
      <c r="G1046" s="21"/>
      <c r="H1046" s="20"/>
    </row>
    <row r="1047" spans="1:8" x14ac:dyDescent="0.3">
      <c r="A1047">
        <v>575955</v>
      </c>
      <c r="B1047">
        <v>42004</v>
      </c>
      <c r="C1047" t="s">
        <v>21</v>
      </c>
      <c r="D1047" t="s">
        <v>24</v>
      </c>
      <c r="E1047" t="s">
        <v>2</v>
      </c>
      <c r="F1047">
        <v>75431.199999999997</v>
      </c>
      <c r="G1047" s="21"/>
      <c r="H1047" s="20"/>
    </row>
    <row r="1048" spans="1:8" ht="15" customHeight="1" x14ac:dyDescent="0.3">
      <c r="A1048">
        <v>576280</v>
      </c>
      <c r="B1048">
        <v>42004</v>
      </c>
      <c r="C1048" t="s">
        <v>21</v>
      </c>
      <c r="D1048" t="s">
        <v>27</v>
      </c>
      <c r="E1048" t="s">
        <v>5</v>
      </c>
      <c r="F1048">
        <v>89060.6</v>
      </c>
      <c r="G1048" s="21"/>
      <c r="H1048" s="20"/>
    </row>
    <row r="1049" spans="1:8" ht="15" customHeight="1" x14ac:dyDescent="0.3">
      <c r="A1049">
        <v>576817</v>
      </c>
      <c r="B1049">
        <v>41810</v>
      </c>
      <c r="C1049" t="s">
        <v>21</v>
      </c>
      <c r="D1049" t="s">
        <v>24</v>
      </c>
      <c r="E1049" t="s">
        <v>36</v>
      </c>
      <c r="F1049">
        <v>52877.9</v>
      </c>
      <c r="G1049" s="21"/>
      <c r="H1049" s="20"/>
    </row>
    <row r="1050" spans="1:8" x14ac:dyDescent="0.3">
      <c r="A1050">
        <v>576965</v>
      </c>
      <c r="B1050">
        <v>42004</v>
      </c>
      <c r="C1050" t="s">
        <v>21</v>
      </c>
      <c r="D1050" t="s">
        <v>26</v>
      </c>
      <c r="E1050" t="s">
        <v>7</v>
      </c>
      <c r="F1050">
        <v>18012.5</v>
      </c>
      <c r="G1050" s="21"/>
      <c r="H1050" s="20"/>
    </row>
    <row r="1051" spans="1:8" x14ac:dyDescent="0.3">
      <c r="A1051">
        <v>577052</v>
      </c>
      <c r="B1051">
        <v>42004</v>
      </c>
      <c r="C1051" t="s">
        <v>22</v>
      </c>
      <c r="D1051" t="s">
        <v>29</v>
      </c>
      <c r="E1051" t="s">
        <v>6</v>
      </c>
      <c r="F1051">
        <v>364.9</v>
      </c>
      <c r="G1051" s="21"/>
      <c r="H1051" s="20"/>
    </row>
    <row r="1052" spans="1:8" ht="15" customHeight="1" x14ac:dyDescent="0.3">
      <c r="A1052">
        <v>577805</v>
      </c>
      <c r="B1052">
        <v>41702</v>
      </c>
      <c r="C1052" t="s">
        <v>39</v>
      </c>
      <c r="D1052" t="s">
        <v>28</v>
      </c>
      <c r="E1052" t="s">
        <v>14</v>
      </c>
      <c r="F1052">
        <v>5423295.5</v>
      </c>
      <c r="G1052" s="21"/>
      <c r="H1052" s="20"/>
    </row>
    <row r="1053" spans="1:8" ht="15" customHeight="1" x14ac:dyDescent="0.3">
      <c r="A1053">
        <v>578774</v>
      </c>
      <c r="B1053">
        <v>42004</v>
      </c>
      <c r="C1053" t="s">
        <v>39</v>
      </c>
      <c r="D1053" t="s">
        <v>25</v>
      </c>
      <c r="E1053" t="s">
        <v>10</v>
      </c>
      <c r="F1053">
        <v>5224628.4000000004</v>
      </c>
      <c r="G1053" s="21"/>
      <c r="H1053" s="20"/>
    </row>
    <row r="1054" spans="1:8" x14ac:dyDescent="0.3">
      <c r="A1054">
        <v>580027</v>
      </c>
      <c r="B1054">
        <v>41882</v>
      </c>
      <c r="C1054" t="s">
        <v>39</v>
      </c>
      <c r="D1054" t="s">
        <v>28</v>
      </c>
      <c r="E1054" t="s">
        <v>34</v>
      </c>
      <c r="F1054">
        <v>6474038</v>
      </c>
      <c r="G1054" s="21"/>
      <c r="H1054" s="20"/>
    </row>
    <row r="1055" spans="1:8" ht="15" customHeight="1" x14ac:dyDescent="0.3">
      <c r="A1055">
        <v>580219</v>
      </c>
      <c r="B1055">
        <v>41905</v>
      </c>
      <c r="C1055" t="s">
        <v>22</v>
      </c>
      <c r="D1055" t="s">
        <v>28</v>
      </c>
      <c r="E1055" t="s">
        <v>8</v>
      </c>
      <c r="F1055">
        <v>33.799999999999997</v>
      </c>
      <c r="G1055" s="21"/>
      <c r="H1055" s="20"/>
    </row>
    <row r="1056" spans="1:8" x14ac:dyDescent="0.3">
      <c r="A1056">
        <v>580671</v>
      </c>
      <c r="B1056">
        <v>42004</v>
      </c>
      <c r="C1056" t="s">
        <v>21</v>
      </c>
      <c r="D1056" t="s">
        <v>32</v>
      </c>
      <c r="E1056" t="s">
        <v>17</v>
      </c>
      <c r="F1056">
        <v>94590.6</v>
      </c>
      <c r="G1056" s="21"/>
      <c r="H1056" s="20"/>
    </row>
    <row r="1057" spans="1:8" ht="15" customHeight="1" x14ac:dyDescent="0.3">
      <c r="A1057">
        <v>580883</v>
      </c>
      <c r="B1057">
        <v>42004</v>
      </c>
      <c r="C1057" t="s">
        <v>21</v>
      </c>
      <c r="D1057" t="s">
        <v>32</v>
      </c>
      <c r="E1057" t="s">
        <v>38</v>
      </c>
      <c r="F1057">
        <v>66138.7</v>
      </c>
      <c r="G1057" s="21"/>
      <c r="H1057" s="20"/>
    </row>
    <row r="1058" spans="1:8" ht="15" customHeight="1" x14ac:dyDescent="0.3">
      <c r="A1058">
        <v>581030</v>
      </c>
      <c r="B1058">
        <v>42004</v>
      </c>
      <c r="C1058" t="s">
        <v>39</v>
      </c>
      <c r="D1058" t="s">
        <v>24</v>
      </c>
      <c r="E1058" t="s">
        <v>16</v>
      </c>
      <c r="F1058">
        <v>6963623.7999999998</v>
      </c>
      <c r="G1058" s="21"/>
      <c r="H1058" s="20"/>
    </row>
    <row r="1059" spans="1:8" x14ac:dyDescent="0.3">
      <c r="A1059">
        <v>581577</v>
      </c>
      <c r="B1059">
        <v>41729</v>
      </c>
      <c r="C1059" t="s">
        <v>21</v>
      </c>
      <c r="D1059" t="s">
        <v>26</v>
      </c>
      <c r="E1059" t="s">
        <v>12</v>
      </c>
      <c r="F1059">
        <v>45991.199999999997</v>
      </c>
      <c r="G1059" s="21"/>
      <c r="H1059" s="20"/>
    </row>
    <row r="1060" spans="1:8" ht="15" customHeight="1" x14ac:dyDescent="0.3">
      <c r="A1060">
        <v>582086</v>
      </c>
      <c r="B1060">
        <v>42004</v>
      </c>
      <c r="C1060" t="s">
        <v>21</v>
      </c>
      <c r="D1060" t="s">
        <v>27</v>
      </c>
      <c r="E1060" t="s">
        <v>8</v>
      </c>
      <c r="F1060">
        <v>13084.1</v>
      </c>
      <c r="G1060" s="21"/>
      <c r="H1060" s="20"/>
    </row>
    <row r="1061" spans="1:8" ht="15" customHeight="1" x14ac:dyDescent="0.3">
      <c r="A1061">
        <v>582289</v>
      </c>
      <c r="B1061">
        <v>42004</v>
      </c>
      <c r="C1061" t="s">
        <v>39</v>
      </c>
      <c r="D1061" t="s">
        <v>26</v>
      </c>
      <c r="E1061" t="s">
        <v>7</v>
      </c>
      <c r="F1061">
        <v>603098.4</v>
      </c>
      <c r="G1061" s="21"/>
      <c r="H1061" s="20"/>
    </row>
    <row r="1062" spans="1:8" ht="15" customHeight="1" x14ac:dyDescent="0.3">
      <c r="A1062">
        <v>582552</v>
      </c>
      <c r="B1062">
        <v>41700</v>
      </c>
      <c r="C1062" t="s">
        <v>21</v>
      </c>
      <c r="D1062" t="s">
        <v>32</v>
      </c>
      <c r="E1062" t="s">
        <v>38</v>
      </c>
      <c r="F1062">
        <v>5271.7</v>
      </c>
      <c r="G1062" s="21"/>
      <c r="H1062" s="20"/>
    </row>
    <row r="1063" spans="1:8" ht="15" customHeight="1" x14ac:dyDescent="0.3">
      <c r="A1063">
        <v>582717</v>
      </c>
      <c r="B1063">
        <v>42004</v>
      </c>
      <c r="C1063" t="s">
        <v>21</v>
      </c>
      <c r="D1063" t="s">
        <v>25</v>
      </c>
      <c r="E1063" t="s">
        <v>4</v>
      </c>
      <c r="F1063">
        <v>72133</v>
      </c>
      <c r="G1063" s="21"/>
      <c r="H1063" s="20"/>
    </row>
    <row r="1064" spans="1:8" x14ac:dyDescent="0.3">
      <c r="A1064">
        <v>582841</v>
      </c>
      <c r="B1064">
        <v>42004</v>
      </c>
      <c r="C1064" t="s">
        <v>21</v>
      </c>
      <c r="D1064" t="s">
        <v>29</v>
      </c>
      <c r="E1064" t="s">
        <v>16</v>
      </c>
      <c r="F1064">
        <v>34045.699999999997</v>
      </c>
      <c r="G1064" s="21"/>
      <c r="H1064" s="20"/>
    </row>
    <row r="1065" spans="1:8" x14ac:dyDescent="0.3">
      <c r="A1065">
        <v>583339</v>
      </c>
      <c r="B1065">
        <v>41729</v>
      </c>
      <c r="C1065" t="s">
        <v>21</v>
      </c>
      <c r="D1065" t="s">
        <v>29</v>
      </c>
      <c r="E1065" t="s">
        <v>17</v>
      </c>
      <c r="F1065">
        <v>73565.600000000006</v>
      </c>
      <c r="G1065" s="21"/>
      <c r="H1065" s="20"/>
    </row>
    <row r="1066" spans="1:8" ht="15" customHeight="1" x14ac:dyDescent="0.3">
      <c r="A1066">
        <v>583650</v>
      </c>
      <c r="B1066">
        <v>42004</v>
      </c>
      <c r="C1066" t="s">
        <v>39</v>
      </c>
      <c r="D1066" t="s">
        <v>26</v>
      </c>
      <c r="E1066" t="s">
        <v>9</v>
      </c>
      <c r="F1066">
        <v>2648289.1</v>
      </c>
      <c r="G1066" s="21"/>
      <c r="H1066" s="20"/>
    </row>
    <row r="1067" spans="1:8" x14ac:dyDescent="0.3">
      <c r="A1067">
        <v>583850</v>
      </c>
      <c r="B1067">
        <v>42004</v>
      </c>
      <c r="C1067" t="s">
        <v>21</v>
      </c>
      <c r="D1067" t="s">
        <v>32</v>
      </c>
      <c r="E1067" t="s">
        <v>36</v>
      </c>
      <c r="F1067">
        <v>90727.1</v>
      </c>
      <c r="G1067" s="21"/>
      <c r="H1067" s="20"/>
    </row>
    <row r="1068" spans="1:8" x14ac:dyDescent="0.3">
      <c r="A1068">
        <v>584223</v>
      </c>
      <c r="B1068">
        <v>42004</v>
      </c>
      <c r="C1068" t="s">
        <v>22</v>
      </c>
      <c r="D1068" t="s">
        <v>24</v>
      </c>
      <c r="E1068" t="s">
        <v>8</v>
      </c>
      <c r="F1068">
        <v>170.9</v>
      </c>
      <c r="G1068" s="21"/>
      <c r="H1068" s="20"/>
    </row>
    <row r="1069" spans="1:8" x14ac:dyDescent="0.3">
      <c r="A1069">
        <v>584779</v>
      </c>
      <c r="B1069">
        <v>42004</v>
      </c>
      <c r="C1069" t="s">
        <v>39</v>
      </c>
      <c r="D1069" t="s">
        <v>28</v>
      </c>
      <c r="E1069" t="s">
        <v>12</v>
      </c>
      <c r="F1069">
        <v>8583385.9000000004</v>
      </c>
      <c r="G1069" s="21"/>
      <c r="H1069" s="20"/>
    </row>
    <row r="1070" spans="1:8" ht="15" customHeight="1" x14ac:dyDescent="0.3">
      <c r="A1070">
        <v>585749</v>
      </c>
      <c r="B1070">
        <v>42004</v>
      </c>
      <c r="C1070" t="s">
        <v>39</v>
      </c>
      <c r="D1070" t="s">
        <v>28</v>
      </c>
      <c r="E1070" t="s">
        <v>17</v>
      </c>
      <c r="F1070">
        <v>4876185.7</v>
      </c>
      <c r="G1070" s="21"/>
      <c r="H1070" s="20"/>
    </row>
    <row r="1071" spans="1:8" x14ac:dyDescent="0.3">
      <c r="A1071">
        <v>586447</v>
      </c>
      <c r="B1071">
        <v>42004</v>
      </c>
      <c r="C1071" t="s">
        <v>39</v>
      </c>
      <c r="D1071" t="s">
        <v>25</v>
      </c>
      <c r="E1071" t="s">
        <v>5</v>
      </c>
      <c r="F1071">
        <v>203981</v>
      </c>
      <c r="G1071" s="21"/>
      <c r="H1071" s="20"/>
    </row>
    <row r="1072" spans="1:8" ht="15" customHeight="1" x14ac:dyDescent="0.3">
      <c r="A1072">
        <v>586948</v>
      </c>
      <c r="B1072">
        <v>42004</v>
      </c>
      <c r="C1072" t="s">
        <v>39</v>
      </c>
      <c r="D1072" t="s">
        <v>28</v>
      </c>
      <c r="E1072" t="s">
        <v>5</v>
      </c>
      <c r="F1072">
        <v>2096208.2</v>
      </c>
      <c r="G1072" s="21"/>
      <c r="H1072" s="20"/>
    </row>
    <row r="1073" spans="1:8" ht="15" customHeight="1" x14ac:dyDescent="0.3">
      <c r="A1073">
        <v>586959</v>
      </c>
      <c r="B1073">
        <v>42004</v>
      </c>
      <c r="C1073" t="s">
        <v>22</v>
      </c>
      <c r="D1073" t="s">
        <v>25</v>
      </c>
      <c r="E1073" t="s">
        <v>14</v>
      </c>
      <c r="F1073">
        <v>441.8</v>
      </c>
      <c r="G1073" s="21"/>
      <c r="H1073" s="20"/>
    </row>
    <row r="1074" spans="1:8" ht="15" customHeight="1" x14ac:dyDescent="0.3">
      <c r="A1074">
        <v>587240</v>
      </c>
      <c r="B1074">
        <v>41703</v>
      </c>
      <c r="C1074" t="s">
        <v>39</v>
      </c>
      <c r="D1074" t="s">
        <v>28</v>
      </c>
      <c r="E1074" t="s">
        <v>38</v>
      </c>
      <c r="F1074">
        <v>4427784.2</v>
      </c>
      <c r="G1074" s="21"/>
      <c r="H1074" s="20"/>
    </row>
    <row r="1075" spans="1:8" ht="15" customHeight="1" x14ac:dyDescent="0.3">
      <c r="A1075">
        <v>587370</v>
      </c>
      <c r="B1075">
        <v>42004</v>
      </c>
      <c r="C1075" t="s">
        <v>22</v>
      </c>
      <c r="D1075" t="s">
        <v>29</v>
      </c>
      <c r="E1075" t="s">
        <v>2</v>
      </c>
      <c r="F1075">
        <v>631.79999999999995</v>
      </c>
      <c r="G1075" s="21"/>
      <c r="H1075" s="20"/>
    </row>
    <row r="1076" spans="1:8" ht="15" customHeight="1" x14ac:dyDescent="0.3">
      <c r="A1076">
        <v>587741</v>
      </c>
      <c r="B1076">
        <v>41851</v>
      </c>
      <c r="C1076" t="s">
        <v>39</v>
      </c>
      <c r="D1076" t="s">
        <v>24</v>
      </c>
      <c r="E1076" t="s">
        <v>3</v>
      </c>
      <c r="F1076">
        <v>2895381.6</v>
      </c>
      <c r="G1076" s="21"/>
      <c r="H1076" s="20"/>
    </row>
    <row r="1077" spans="1:8" ht="15" customHeight="1" x14ac:dyDescent="0.3">
      <c r="A1077">
        <v>588054</v>
      </c>
      <c r="B1077">
        <v>42004</v>
      </c>
      <c r="C1077" t="s">
        <v>39</v>
      </c>
      <c r="D1077" t="s">
        <v>27</v>
      </c>
      <c r="E1077" t="s">
        <v>35</v>
      </c>
      <c r="F1077">
        <v>3484945.1</v>
      </c>
      <c r="G1077" s="21"/>
      <c r="H1077" s="20"/>
    </row>
    <row r="1078" spans="1:8" x14ac:dyDescent="0.3">
      <c r="A1078">
        <v>588171</v>
      </c>
      <c r="B1078">
        <v>42004</v>
      </c>
      <c r="C1078" t="s">
        <v>21</v>
      </c>
      <c r="D1078" t="s">
        <v>27</v>
      </c>
      <c r="E1078" t="s">
        <v>17</v>
      </c>
      <c r="F1078">
        <v>35356</v>
      </c>
      <c r="G1078" s="21"/>
      <c r="H1078" s="20"/>
    </row>
    <row r="1079" spans="1:8" x14ac:dyDescent="0.3">
      <c r="A1079">
        <v>588176</v>
      </c>
      <c r="B1079">
        <v>41698</v>
      </c>
      <c r="C1079" t="s">
        <v>21</v>
      </c>
      <c r="D1079" t="s">
        <v>25</v>
      </c>
      <c r="E1079" t="s">
        <v>37</v>
      </c>
      <c r="F1079">
        <v>34704</v>
      </c>
      <c r="G1079" s="21"/>
      <c r="H1079" s="20"/>
    </row>
    <row r="1080" spans="1:8" x14ac:dyDescent="0.3">
      <c r="A1080">
        <v>588279</v>
      </c>
      <c r="B1080">
        <v>42004</v>
      </c>
      <c r="C1080" t="s">
        <v>22</v>
      </c>
      <c r="D1080" t="s">
        <v>26</v>
      </c>
      <c r="E1080" t="s">
        <v>36</v>
      </c>
      <c r="F1080">
        <v>766.5</v>
      </c>
      <c r="G1080" s="21"/>
      <c r="H1080" s="20"/>
    </row>
    <row r="1081" spans="1:8" ht="15" customHeight="1" x14ac:dyDescent="0.3">
      <c r="A1081">
        <v>588385</v>
      </c>
      <c r="B1081">
        <v>42004</v>
      </c>
      <c r="C1081" t="s">
        <v>39</v>
      </c>
      <c r="D1081" t="s">
        <v>32</v>
      </c>
      <c r="E1081" t="s">
        <v>9</v>
      </c>
      <c r="F1081">
        <v>4829290.9000000004</v>
      </c>
      <c r="G1081" s="21"/>
      <c r="H1081" s="20"/>
    </row>
    <row r="1082" spans="1:8" x14ac:dyDescent="0.3">
      <c r="A1082">
        <v>589013</v>
      </c>
      <c r="B1082">
        <v>42004</v>
      </c>
      <c r="C1082" t="s">
        <v>39</v>
      </c>
      <c r="D1082" t="s">
        <v>32</v>
      </c>
      <c r="E1082" t="s">
        <v>17</v>
      </c>
      <c r="F1082">
        <v>4270096.4000000004</v>
      </c>
      <c r="G1082" s="21"/>
      <c r="H1082" s="20"/>
    </row>
    <row r="1083" spans="1:8" ht="15" customHeight="1" x14ac:dyDescent="0.3">
      <c r="A1083">
        <v>589633</v>
      </c>
      <c r="B1083">
        <v>41669</v>
      </c>
      <c r="C1083" t="s">
        <v>39</v>
      </c>
      <c r="D1083" t="s">
        <v>26</v>
      </c>
      <c r="E1083" t="s">
        <v>38</v>
      </c>
      <c r="F1083">
        <v>9866828.8000000007</v>
      </c>
      <c r="G1083" s="21"/>
      <c r="H1083" s="20"/>
    </row>
    <row r="1084" spans="1:8" x14ac:dyDescent="0.3">
      <c r="A1084">
        <v>590683</v>
      </c>
      <c r="B1084">
        <v>42004</v>
      </c>
      <c r="C1084" t="s">
        <v>39</v>
      </c>
      <c r="D1084" t="s">
        <v>27</v>
      </c>
      <c r="E1084" t="s">
        <v>1</v>
      </c>
      <c r="F1084">
        <v>964937.1</v>
      </c>
      <c r="G1084" s="21"/>
      <c r="H1084" s="20"/>
    </row>
    <row r="1085" spans="1:8" x14ac:dyDescent="0.3">
      <c r="A1085">
        <v>591116</v>
      </c>
      <c r="B1085">
        <v>42004</v>
      </c>
      <c r="C1085" t="s">
        <v>39</v>
      </c>
      <c r="D1085" t="s">
        <v>27</v>
      </c>
      <c r="E1085" t="s">
        <v>0</v>
      </c>
      <c r="F1085">
        <v>640439.80000000005</v>
      </c>
      <c r="G1085" s="21"/>
      <c r="H1085" s="20"/>
    </row>
    <row r="1086" spans="1:8" x14ac:dyDescent="0.3">
      <c r="A1086">
        <v>591661</v>
      </c>
      <c r="B1086">
        <v>42004</v>
      </c>
      <c r="C1086" t="s">
        <v>39</v>
      </c>
      <c r="D1086" t="s">
        <v>26</v>
      </c>
      <c r="E1086" t="s">
        <v>34</v>
      </c>
      <c r="F1086">
        <v>7483362</v>
      </c>
      <c r="G1086" s="21"/>
      <c r="H1086" s="20"/>
    </row>
    <row r="1087" spans="1:8" ht="15" customHeight="1" x14ac:dyDescent="0.3">
      <c r="A1087">
        <v>591731</v>
      </c>
      <c r="B1087">
        <v>42004</v>
      </c>
      <c r="C1087" t="s">
        <v>21</v>
      </c>
      <c r="D1087" t="s">
        <v>24</v>
      </c>
      <c r="E1087" t="s">
        <v>34</v>
      </c>
      <c r="F1087">
        <v>18589.900000000001</v>
      </c>
      <c r="G1087" s="21"/>
      <c r="H1087" s="20"/>
    </row>
    <row r="1088" spans="1:8" x14ac:dyDescent="0.3">
      <c r="A1088">
        <v>591764</v>
      </c>
      <c r="B1088">
        <v>41820</v>
      </c>
      <c r="C1088" t="s">
        <v>21</v>
      </c>
      <c r="D1088" t="s">
        <v>26</v>
      </c>
      <c r="E1088" t="s">
        <v>4</v>
      </c>
      <c r="F1088">
        <v>87766.9</v>
      </c>
      <c r="G1088" s="21"/>
      <c r="H1088" s="20"/>
    </row>
    <row r="1089" spans="1:8" ht="15" customHeight="1" x14ac:dyDescent="0.3">
      <c r="A1089">
        <v>592215</v>
      </c>
      <c r="B1089">
        <v>41820</v>
      </c>
      <c r="C1089" t="s">
        <v>22</v>
      </c>
      <c r="D1089" t="s">
        <v>29</v>
      </c>
      <c r="E1089" t="s">
        <v>11</v>
      </c>
      <c r="F1089">
        <v>756.1</v>
      </c>
      <c r="G1089" s="21"/>
      <c r="H1089" s="20"/>
    </row>
    <row r="1090" spans="1:8" x14ac:dyDescent="0.3">
      <c r="A1090">
        <v>592421</v>
      </c>
      <c r="B1090">
        <v>41728</v>
      </c>
      <c r="C1090" t="s">
        <v>21</v>
      </c>
      <c r="D1090" t="s">
        <v>26</v>
      </c>
      <c r="E1090" t="s">
        <v>8</v>
      </c>
      <c r="F1090">
        <v>2594645.4500000002</v>
      </c>
      <c r="G1090" s="21"/>
      <c r="H1090" s="20"/>
    </row>
    <row r="1091" spans="1:8" ht="15" customHeight="1" x14ac:dyDescent="0.3">
      <c r="A1091">
        <v>592432</v>
      </c>
      <c r="B1091">
        <v>42004</v>
      </c>
      <c r="C1091" t="s">
        <v>22</v>
      </c>
      <c r="D1091" t="s">
        <v>24</v>
      </c>
      <c r="E1091" t="s">
        <v>2</v>
      </c>
      <c r="F1091">
        <v>545</v>
      </c>
      <c r="G1091" s="21"/>
      <c r="H1091" s="20"/>
    </row>
    <row r="1092" spans="1:8" ht="15" customHeight="1" x14ac:dyDescent="0.3">
      <c r="A1092">
        <v>592643</v>
      </c>
      <c r="B1092">
        <v>42004</v>
      </c>
      <c r="C1092" t="s">
        <v>39</v>
      </c>
      <c r="D1092" t="s">
        <v>26</v>
      </c>
      <c r="E1092" t="s">
        <v>4</v>
      </c>
      <c r="F1092">
        <v>7726381.9000000004</v>
      </c>
      <c r="G1092" s="21"/>
      <c r="H1092" s="20"/>
    </row>
    <row r="1093" spans="1:8" ht="15" customHeight="1" x14ac:dyDescent="0.3">
      <c r="A1093">
        <v>592685</v>
      </c>
      <c r="B1093">
        <v>41790</v>
      </c>
      <c r="C1093" t="s">
        <v>39</v>
      </c>
      <c r="D1093" t="s">
        <v>29</v>
      </c>
      <c r="E1093" t="s">
        <v>10</v>
      </c>
      <c r="F1093">
        <v>2405921.9</v>
      </c>
      <c r="G1093" s="21"/>
      <c r="H1093" s="20"/>
    </row>
    <row r="1094" spans="1:8" ht="15" customHeight="1" x14ac:dyDescent="0.3">
      <c r="A1094">
        <v>593483</v>
      </c>
      <c r="B1094">
        <v>42004</v>
      </c>
      <c r="C1094" t="s">
        <v>22</v>
      </c>
      <c r="D1094" t="s">
        <v>24</v>
      </c>
      <c r="E1094" t="s">
        <v>16</v>
      </c>
      <c r="F1094">
        <v>2825512.5</v>
      </c>
      <c r="G1094" s="21"/>
      <c r="H1094" s="20"/>
    </row>
    <row r="1095" spans="1:8" ht="15" customHeight="1" x14ac:dyDescent="0.3">
      <c r="A1095">
        <v>594450</v>
      </c>
      <c r="B1095">
        <v>42004</v>
      </c>
      <c r="C1095" t="s">
        <v>21</v>
      </c>
      <c r="D1095" t="s">
        <v>26</v>
      </c>
      <c r="E1095" t="s">
        <v>4</v>
      </c>
      <c r="F1095">
        <v>46357.8</v>
      </c>
      <c r="G1095" s="21"/>
      <c r="H1095" s="20"/>
    </row>
    <row r="1096" spans="1:8" ht="15" customHeight="1" x14ac:dyDescent="0.3">
      <c r="A1096">
        <v>594882</v>
      </c>
      <c r="B1096">
        <v>41790</v>
      </c>
      <c r="C1096" t="s">
        <v>21</v>
      </c>
      <c r="D1096" t="s">
        <v>31</v>
      </c>
      <c r="E1096" t="s">
        <v>0</v>
      </c>
      <c r="F1096">
        <v>49531</v>
      </c>
      <c r="G1096" s="21"/>
      <c r="H1096" s="20"/>
    </row>
    <row r="1097" spans="1:8" ht="15" customHeight="1" x14ac:dyDescent="0.3">
      <c r="A1097">
        <v>594965</v>
      </c>
      <c r="B1097">
        <v>42002</v>
      </c>
      <c r="C1097" t="s">
        <v>21</v>
      </c>
      <c r="D1097" t="s">
        <v>28</v>
      </c>
      <c r="E1097" t="s">
        <v>12</v>
      </c>
      <c r="F1097">
        <v>40966.800000000003</v>
      </c>
      <c r="G1097" s="21"/>
      <c r="H1097" s="20"/>
    </row>
    <row r="1098" spans="1:8" ht="15" customHeight="1" x14ac:dyDescent="0.3">
      <c r="A1098">
        <v>595030</v>
      </c>
      <c r="B1098">
        <v>42004</v>
      </c>
      <c r="C1098" t="s">
        <v>39</v>
      </c>
      <c r="D1098" t="s">
        <v>28</v>
      </c>
      <c r="E1098" t="s">
        <v>38</v>
      </c>
      <c r="F1098">
        <v>8214123.7000000002</v>
      </c>
      <c r="G1098" s="21"/>
      <c r="H1098" s="20"/>
    </row>
    <row r="1099" spans="1:8" x14ac:dyDescent="0.3">
      <c r="A1099">
        <v>595088</v>
      </c>
      <c r="B1099">
        <v>42004</v>
      </c>
      <c r="C1099" t="s">
        <v>39</v>
      </c>
      <c r="D1099" t="s">
        <v>32</v>
      </c>
      <c r="E1099" t="s">
        <v>15</v>
      </c>
      <c r="F1099">
        <v>7084327.7999999998</v>
      </c>
      <c r="G1099" s="21"/>
      <c r="H1099" s="20"/>
    </row>
    <row r="1100" spans="1:8" x14ac:dyDescent="0.3">
      <c r="A1100">
        <v>595156</v>
      </c>
      <c r="B1100">
        <v>42004</v>
      </c>
      <c r="C1100" t="s">
        <v>22</v>
      </c>
      <c r="D1100" t="s">
        <v>29</v>
      </c>
      <c r="E1100" t="s">
        <v>16</v>
      </c>
      <c r="F1100">
        <v>495.6</v>
      </c>
      <c r="G1100" s="21"/>
      <c r="H1100" s="20"/>
    </row>
    <row r="1101" spans="1:8" x14ac:dyDescent="0.3">
      <c r="A1101">
        <v>595496</v>
      </c>
      <c r="B1101">
        <v>41783</v>
      </c>
      <c r="C1101" t="s">
        <v>21</v>
      </c>
      <c r="D1101" t="s">
        <v>26</v>
      </c>
      <c r="E1101" t="s">
        <v>38</v>
      </c>
      <c r="F1101">
        <v>19526</v>
      </c>
      <c r="G1101" s="21"/>
      <c r="H1101" s="20"/>
    </row>
    <row r="1102" spans="1:8" x14ac:dyDescent="0.3">
      <c r="A1102">
        <v>595739</v>
      </c>
      <c r="B1102">
        <v>41933</v>
      </c>
      <c r="C1102" t="s">
        <v>21</v>
      </c>
      <c r="D1102" t="s">
        <v>24</v>
      </c>
      <c r="E1102" t="s">
        <v>3</v>
      </c>
      <c r="F1102">
        <v>34456.9</v>
      </c>
      <c r="G1102" s="21"/>
      <c r="H1102" s="20"/>
    </row>
    <row r="1103" spans="1:8" x14ac:dyDescent="0.3">
      <c r="A1103">
        <v>595751</v>
      </c>
      <c r="B1103">
        <v>42004</v>
      </c>
      <c r="C1103" t="s">
        <v>39</v>
      </c>
      <c r="D1103" t="s">
        <v>27</v>
      </c>
      <c r="E1103" t="s">
        <v>17</v>
      </c>
      <c r="F1103">
        <v>7949459.4000000004</v>
      </c>
      <c r="G1103" s="21"/>
      <c r="H1103" s="20"/>
    </row>
    <row r="1104" spans="1:8" x14ac:dyDescent="0.3">
      <c r="A1104">
        <v>597036</v>
      </c>
      <c r="B1104">
        <v>41759</v>
      </c>
      <c r="C1104" t="s">
        <v>39</v>
      </c>
      <c r="D1104" t="s">
        <v>29</v>
      </c>
      <c r="E1104" t="s">
        <v>5</v>
      </c>
      <c r="F1104">
        <v>5135901</v>
      </c>
      <c r="G1104" s="21"/>
      <c r="H1104" s="20"/>
    </row>
    <row r="1105" spans="1:8" ht="15" customHeight="1" x14ac:dyDescent="0.3">
      <c r="A1105">
        <v>597139</v>
      </c>
      <c r="B1105">
        <v>42004</v>
      </c>
      <c r="C1105" t="s">
        <v>39</v>
      </c>
      <c r="D1105" t="s">
        <v>31</v>
      </c>
      <c r="E1105" t="s">
        <v>5</v>
      </c>
      <c r="F1105">
        <v>8476537.5</v>
      </c>
      <c r="G1105" s="21"/>
      <c r="H1105" s="20"/>
    </row>
    <row r="1106" spans="1:8" ht="15" customHeight="1" x14ac:dyDescent="0.3">
      <c r="A1106">
        <v>597358</v>
      </c>
      <c r="B1106">
        <v>42004</v>
      </c>
      <c r="C1106" t="s">
        <v>22</v>
      </c>
      <c r="D1106" t="s">
        <v>24</v>
      </c>
      <c r="E1106" t="s">
        <v>4</v>
      </c>
      <c r="F1106">
        <v>298</v>
      </c>
      <c r="G1106" s="21"/>
      <c r="H1106" s="20"/>
    </row>
    <row r="1107" spans="1:8" ht="15" customHeight="1" x14ac:dyDescent="0.3">
      <c r="A1107">
        <v>598606</v>
      </c>
      <c r="B1107">
        <v>41729</v>
      </c>
      <c r="C1107" t="s">
        <v>21</v>
      </c>
      <c r="D1107" t="s">
        <v>25</v>
      </c>
      <c r="E1107" t="s">
        <v>37</v>
      </c>
      <c r="F1107">
        <v>88612.2</v>
      </c>
      <c r="G1107" s="21"/>
      <c r="H1107" s="20"/>
    </row>
    <row r="1108" spans="1:8" ht="15" customHeight="1" x14ac:dyDescent="0.3">
      <c r="A1108">
        <v>598616</v>
      </c>
      <c r="B1108">
        <v>41724</v>
      </c>
      <c r="C1108" t="s">
        <v>39</v>
      </c>
      <c r="D1108" t="s">
        <v>26</v>
      </c>
      <c r="E1108" t="s">
        <v>37</v>
      </c>
      <c r="F1108">
        <v>5799846</v>
      </c>
      <c r="G1108" s="21"/>
      <c r="H1108" s="20"/>
    </row>
    <row r="1109" spans="1:8" ht="15" customHeight="1" x14ac:dyDescent="0.3">
      <c r="A1109">
        <v>599668</v>
      </c>
      <c r="B1109">
        <v>42004</v>
      </c>
      <c r="C1109" t="s">
        <v>39</v>
      </c>
      <c r="D1109" t="s">
        <v>24</v>
      </c>
      <c r="E1109" t="s">
        <v>38</v>
      </c>
      <c r="F1109">
        <v>15799.72</v>
      </c>
      <c r="G1109" s="21"/>
      <c r="H1109" s="20"/>
    </row>
    <row r="1110" spans="1:8" x14ac:dyDescent="0.3">
      <c r="A1110">
        <v>600436</v>
      </c>
      <c r="B1110">
        <v>42004</v>
      </c>
      <c r="C1110" t="s">
        <v>21</v>
      </c>
      <c r="D1110" t="s">
        <v>25</v>
      </c>
      <c r="E1110" t="s">
        <v>0</v>
      </c>
      <c r="F1110">
        <v>28650.7</v>
      </c>
      <c r="G1110" s="21"/>
      <c r="H1110" s="20"/>
    </row>
    <row r="1111" spans="1:8" ht="15" customHeight="1" x14ac:dyDescent="0.3">
      <c r="A1111">
        <v>600706</v>
      </c>
      <c r="B1111">
        <v>42004</v>
      </c>
      <c r="C1111" t="s">
        <v>21</v>
      </c>
      <c r="D1111" t="s">
        <v>28</v>
      </c>
      <c r="E1111" t="s">
        <v>10</v>
      </c>
      <c r="F1111">
        <v>54594.1</v>
      </c>
      <c r="G1111" s="21"/>
      <c r="H1111" s="20"/>
    </row>
    <row r="1112" spans="1:8" x14ac:dyDescent="0.3">
      <c r="A1112">
        <v>600715</v>
      </c>
      <c r="B1112">
        <v>41882</v>
      </c>
      <c r="C1112" t="s">
        <v>21</v>
      </c>
      <c r="D1112" t="s">
        <v>28</v>
      </c>
      <c r="E1112" t="s">
        <v>1</v>
      </c>
      <c r="F1112">
        <v>24988</v>
      </c>
      <c r="G1112" s="21"/>
      <c r="H1112" s="20"/>
    </row>
    <row r="1113" spans="1:8" x14ac:dyDescent="0.3">
      <c r="A1113">
        <v>600957</v>
      </c>
      <c r="B1113">
        <v>42004</v>
      </c>
      <c r="C1113" t="s">
        <v>39</v>
      </c>
      <c r="D1113" t="s">
        <v>31</v>
      </c>
      <c r="E1113" t="s">
        <v>16</v>
      </c>
      <c r="F1113">
        <v>9471410.1999999993</v>
      </c>
      <c r="G1113" s="21"/>
      <c r="H1113" s="20"/>
    </row>
    <row r="1114" spans="1:8" x14ac:dyDescent="0.3">
      <c r="A1114">
        <v>601082</v>
      </c>
      <c r="B1114">
        <v>41851</v>
      </c>
      <c r="C1114" t="s">
        <v>39</v>
      </c>
      <c r="D1114" t="s">
        <v>27</v>
      </c>
      <c r="E1114" t="s">
        <v>11</v>
      </c>
      <c r="F1114">
        <v>7723509.4000000004</v>
      </c>
      <c r="G1114" s="21"/>
      <c r="H1114" s="20"/>
    </row>
    <row r="1115" spans="1:8" ht="15" customHeight="1" x14ac:dyDescent="0.3">
      <c r="A1115">
        <v>601593</v>
      </c>
      <c r="B1115">
        <v>41729</v>
      </c>
      <c r="C1115" t="s">
        <v>21</v>
      </c>
      <c r="D1115" t="s">
        <v>24</v>
      </c>
      <c r="E1115" t="s">
        <v>7</v>
      </c>
      <c r="F1115">
        <v>49028.3</v>
      </c>
      <c r="G1115" s="21"/>
      <c r="H1115" s="20"/>
    </row>
    <row r="1116" spans="1:8" x14ac:dyDescent="0.3">
      <c r="A1116">
        <v>601631</v>
      </c>
      <c r="B1116">
        <v>42004</v>
      </c>
      <c r="C1116" t="s">
        <v>21</v>
      </c>
      <c r="D1116" t="s">
        <v>25</v>
      </c>
      <c r="E1116" t="s">
        <v>7</v>
      </c>
      <c r="F1116">
        <v>26069</v>
      </c>
      <c r="G1116" s="21"/>
      <c r="H1116" s="20"/>
    </row>
    <row r="1117" spans="1:8" x14ac:dyDescent="0.3">
      <c r="A1117">
        <v>601839</v>
      </c>
      <c r="B1117">
        <v>42004</v>
      </c>
      <c r="C1117" t="s">
        <v>21</v>
      </c>
      <c r="D1117" t="s">
        <v>27</v>
      </c>
      <c r="E1117" t="s">
        <v>9</v>
      </c>
      <c r="F1117">
        <v>72457.399999999994</v>
      </c>
      <c r="G1117" s="21"/>
      <c r="H1117" s="20"/>
    </row>
    <row r="1118" spans="1:8" x14ac:dyDescent="0.3">
      <c r="A1118">
        <v>602035</v>
      </c>
      <c r="B1118">
        <v>42004</v>
      </c>
      <c r="C1118" t="s">
        <v>39</v>
      </c>
      <c r="D1118" t="s">
        <v>27</v>
      </c>
      <c r="E1118" t="s">
        <v>37</v>
      </c>
      <c r="F1118">
        <v>5448373.2999999998</v>
      </c>
      <c r="G1118" s="21"/>
      <c r="H1118" s="20"/>
    </row>
    <row r="1119" spans="1:8" ht="15" customHeight="1" x14ac:dyDescent="0.3">
      <c r="A1119">
        <v>602104</v>
      </c>
      <c r="B1119">
        <v>42004</v>
      </c>
      <c r="C1119" t="s">
        <v>39</v>
      </c>
      <c r="D1119" t="s">
        <v>29</v>
      </c>
      <c r="E1119" t="s">
        <v>34</v>
      </c>
      <c r="F1119">
        <v>5340367.5</v>
      </c>
      <c r="G1119" s="21"/>
      <c r="H1119" s="20"/>
    </row>
    <row r="1120" spans="1:8" x14ac:dyDescent="0.3">
      <c r="A1120">
        <v>602445</v>
      </c>
      <c r="B1120">
        <v>42004</v>
      </c>
      <c r="C1120" t="s">
        <v>21</v>
      </c>
      <c r="D1120" t="s">
        <v>32</v>
      </c>
      <c r="E1120" t="s">
        <v>11</v>
      </c>
      <c r="F1120">
        <v>93901.2</v>
      </c>
      <c r="G1120" s="21"/>
      <c r="H1120" s="20"/>
    </row>
    <row r="1121" spans="1:8" ht="15" customHeight="1" x14ac:dyDescent="0.3">
      <c r="A1121">
        <v>603290</v>
      </c>
      <c r="B1121">
        <v>42004</v>
      </c>
      <c r="C1121" t="s">
        <v>39</v>
      </c>
      <c r="D1121" t="s">
        <v>26</v>
      </c>
      <c r="E1121" t="s">
        <v>38</v>
      </c>
      <c r="F1121">
        <v>3189261.2</v>
      </c>
      <c r="G1121" s="21"/>
      <c r="H1121" s="20"/>
    </row>
    <row r="1122" spans="1:8" x14ac:dyDescent="0.3">
      <c r="A1122">
        <v>603609</v>
      </c>
      <c r="B1122">
        <v>42004</v>
      </c>
      <c r="C1122" t="s">
        <v>21</v>
      </c>
      <c r="D1122" t="s">
        <v>27</v>
      </c>
      <c r="E1122" t="s">
        <v>8</v>
      </c>
      <c r="F1122">
        <v>6881.5</v>
      </c>
      <c r="G1122" s="21"/>
      <c r="H1122" s="20"/>
    </row>
    <row r="1123" spans="1:8" x14ac:dyDescent="0.3">
      <c r="A1123">
        <v>603841</v>
      </c>
      <c r="B1123">
        <v>41985</v>
      </c>
      <c r="C1123" t="s">
        <v>21</v>
      </c>
      <c r="D1123" t="s">
        <v>26</v>
      </c>
      <c r="E1123" t="s">
        <v>12</v>
      </c>
      <c r="F1123">
        <v>83337.2</v>
      </c>
      <c r="G1123" s="21"/>
      <c r="H1123" s="20"/>
    </row>
    <row r="1124" spans="1:8" x14ac:dyDescent="0.3">
      <c r="A1124">
        <v>604142</v>
      </c>
      <c r="B1124">
        <v>42004</v>
      </c>
      <c r="C1124" t="s">
        <v>21</v>
      </c>
      <c r="D1124" t="s">
        <v>32</v>
      </c>
      <c r="E1124" t="s">
        <v>11</v>
      </c>
      <c r="F1124">
        <v>17660.900000000001</v>
      </c>
      <c r="G1124" s="21"/>
      <c r="H1124" s="20"/>
    </row>
    <row r="1125" spans="1:8" ht="15" customHeight="1" x14ac:dyDescent="0.3">
      <c r="A1125">
        <v>604379</v>
      </c>
      <c r="B1125">
        <v>41728</v>
      </c>
      <c r="C1125" t="s">
        <v>22</v>
      </c>
      <c r="D1125" t="s">
        <v>26</v>
      </c>
      <c r="E1125" t="s">
        <v>3</v>
      </c>
      <c r="F1125">
        <v>137.5</v>
      </c>
      <c r="G1125" s="21"/>
      <c r="H1125" s="20"/>
    </row>
    <row r="1126" spans="1:8" ht="15" customHeight="1" x14ac:dyDescent="0.3">
      <c r="A1126">
        <v>605150</v>
      </c>
      <c r="B1126">
        <v>42004</v>
      </c>
      <c r="C1126" t="s">
        <v>21</v>
      </c>
      <c r="D1126" t="s">
        <v>26</v>
      </c>
      <c r="E1126" t="s">
        <v>16</v>
      </c>
      <c r="F1126">
        <v>29431</v>
      </c>
      <c r="G1126" s="21"/>
      <c r="H1126" s="20"/>
    </row>
    <row r="1127" spans="1:8" x14ac:dyDescent="0.3">
      <c r="A1127">
        <v>605281</v>
      </c>
      <c r="B1127">
        <v>42004</v>
      </c>
      <c r="C1127" t="s">
        <v>39</v>
      </c>
      <c r="D1127" t="s">
        <v>26</v>
      </c>
      <c r="E1127" t="s">
        <v>9</v>
      </c>
      <c r="F1127">
        <v>282927.09999999998</v>
      </c>
      <c r="G1127" s="21"/>
      <c r="H1127" s="20"/>
    </row>
    <row r="1128" spans="1:8" ht="15" customHeight="1" x14ac:dyDescent="0.3">
      <c r="A1128">
        <v>605435</v>
      </c>
      <c r="B1128">
        <v>42004</v>
      </c>
      <c r="C1128" t="s">
        <v>22</v>
      </c>
      <c r="D1128" t="s">
        <v>24</v>
      </c>
      <c r="E1128" t="s">
        <v>11</v>
      </c>
      <c r="F1128">
        <v>894.2</v>
      </c>
      <c r="G1128" s="21"/>
      <c r="H1128" s="20"/>
    </row>
    <row r="1129" spans="1:8" x14ac:dyDescent="0.3">
      <c r="A1129">
        <v>605744</v>
      </c>
      <c r="B1129">
        <v>41670</v>
      </c>
      <c r="C1129" t="s">
        <v>22</v>
      </c>
      <c r="D1129" t="s">
        <v>29</v>
      </c>
      <c r="E1129" t="s">
        <v>0</v>
      </c>
      <c r="F1129">
        <v>916.2</v>
      </c>
      <c r="G1129" s="21"/>
      <c r="H1129" s="20"/>
    </row>
    <row r="1130" spans="1:8" ht="15" customHeight="1" x14ac:dyDescent="0.3">
      <c r="A1130">
        <v>607166</v>
      </c>
      <c r="B1130">
        <v>41942</v>
      </c>
      <c r="C1130" t="s">
        <v>39</v>
      </c>
      <c r="D1130" t="s">
        <v>32</v>
      </c>
      <c r="E1130" t="s">
        <v>15</v>
      </c>
      <c r="F1130">
        <v>1322983.2</v>
      </c>
      <c r="G1130" s="21"/>
      <c r="H1130" s="20"/>
    </row>
    <row r="1131" spans="1:8" x14ac:dyDescent="0.3">
      <c r="A1131">
        <v>607243</v>
      </c>
      <c r="B1131">
        <v>42004</v>
      </c>
      <c r="C1131" t="s">
        <v>21</v>
      </c>
      <c r="D1131" t="s">
        <v>28</v>
      </c>
      <c r="E1131" t="s">
        <v>13</v>
      </c>
      <c r="F1131">
        <v>31712.400000000001</v>
      </c>
      <c r="G1131" s="21"/>
      <c r="H1131" s="20"/>
    </row>
    <row r="1132" spans="1:8" x14ac:dyDescent="0.3">
      <c r="A1132">
        <v>608698</v>
      </c>
      <c r="B1132">
        <v>42004</v>
      </c>
      <c r="C1132" t="s">
        <v>39</v>
      </c>
      <c r="D1132" t="s">
        <v>29</v>
      </c>
      <c r="E1132" t="s">
        <v>15</v>
      </c>
      <c r="F1132">
        <v>4919818</v>
      </c>
      <c r="G1132" s="21"/>
      <c r="H1132" s="20"/>
    </row>
    <row r="1133" spans="1:8" ht="15" customHeight="1" x14ac:dyDescent="0.3">
      <c r="A1133">
        <v>608886</v>
      </c>
      <c r="B1133">
        <v>42004</v>
      </c>
      <c r="C1133" t="s">
        <v>39</v>
      </c>
      <c r="D1133" t="s">
        <v>27</v>
      </c>
      <c r="E1133" t="s">
        <v>14</v>
      </c>
      <c r="F1133">
        <v>8827213.0999999996</v>
      </c>
      <c r="G1133" s="21"/>
      <c r="H1133" s="20"/>
    </row>
    <row r="1134" spans="1:8" x14ac:dyDescent="0.3">
      <c r="A1134">
        <v>609455</v>
      </c>
      <c r="B1134">
        <v>41851</v>
      </c>
      <c r="C1134" t="s">
        <v>39</v>
      </c>
      <c r="D1134" t="s">
        <v>26</v>
      </c>
      <c r="E1134" t="s">
        <v>1</v>
      </c>
      <c r="F1134">
        <v>753316</v>
      </c>
      <c r="G1134" s="21"/>
      <c r="H1134" s="20"/>
    </row>
    <row r="1135" spans="1:8" ht="15" customHeight="1" x14ac:dyDescent="0.3">
      <c r="A1135">
        <v>609594</v>
      </c>
      <c r="B1135">
        <v>41903</v>
      </c>
      <c r="C1135" t="s">
        <v>39</v>
      </c>
      <c r="D1135" t="s">
        <v>27</v>
      </c>
      <c r="E1135" t="s">
        <v>17</v>
      </c>
      <c r="F1135">
        <v>4329579</v>
      </c>
      <c r="G1135" s="21"/>
      <c r="H1135" s="20"/>
    </row>
    <row r="1136" spans="1:8" ht="15" customHeight="1" x14ac:dyDescent="0.3">
      <c r="A1136">
        <v>609772</v>
      </c>
      <c r="B1136">
        <v>42004</v>
      </c>
      <c r="C1136" t="s">
        <v>39</v>
      </c>
      <c r="D1136" t="s">
        <v>26</v>
      </c>
      <c r="E1136" t="s">
        <v>6</v>
      </c>
      <c r="F1136">
        <v>6524656.2999999998</v>
      </c>
      <c r="G1136" s="21"/>
      <c r="H1136" s="20"/>
    </row>
    <row r="1137" spans="1:8" x14ac:dyDescent="0.3">
      <c r="A1137">
        <v>610706</v>
      </c>
      <c r="B1137">
        <v>41851</v>
      </c>
      <c r="C1137" t="s">
        <v>39</v>
      </c>
      <c r="D1137" t="s">
        <v>32</v>
      </c>
      <c r="E1137" t="s">
        <v>9</v>
      </c>
      <c r="F1137">
        <v>5382142.5</v>
      </c>
      <c r="G1137" s="21"/>
      <c r="H1137" s="20"/>
    </row>
    <row r="1138" spans="1:8" x14ac:dyDescent="0.3">
      <c r="A1138">
        <v>611166</v>
      </c>
      <c r="B1138">
        <v>41698</v>
      </c>
      <c r="C1138" t="s">
        <v>21</v>
      </c>
      <c r="D1138" t="s">
        <v>28</v>
      </c>
      <c r="E1138" t="s">
        <v>17</v>
      </c>
      <c r="F1138">
        <v>98891.6</v>
      </c>
      <c r="G1138" s="21"/>
      <c r="H1138" s="20"/>
    </row>
    <row r="1139" spans="1:8" x14ac:dyDescent="0.3">
      <c r="A1139">
        <v>611432</v>
      </c>
      <c r="B1139">
        <v>42004</v>
      </c>
      <c r="C1139" t="s">
        <v>39</v>
      </c>
      <c r="D1139" t="s">
        <v>30</v>
      </c>
      <c r="E1139" t="s">
        <v>16</v>
      </c>
      <c r="F1139">
        <v>6419390.5</v>
      </c>
      <c r="G1139" s="21"/>
      <c r="H1139" s="20"/>
    </row>
    <row r="1140" spans="1:8" ht="15" customHeight="1" x14ac:dyDescent="0.3">
      <c r="A1140">
        <v>611850</v>
      </c>
      <c r="B1140">
        <v>41670</v>
      </c>
      <c r="C1140" t="s">
        <v>21</v>
      </c>
      <c r="D1140" t="s">
        <v>30</v>
      </c>
      <c r="E1140" t="s">
        <v>7</v>
      </c>
      <c r="F1140">
        <v>9853.4</v>
      </c>
      <c r="G1140" s="21"/>
      <c r="H1140" s="20"/>
    </row>
    <row r="1141" spans="1:8" ht="15" customHeight="1" x14ac:dyDescent="0.3">
      <c r="A1141">
        <v>612010</v>
      </c>
      <c r="B1141">
        <v>42004</v>
      </c>
      <c r="C1141" t="s">
        <v>39</v>
      </c>
      <c r="D1141" t="s">
        <v>27</v>
      </c>
      <c r="E1141" t="s">
        <v>38</v>
      </c>
      <c r="F1141">
        <v>3459440.8</v>
      </c>
      <c r="G1141" s="21"/>
      <c r="H1141" s="20"/>
    </row>
    <row r="1142" spans="1:8" x14ac:dyDescent="0.3">
      <c r="A1142">
        <v>613119</v>
      </c>
      <c r="B1142">
        <v>42004</v>
      </c>
      <c r="C1142" t="s">
        <v>21</v>
      </c>
      <c r="D1142" t="s">
        <v>28</v>
      </c>
      <c r="E1142" t="s">
        <v>15</v>
      </c>
      <c r="F1142">
        <v>467064.65714285697</v>
      </c>
      <c r="G1142" s="21"/>
      <c r="H1142" s="20"/>
    </row>
    <row r="1143" spans="1:8" ht="15" customHeight="1" x14ac:dyDescent="0.3">
      <c r="A1143">
        <v>613191</v>
      </c>
      <c r="B1143">
        <v>42004</v>
      </c>
      <c r="C1143" t="s">
        <v>39</v>
      </c>
      <c r="D1143" t="s">
        <v>28</v>
      </c>
      <c r="E1143" t="s">
        <v>0</v>
      </c>
      <c r="F1143">
        <v>5974361.9000000004</v>
      </c>
      <c r="G1143" s="21"/>
      <c r="H1143" s="20"/>
    </row>
    <row r="1144" spans="1:8" x14ac:dyDescent="0.3">
      <c r="A1144">
        <v>613299</v>
      </c>
      <c r="B1144">
        <v>42004</v>
      </c>
      <c r="C1144" t="s">
        <v>39</v>
      </c>
      <c r="D1144" t="s">
        <v>27</v>
      </c>
      <c r="E1144" t="s">
        <v>38</v>
      </c>
      <c r="F1144">
        <v>3124562.4</v>
      </c>
      <c r="G1144" s="21"/>
      <c r="H1144" s="20"/>
    </row>
    <row r="1145" spans="1:8" ht="15" customHeight="1" x14ac:dyDescent="0.3">
      <c r="A1145">
        <v>613311</v>
      </c>
      <c r="B1145">
        <v>41851</v>
      </c>
      <c r="C1145" t="s">
        <v>21</v>
      </c>
      <c r="D1145" t="s">
        <v>26</v>
      </c>
      <c r="E1145" t="s">
        <v>7</v>
      </c>
      <c r="F1145">
        <v>22808.2</v>
      </c>
      <c r="G1145" s="21"/>
      <c r="H1145" s="20"/>
    </row>
    <row r="1146" spans="1:8" x14ac:dyDescent="0.3">
      <c r="A1146">
        <v>613697</v>
      </c>
      <c r="B1146">
        <v>42004</v>
      </c>
      <c r="C1146" t="s">
        <v>21</v>
      </c>
      <c r="D1146" t="s">
        <v>26</v>
      </c>
      <c r="E1146" t="s">
        <v>4</v>
      </c>
      <c r="F1146">
        <v>11018.674999999999</v>
      </c>
      <c r="G1146" s="21"/>
      <c r="H1146" s="20"/>
    </row>
    <row r="1147" spans="1:8" ht="15" customHeight="1" x14ac:dyDescent="0.3">
      <c r="A1147">
        <v>614234</v>
      </c>
      <c r="B1147">
        <v>42004</v>
      </c>
      <c r="C1147" t="s">
        <v>39</v>
      </c>
      <c r="D1147" t="s">
        <v>26</v>
      </c>
      <c r="E1147" t="s">
        <v>1</v>
      </c>
      <c r="F1147">
        <v>8294.15</v>
      </c>
      <c r="G1147" s="21"/>
      <c r="H1147" s="20"/>
    </row>
    <row r="1148" spans="1:8" ht="15" customHeight="1" x14ac:dyDescent="0.3">
      <c r="A1148">
        <v>614758</v>
      </c>
      <c r="B1148">
        <v>42004</v>
      </c>
      <c r="C1148" t="s">
        <v>21</v>
      </c>
      <c r="D1148" t="s">
        <v>32</v>
      </c>
      <c r="E1148" t="s">
        <v>35</v>
      </c>
      <c r="F1148">
        <v>72052.600000000006</v>
      </c>
      <c r="G1148" s="21"/>
      <c r="H1148" s="20"/>
    </row>
    <row r="1149" spans="1:8" x14ac:dyDescent="0.3">
      <c r="A1149">
        <v>615070</v>
      </c>
      <c r="B1149">
        <v>42004</v>
      </c>
      <c r="C1149" t="s">
        <v>21</v>
      </c>
      <c r="D1149" t="s">
        <v>28</v>
      </c>
      <c r="E1149" t="s">
        <v>17</v>
      </c>
      <c r="F1149">
        <v>63408.1</v>
      </c>
      <c r="G1149" s="21"/>
      <c r="H1149" s="20"/>
    </row>
    <row r="1150" spans="1:8" ht="15" customHeight="1" x14ac:dyDescent="0.3">
      <c r="A1150">
        <v>615098</v>
      </c>
      <c r="B1150">
        <v>42004</v>
      </c>
      <c r="C1150" t="s">
        <v>39</v>
      </c>
      <c r="D1150" t="s">
        <v>26</v>
      </c>
      <c r="E1150" t="s">
        <v>35</v>
      </c>
      <c r="F1150">
        <v>5240597.2</v>
      </c>
      <c r="G1150" s="21"/>
      <c r="H1150" s="20"/>
    </row>
    <row r="1151" spans="1:8" x14ac:dyDescent="0.3">
      <c r="A1151">
        <v>616363</v>
      </c>
      <c r="B1151">
        <v>42004</v>
      </c>
      <c r="C1151" t="s">
        <v>39</v>
      </c>
      <c r="D1151" t="s">
        <v>25</v>
      </c>
      <c r="E1151" t="s">
        <v>3</v>
      </c>
      <c r="F1151">
        <v>7588122.2000000002</v>
      </c>
      <c r="G1151" s="21"/>
      <c r="H1151" s="20"/>
    </row>
    <row r="1152" spans="1:8" ht="15" customHeight="1" x14ac:dyDescent="0.3">
      <c r="A1152">
        <v>616622</v>
      </c>
      <c r="B1152">
        <v>41759</v>
      </c>
      <c r="C1152" t="s">
        <v>21</v>
      </c>
      <c r="D1152" t="s">
        <v>24</v>
      </c>
      <c r="E1152" t="s">
        <v>6</v>
      </c>
      <c r="F1152">
        <v>12.15</v>
      </c>
      <c r="G1152" s="21"/>
      <c r="H1152" s="20"/>
    </row>
    <row r="1153" spans="1:8" x14ac:dyDescent="0.3">
      <c r="A1153">
        <v>617023</v>
      </c>
      <c r="B1153">
        <v>42004</v>
      </c>
      <c r="C1153" t="s">
        <v>21</v>
      </c>
      <c r="D1153" t="s">
        <v>27</v>
      </c>
      <c r="E1153" t="s">
        <v>38</v>
      </c>
      <c r="F1153">
        <v>62818.5</v>
      </c>
      <c r="G1153" s="21"/>
      <c r="H1153" s="20"/>
    </row>
    <row r="1154" spans="1:8" ht="15" customHeight="1" x14ac:dyDescent="0.3">
      <c r="A1154">
        <v>617196</v>
      </c>
      <c r="B1154">
        <v>42004</v>
      </c>
      <c r="C1154" t="s">
        <v>21</v>
      </c>
      <c r="D1154" t="s">
        <v>29</v>
      </c>
      <c r="E1154" t="s">
        <v>12</v>
      </c>
      <c r="F1154">
        <v>29742.400000000001</v>
      </c>
      <c r="G1154" s="21"/>
      <c r="H1154" s="20"/>
    </row>
    <row r="1155" spans="1:8" ht="15" customHeight="1" x14ac:dyDescent="0.3">
      <c r="A1155">
        <v>617608</v>
      </c>
      <c r="B1155">
        <v>42003</v>
      </c>
      <c r="C1155" t="s">
        <v>21</v>
      </c>
      <c r="D1155" t="s">
        <v>31</v>
      </c>
      <c r="E1155" t="s">
        <v>0</v>
      </c>
      <c r="F1155">
        <v>86018.1</v>
      </c>
      <c r="G1155" s="21"/>
      <c r="H1155" s="20"/>
    </row>
    <row r="1156" spans="1:8" x14ac:dyDescent="0.3">
      <c r="A1156">
        <v>618535</v>
      </c>
      <c r="B1156">
        <v>41789</v>
      </c>
      <c r="C1156" t="s">
        <v>21</v>
      </c>
      <c r="D1156" t="s">
        <v>28</v>
      </c>
      <c r="E1156" t="s">
        <v>7</v>
      </c>
      <c r="F1156">
        <v>89566.1</v>
      </c>
      <c r="G1156" s="21"/>
      <c r="H1156" s="20"/>
    </row>
    <row r="1157" spans="1:8" x14ac:dyDescent="0.3">
      <c r="A1157">
        <v>618857</v>
      </c>
      <c r="B1157">
        <v>42004</v>
      </c>
      <c r="C1157" t="s">
        <v>39</v>
      </c>
      <c r="D1157" t="s">
        <v>27</v>
      </c>
      <c r="E1157" t="s">
        <v>36</v>
      </c>
      <c r="F1157">
        <v>4640066.9000000004</v>
      </c>
      <c r="G1157" s="21"/>
      <c r="H1157" s="20"/>
    </row>
    <row r="1158" spans="1:8" ht="15" customHeight="1" x14ac:dyDescent="0.3">
      <c r="A1158">
        <v>619016</v>
      </c>
      <c r="B1158">
        <v>42004</v>
      </c>
      <c r="C1158" t="s">
        <v>39</v>
      </c>
      <c r="D1158" t="s">
        <v>28</v>
      </c>
      <c r="E1158" t="s">
        <v>13</v>
      </c>
      <c r="F1158">
        <v>8030476</v>
      </c>
      <c r="G1158" s="21"/>
      <c r="H1158" s="20"/>
    </row>
    <row r="1159" spans="1:8" ht="15" customHeight="1" x14ac:dyDescent="0.3">
      <c r="A1159">
        <v>619118</v>
      </c>
      <c r="B1159">
        <v>42004</v>
      </c>
      <c r="C1159" t="s">
        <v>39</v>
      </c>
      <c r="D1159" t="s">
        <v>28</v>
      </c>
      <c r="E1159" t="s">
        <v>34</v>
      </c>
      <c r="F1159">
        <v>6241234.9000000004</v>
      </c>
      <c r="G1159" s="21"/>
      <c r="H1159" s="20"/>
    </row>
    <row r="1160" spans="1:8" ht="15" customHeight="1" x14ac:dyDescent="0.3">
      <c r="A1160">
        <v>619338</v>
      </c>
      <c r="B1160">
        <v>41759</v>
      </c>
      <c r="C1160" t="s">
        <v>39</v>
      </c>
      <c r="D1160" t="s">
        <v>29</v>
      </c>
      <c r="E1160" t="s">
        <v>13</v>
      </c>
      <c r="F1160">
        <v>6744396.0999999996</v>
      </c>
      <c r="G1160" s="21"/>
      <c r="H1160" s="20"/>
    </row>
    <row r="1161" spans="1:8" ht="15" customHeight="1" x14ac:dyDescent="0.3">
      <c r="A1161">
        <v>619951</v>
      </c>
      <c r="B1161">
        <v>42004</v>
      </c>
      <c r="C1161" t="s">
        <v>39</v>
      </c>
      <c r="D1161" t="s">
        <v>27</v>
      </c>
      <c r="E1161" t="s">
        <v>3</v>
      </c>
      <c r="F1161">
        <v>3270.2</v>
      </c>
      <c r="G1161" s="21"/>
      <c r="H1161" s="20"/>
    </row>
    <row r="1162" spans="1:8" x14ac:dyDescent="0.3">
      <c r="A1162">
        <v>620502</v>
      </c>
      <c r="B1162">
        <v>42004</v>
      </c>
      <c r="C1162" t="s">
        <v>21</v>
      </c>
      <c r="D1162" t="s">
        <v>29</v>
      </c>
      <c r="E1162" t="s">
        <v>13</v>
      </c>
      <c r="F1162">
        <v>97989.3</v>
      </c>
      <c r="G1162" s="21"/>
      <c r="H1162" s="20"/>
    </row>
    <row r="1163" spans="1:8" ht="15" customHeight="1" x14ac:dyDescent="0.3">
      <c r="A1163">
        <v>621452</v>
      </c>
      <c r="B1163">
        <v>42004</v>
      </c>
      <c r="C1163" t="s">
        <v>21</v>
      </c>
      <c r="D1163" t="s">
        <v>31</v>
      </c>
      <c r="E1163" t="s">
        <v>1</v>
      </c>
      <c r="F1163">
        <v>59099.6</v>
      </c>
      <c r="G1163" s="21"/>
      <c r="H1163" s="20"/>
    </row>
    <row r="1164" spans="1:8" x14ac:dyDescent="0.3">
      <c r="A1164">
        <v>621632</v>
      </c>
      <c r="B1164">
        <v>41759</v>
      </c>
      <c r="C1164" t="s">
        <v>21</v>
      </c>
      <c r="D1164" t="s">
        <v>28</v>
      </c>
      <c r="E1164" t="s">
        <v>12</v>
      </c>
      <c r="F1164">
        <v>63702.400000000001</v>
      </c>
      <c r="G1164" s="21"/>
      <c r="H1164" s="20"/>
    </row>
    <row r="1165" spans="1:8" x14ac:dyDescent="0.3">
      <c r="A1165">
        <v>622263</v>
      </c>
      <c r="B1165">
        <v>41698</v>
      </c>
      <c r="C1165" t="s">
        <v>39</v>
      </c>
      <c r="D1165" t="s">
        <v>27</v>
      </c>
      <c r="E1165" t="s">
        <v>13</v>
      </c>
      <c r="F1165">
        <v>6756656.2999999998</v>
      </c>
      <c r="G1165" s="21"/>
      <c r="H1165" s="20"/>
    </row>
    <row r="1166" spans="1:8" ht="15" customHeight="1" x14ac:dyDescent="0.3">
      <c r="A1166">
        <v>622875</v>
      </c>
      <c r="B1166">
        <v>42004</v>
      </c>
      <c r="C1166" t="s">
        <v>39</v>
      </c>
      <c r="D1166" t="s">
        <v>32</v>
      </c>
      <c r="E1166" t="s">
        <v>5</v>
      </c>
      <c r="F1166">
        <v>1262305.3999999999</v>
      </c>
      <c r="G1166" s="21"/>
      <c r="H1166" s="20"/>
    </row>
    <row r="1167" spans="1:8" ht="15" customHeight="1" x14ac:dyDescent="0.3">
      <c r="A1167">
        <v>623525</v>
      </c>
      <c r="B1167">
        <v>41851</v>
      </c>
      <c r="C1167" t="s">
        <v>39</v>
      </c>
      <c r="D1167" t="s">
        <v>28</v>
      </c>
      <c r="E1167" t="s">
        <v>0</v>
      </c>
      <c r="F1167">
        <v>5653116.9000000004</v>
      </c>
      <c r="G1167" s="21"/>
      <c r="H1167" s="20"/>
    </row>
    <row r="1168" spans="1:8" x14ac:dyDescent="0.3">
      <c r="A1168">
        <v>623582</v>
      </c>
      <c r="B1168">
        <v>42004</v>
      </c>
      <c r="C1168" t="s">
        <v>21</v>
      </c>
      <c r="D1168" t="s">
        <v>25</v>
      </c>
      <c r="E1168" t="s">
        <v>10</v>
      </c>
      <c r="F1168">
        <v>9240.7999999999993</v>
      </c>
      <c r="G1168" s="21"/>
      <c r="H1168" s="20"/>
    </row>
    <row r="1169" spans="1:8" x14ac:dyDescent="0.3">
      <c r="A1169">
        <v>625108</v>
      </c>
      <c r="B1169">
        <v>42004</v>
      </c>
      <c r="C1169" t="s">
        <v>21</v>
      </c>
      <c r="D1169" t="s">
        <v>29</v>
      </c>
      <c r="E1169" t="s">
        <v>11</v>
      </c>
      <c r="F1169">
        <v>97630.1</v>
      </c>
      <c r="G1169" s="21"/>
      <c r="H1169" s="20"/>
    </row>
    <row r="1170" spans="1:8" x14ac:dyDescent="0.3">
      <c r="A1170">
        <v>625728</v>
      </c>
      <c r="B1170">
        <v>42004</v>
      </c>
      <c r="C1170" t="s">
        <v>39</v>
      </c>
      <c r="D1170" t="s">
        <v>26</v>
      </c>
      <c r="E1170" t="s">
        <v>4</v>
      </c>
      <c r="F1170">
        <v>282387.20000000001</v>
      </c>
      <c r="G1170" s="21"/>
      <c r="H1170" s="20"/>
    </row>
    <row r="1171" spans="1:8" ht="15" customHeight="1" x14ac:dyDescent="0.3">
      <c r="A1171">
        <v>625842</v>
      </c>
      <c r="B1171">
        <v>42004</v>
      </c>
      <c r="C1171" t="s">
        <v>22</v>
      </c>
      <c r="D1171" t="s">
        <v>24</v>
      </c>
      <c r="E1171" t="s">
        <v>14</v>
      </c>
      <c r="F1171">
        <v>332.9</v>
      </c>
      <c r="G1171" s="21"/>
      <c r="H1171" s="20"/>
    </row>
    <row r="1172" spans="1:8" x14ac:dyDescent="0.3">
      <c r="A1172">
        <v>625850</v>
      </c>
      <c r="B1172">
        <v>42004</v>
      </c>
      <c r="C1172" t="s">
        <v>39</v>
      </c>
      <c r="D1172" t="s">
        <v>24</v>
      </c>
      <c r="E1172" t="s">
        <v>1</v>
      </c>
      <c r="F1172">
        <v>2751073.4</v>
      </c>
      <c r="G1172" s="21"/>
      <c r="H1172" s="20"/>
    </row>
    <row r="1173" spans="1:8" x14ac:dyDescent="0.3">
      <c r="A1173">
        <v>626944</v>
      </c>
      <c r="B1173">
        <v>42004</v>
      </c>
      <c r="C1173" t="s">
        <v>39</v>
      </c>
      <c r="D1173" t="s">
        <v>31</v>
      </c>
      <c r="E1173" t="s">
        <v>14</v>
      </c>
      <c r="F1173">
        <v>9920216.6999999993</v>
      </c>
      <c r="G1173" s="21"/>
      <c r="H1173" s="20"/>
    </row>
    <row r="1174" spans="1:8" ht="15" customHeight="1" x14ac:dyDescent="0.3">
      <c r="A1174">
        <v>627111</v>
      </c>
      <c r="B1174">
        <v>42004</v>
      </c>
      <c r="C1174" t="s">
        <v>39</v>
      </c>
      <c r="D1174" t="s">
        <v>24</v>
      </c>
      <c r="E1174" t="s">
        <v>6</v>
      </c>
      <c r="F1174">
        <v>5757925.0999999996</v>
      </c>
      <c r="G1174" s="21"/>
      <c r="H1174" s="20"/>
    </row>
    <row r="1175" spans="1:8" x14ac:dyDescent="0.3">
      <c r="A1175">
        <v>627411</v>
      </c>
      <c r="B1175">
        <v>42004</v>
      </c>
      <c r="C1175" t="s">
        <v>39</v>
      </c>
      <c r="D1175" t="s">
        <v>30</v>
      </c>
      <c r="E1175" t="s">
        <v>37</v>
      </c>
      <c r="F1175">
        <v>7047081.5</v>
      </c>
      <c r="G1175" s="21"/>
      <c r="H1175" s="20"/>
    </row>
    <row r="1176" spans="1:8" x14ac:dyDescent="0.3">
      <c r="A1176">
        <v>627512</v>
      </c>
      <c r="B1176">
        <v>42004</v>
      </c>
      <c r="C1176" t="s">
        <v>39</v>
      </c>
      <c r="D1176" t="s">
        <v>25</v>
      </c>
      <c r="E1176" t="s">
        <v>2</v>
      </c>
      <c r="F1176">
        <v>8259703.7000000002</v>
      </c>
      <c r="G1176" s="21"/>
      <c r="H1176" s="20"/>
    </row>
    <row r="1177" spans="1:8" x14ac:dyDescent="0.3">
      <c r="A1177">
        <v>627692</v>
      </c>
      <c r="B1177">
        <v>42004</v>
      </c>
      <c r="C1177" t="s">
        <v>21</v>
      </c>
      <c r="D1177" t="s">
        <v>24</v>
      </c>
      <c r="E1177" t="s">
        <v>37</v>
      </c>
      <c r="F1177">
        <v>10749.4</v>
      </c>
      <c r="G1177" s="21"/>
      <c r="H1177" s="20"/>
    </row>
    <row r="1178" spans="1:8" x14ac:dyDescent="0.3">
      <c r="A1178">
        <v>628090</v>
      </c>
      <c r="B1178">
        <v>42004</v>
      </c>
      <c r="C1178" t="s">
        <v>21</v>
      </c>
      <c r="D1178" t="s">
        <v>30</v>
      </c>
      <c r="E1178" t="s">
        <v>9</v>
      </c>
      <c r="F1178">
        <v>17487.099999999999</v>
      </c>
      <c r="G1178" s="21"/>
      <c r="H1178" s="20"/>
    </row>
    <row r="1179" spans="1:8" ht="15" customHeight="1" x14ac:dyDescent="0.3">
      <c r="A1179">
        <v>628556</v>
      </c>
      <c r="B1179">
        <v>42004</v>
      </c>
      <c r="C1179" t="s">
        <v>22</v>
      </c>
      <c r="D1179" t="s">
        <v>24</v>
      </c>
      <c r="E1179" t="s">
        <v>6</v>
      </c>
      <c r="F1179">
        <v>838.4</v>
      </c>
      <c r="G1179" s="21"/>
      <c r="H1179" s="20"/>
    </row>
    <row r="1180" spans="1:8" ht="15" customHeight="1" x14ac:dyDescent="0.3">
      <c r="A1180">
        <v>628882</v>
      </c>
      <c r="B1180">
        <v>42004</v>
      </c>
      <c r="C1180" t="s">
        <v>21</v>
      </c>
      <c r="D1180" t="s">
        <v>27</v>
      </c>
      <c r="E1180" t="s">
        <v>17</v>
      </c>
      <c r="F1180">
        <v>74517.3</v>
      </c>
      <c r="G1180" s="21"/>
      <c r="H1180" s="20"/>
    </row>
    <row r="1181" spans="1:8" x14ac:dyDescent="0.3">
      <c r="A1181">
        <v>630637</v>
      </c>
      <c r="B1181">
        <v>42004</v>
      </c>
      <c r="C1181" t="s">
        <v>21</v>
      </c>
      <c r="D1181" t="s">
        <v>27</v>
      </c>
      <c r="E1181" t="s">
        <v>34</v>
      </c>
      <c r="F1181">
        <v>76153.5</v>
      </c>
      <c r="G1181" s="21"/>
      <c r="H1181" s="20"/>
    </row>
    <row r="1182" spans="1:8" x14ac:dyDescent="0.3">
      <c r="A1182">
        <v>630801</v>
      </c>
      <c r="B1182">
        <v>42004</v>
      </c>
      <c r="C1182" t="s">
        <v>21</v>
      </c>
      <c r="D1182" t="s">
        <v>32</v>
      </c>
      <c r="E1182" t="s">
        <v>3</v>
      </c>
      <c r="F1182">
        <v>67680.399999999994</v>
      </c>
      <c r="G1182" s="21"/>
      <c r="H1182" s="20"/>
    </row>
    <row r="1183" spans="1:8" ht="15" customHeight="1" x14ac:dyDescent="0.3">
      <c r="A1183">
        <v>631039</v>
      </c>
      <c r="B1183">
        <v>41943</v>
      </c>
      <c r="C1183" t="s">
        <v>21</v>
      </c>
      <c r="D1183" t="s">
        <v>24</v>
      </c>
      <c r="E1183" t="s">
        <v>11</v>
      </c>
      <c r="F1183">
        <v>73010.399999999994</v>
      </c>
      <c r="G1183" s="21"/>
      <c r="H1183" s="20"/>
    </row>
    <row r="1184" spans="1:8" x14ac:dyDescent="0.3">
      <c r="A1184">
        <v>631977</v>
      </c>
      <c r="B1184">
        <v>42003</v>
      </c>
      <c r="C1184" t="s">
        <v>21</v>
      </c>
      <c r="D1184" t="s">
        <v>25</v>
      </c>
      <c r="E1184" t="s">
        <v>7</v>
      </c>
      <c r="F1184">
        <v>22680.3</v>
      </c>
      <c r="G1184" s="21"/>
      <c r="H1184" s="20"/>
    </row>
    <row r="1185" spans="1:8" ht="15" customHeight="1" x14ac:dyDescent="0.3">
      <c r="A1185">
        <v>632642</v>
      </c>
      <c r="B1185">
        <v>42004</v>
      </c>
      <c r="C1185" t="s">
        <v>39</v>
      </c>
      <c r="D1185" t="s">
        <v>28</v>
      </c>
      <c r="E1185" t="s">
        <v>38</v>
      </c>
      <c r="F1185">
        <v>2309513.9</v>
      </c>
      <c r="G1185" s="21"/>
      <c r="H1185" s="20"/>
    </row>
    <row r="1186" spans="1:8" x14ac:dyDescent="0.3">
      <c r="A1186">
        <v>633608</v>
      </c>
      <c r="B1186">
        <v>42004</v>
      </c>
      <c r="C1186" t="s">
        <v>21</v>
      </c>
      <c r="D1186" t="s">
        <v>27</v>
      </c>
      <c r="E1186" t="s">
        <v>9</v>
      </c>
      <c r="F1186">
        <v>786506.5</v>
      </c>
      <c r="G1186" s="21"/>
      <c r="H1186" s="20"/>
    </row>
    <row r="1187" spans="1:8" ht="15" customHeight="1" x14ac:dyDescent="0.3">
      <c r="A1187">
        <v>634508</v>
      </c>
      <c r="B1187">
        <v>41670</v>
      </c>
      <c r="C1187" t="s">
        <v>21</v>
      </c>
      <c r="D1187" t="s">
        <v>24</v>
      </c>
      <c r="E1187" t="s">
        <v>34</v>
      </c>
      <c r="F1187">
        <v>95031.9</v>
      </c>
      <c r="G1187" s="21"/>
      <c r="H1187" s="20"/>
    </row>
    <row r="1188" spans="1:8" ht="15" customHeight="1" x14ac:dyDescent="0.3">
      <c r="A1188">
        <v>635062</v>
      </c>
      <c r="B1188">
        <v>42004</v>
      </c>
      <c r="C1188" t="s">
        <v>39</v>
      </c>
      <c r="D1188" t="s">
        <v>32</v>
      </c>
      <c r="E1188" t="s">
        <v>14</v>
      </c>
      <c r="F1188">
        <v>3668124.7</v>
      </c>
      <c r="G1188" s="21"/>
      <c r="H1188" s="20"/>
    </row>
    <row r="1189" spans="1:8" x14ac:dyDescent="0.3">
      <c r="A1189">
        <v>635197</v>
      </c>
      <c r="B1189">
        <v>42004</v>
      </c>
      <c r="C1189" t="s">
        <v>21</v>
      </c>
      <c r="D1189" t="s">
        <v>26</v>
      </c>
      <c r="E1189" t="s">
        <v>8</v>
      </c>
      <c r="F1189">
        <v>93259.4</v>
      </c>
      <c r="G1189" s="21"/>
      <c r="H1189" s="20"/>
    </row>
    <row r="1190" spans="1:8" x14ac:dyDescent="0.3">
      <c r="A1190">
        <v>635903</v>
      </c>
      <c r="B1190">
        <v>42004</v>
      </c>
      <c r="C1190" t="s">
        <v>39</v>
      </c>
      <c r="D1190" t="s">
        <v>24</v>
      </c>
      <c r="E1190" t="s">
        <v>35</v>
      </c>
      <c r="F1190">
        <v>9371643.9000000004</v>
      </c>
      <c r="G1190" s="21"/>
      <c r="H1190" s="20"/>
    </row>
    <row r="1191" spans="1:8" ht="15" customHeight="1" x14ac:dyDescent="0.3">
      <c r="A1191">
        <v>636347</v>
      </c>
      <c r="B1191">
        <v>42004</v>
      </c>
      <c r="C1191" t="s">
        <v>39</v>
      </c>
      <c r="D1191" t="s">
        <v>26</v>
      </c>
      <c r="E1191" t="s">
        <v>3</v>
      </c>
      <c r="F1191">
        <v>9030930.5</v>
      </c>
      <c r="G1191" s="21"/>
      <c r="H1191" s="20"/>
    </row>
    <row r="1192" spans="1:8" x14ac:dyDescent="0.3">
      <c r="A1192">
        <v>636455</v>
      </c>
      <c r="B1192">
        <v>41820</v>
      </c>
      <c r="C1192" t="s">
        <v>39</v>
      </c>
      <c r="D1192" t="s">
        <v>27</v>
      </c>
      <c r="E1192" t="s">
        <v>15</v>
      </c>
      <c r="F1192">
        <v>5927679.4000000004</v>
      </c>
      <c r="G1192" s="21"/>
      <c r="H1192" s="20"/>
    </row>
    <row r="1193" spans="1:8" ht="15" customHeight="1" x14ac:dyDescent="0.3">
      <c r="A1193">
        <v>637779</v>
      </c>
      <c r="B1193">
        <v>42004</v>
      </c>
      <c r="C1193" t="s">
        <v>39</v>
      </c>
      <c r="D1193" t="s">
        <v>29</v>
      </c>
      <c r="E1193" t="s">
        <v>35</v>
      </c>
      <c r="F1193">
        <v>2731270.1</v>
      </c>
      <c r="G1193" s="21"/>
      <c r="H1193" s="20"/>
    </row>
    <row r="1194" spans="1:8" x14ac:dyDescent="0.3">
      <c r="A1194">
        <v>637888</v>
      </c>
      <c r="B1194">
        <v>42004</v>
      </c>
      <c r="C1194" t="s">
        <v>21</v>
      </c>
      <c r="D1194" t="s">
        <v>29</v>
      </c>
      <c r="E1194" t="s">
        <v>15</v>
      </c>
      <c r="F1194">
        <v>16394.099999999999</v>
      </c>
      <c r="G1194" s="21"/>
      <c r="H1194" s="20"/>
    </row>
    <row r="1195" spans="1:8" x14ac:dyDescent="0.3">
      <c r="A1195">
        <v>638974</v>
      </c>
      <c r="B1195">
        <v>41967</v>
      </c>
      <c r="C1195" t="s">
        <v>21</v>
      </c>
      <c r="D1195" t="s">
        <v>27</v>
      </c>
      <c r="E1195" t="s">
        <v>15</v>
      </c>
      <c r="F1195">
        <v>6248.8166666666702</v>
      </c>
      <c r="G1195" s="21"/>
      <c r="H1195" s="20"/>
    </row>
    <row r="1196" spans="1:8" ht="15" customHeight="1" x14ac:dyDescent="0.3">
      <c r="A1196">
        <v>639032</v>
      </c>
      <c r="B1196">
        <v>41729</v>
      </c>
      <c r="C1196" t="s">
        <v>21</v>
      </c>
      <c r="D1196" t="s">
        <v>29</v>
      </c>
      <c r="E1196" t="s">
        <v>38</v>
      </c>
      <c r="F1196">
        <v>7415.1</v>
      </c>
      <c r="G1196" s="21"/>
      <c r="H1196" s="20"/>
    </row>
    <row r="1197" spans="1:8" ht="15" customHeight="1" x14ac:dyDescent="0.3">
      <c r="A1197">
        <v>639157</v>
      </c>
      <c r="B1197">
        <v>41665</v>
      </c>
      <c r="C1197" t="s">
        <v>22</v>
      </c>
      <c r="D1197" t="s">
        <v>28</v>
      </c>
      <c r="E1197" t="s">
        <v>34</v>
      </c>
      <c r="F1197">
        <v>722.8</v>
      </c>
      <c r="G1197" s="21"/>
      <c r="H1197" s="20"/>
    </row>
    <row r="1198" spans="1:8" ht="15" customHeight="1" x14ac:dyDescent="0.3">
      <c r="A1198">
        <v>639486</v>
      </c>
      <c r="B1198">
        <v>41850</v>
      </c>
      <c r="C1198" t="s">
        <v>22</v>
      </c>
      <c r="D1198" t="s">
        <v>26</v>
      </c>
      <c r="E1198" t="s">
        <v>16</v>
      </c>
      <c r="F1198">
        <v>5684.5</v>
      </c>
      <c r="G1198" s="21"/>
      <c r="H1198" s="20"/>
    </row>
    <row r="1199" spans="1:8" x14ac:dyDescent="0.3">
      <c r="A1199">
        <v>639803</v>
      </c>
      <c r="B1199">
        <v>42004</v>
      </c>
      <c r="C1199" t="s">
        <v>39</v>
      </c>
      <c r="D1199" t="s">
        <v>27</v>
      </c>
      <c r="E1199" t="s">
        <v>3</v>
      </c>
      <c r="F1199">
        <v>4691890.3</v>
      </c>
      <c r="G1199" s="21"/>
      <c r="H1199" s="20"/>
    </row>
    <row r="1200" spans="1:8" x14ac:dyDescent="0.3">
      <c r="A1200">
        <v>640251</v>
      </c>
      <c r="B1200">
        <v>41698</v>
      </c>
      <c r="C1200" t="s">
        <v>21</v>
      </c>
      <c r="D1200" t="s">
        <v>30</v>
      </c>
      <c r="E1200" t="s">
        <v>16</v>
      </c>
      <c r="F1200">
        <v>43771.7</v>
      </c>
      <c r="G1200" s="21"/>
      <c r="H1200" s="20"/>
    </row>
    <row r="1201" spans="1:8" ht="15" customHeight="1" x14ac:dyDescent="0.3">
      <c r="A1201">
        <v>640255</v>
      </c>
      <c r="B1201">
        <v>41912</v>
      </c>
      <c r="C1201" t="s">
        <v>39</v>
      </c>
      <c r="D1201" t="s">
        <v>27</v>
      </c>
      <c r="E1201" t="s">
        <v>13</v>
      </c>
      <c r="F1201">
        <v>159553.4</v>
      </c>
      <c r="G1201" s="21"/>
      <c r="H1201" s="20"/>
    </row>
    <row r="1202" spans="1:8" ht="15" customHeight="1" x14ac:dyDescent="0.3">
      <c r="A1202">
        <v>640751</v>
      </c>
      <c r="B1202">
        <v>41866</v>
      </c>
      <c r="C1202" t="s">
        <v>22</v>
      </c>
      <c r="D1202" t="s">
        <v>24</v>
      </c>
      <c r="E1202" t="s">
        <v>3</v>
      </c>
      <c r="F1202">
        <v>932.4</v>
      </c>
      <c r="G1202" s="21"/>
      <c r="H1202" s="20"/>
    </row>
    <row r="1203" spans="1:8" x14ac:dyDescent="0.3">
      <c r="A1203">
        <v>640812</v>
      </c>
      <c r="B1203">
        <v>41973</v>
      </c>
      <c r="C1203" t="s">
        <v>21</v>
      </c>
      <c r="D1203" t="s">
        <v>24</v>
      </c>
      <c r="E1203" t="s">
        <v>1</v>
      </c>
      <c r="F1203">
        <v>1591.1</v>
      </c>
      <c r="G1203" s="21"/>
      <c r="H1203" s="20"/>
    </row>
    <row r="1204" spans="1:8" ht="15" customHeight="1" x14ac:dyDescent="0.3">
      <c r="A1204">
        <v>641185</v>
      </c>
      <c r="B1204">
        <v>42004</v>
      </c>
      <c r="C1204" t="s">
        <v>39</v>
      </c>
      <c r="D1204" t="s">
        <v>31</v>
      </c>
      <c r="E1204" t="s">
        <v>5</v>
      </c>
      <c r="F1204">
        <v>6966011.7000000002</v>
      </c>
      <c r="G1204" s="21"/>
      <c r="H1204" s="20"/>
    </row>
    <row r="1205" spans="1:8" x14ac:dyDescent="0.3">
      <c r="A1205">
        <v>641280</v>
      </c>
      <c r="B1205">
        <v>42001</v>
      </c>
      <c r="C1205" t="s">
        <v>21</v>
      </c>
      <c r="D1205" t="s">
        <v>28</v>
      </c>
      <c r="E1205" t="s">
        <v>16</v>
      </c>
      <c r="F1205">
        <v>825159.66</v>
      </c>
      <c r="G1205" s="21"/>
      <c r="H1205" s="20"/>
    </row>
    <row r="1206" spans="1:8" ht="15" customHeight="1" x14ac:dyDescent="0.3">
      <c r="A1206">
        <v>641849</v>
      </c>
      <c r="B1206">
        <v>41980</v>
      </c>
      <c r="C1206" t="s">
        <v>21</v>
      </c>
      <c r="D1206" t="s">
        <v>28</v>
      </c>
      <c r="E1206" t="s">
        <v>37</v>
      </c>
      <c r="F1206">
        <v>97094.2</v>
      </c>
      <c r="G1206" s="21"/>
      <c r="H1206" s="20"/>
    </row>
    <row r="1207" spans="1:8" x14ac:dyDescent="0.3">
      <c r="A1207">
        <v>642961</v>
      </c>
      <c r="B1207">
        <v>42004</v>
      </c>
      <c r="C1207" t="s">
        <v>39</v>
      </c>
      <c r="D1207" t="s">
        <v>27</v>
      </c>
      <c r="E1207" t="s">
        <v>1</v>
      </c>
      <c r="F1207">
        <v>3628093.5</v>
      </c>
      <c r="G1207" s="21"/>
      <c r="H1207" s="20"/>
    </row>
    <row r="1208" spans="1:8" ht="15" customHeight="1" x14ac:dyDescent="0.3">
      <c r="A1208">
        <v>643108</v>
      </c>
      <c r="B1208">
        <v>41729</v>
      </c>
      <c r="C1208" t="s">
        <v>21</v>
      </c>
      <c r="D1208" t="s">
        <v>29</v>
      </c>
      <c r="E1208" t="s">
        <v>17</v>
      </c>
      <c r="F1208">
        <v>35911</v>
      </c>
      <c r="G1208" s="21"/>
      <c r="H1208" s="20"/>
    </row>
    <row r="1209" spans="1:8" ht="15" customHeight="1" x14ac:dyDescent="0.3">
      <c r="A1209">
        <v>643291</v>
      </c>
      <c r="B1209">
        <v>41973</v>
      </c>
      <c r="C1209" t="s">
        <v>22</v>
      </c>
      <c r="D1209" t="s">
        <v>27</v>
      </c>
      <c r="E1209" t="s">
        <v>7</v>
      </c>
      <c r="F1209">
        <v>309.39999999999998</v>
      </c>
      <c r="G1209" s="21"/>
      <c r="H1209" s="20"/>
    </row>
    <row r="1210" spans="1:8" ht="15" customHeight="1" x14ac:dyDescent="0.3">
      <c r="A1210">
        <v>643452</v>
      </c>
      <c r="B1210">
        <v>42004</v>
      </c>
      <c r="C1210" t="s">
        <v>21</v>
      </c>
      <c r="D1210" t="s">
        <v>27</v>
      </c>
      <c r="E1210" t="s">
        <v>12</v>
      </c>
      <c r="F1210">
        <v>46294.9</v>
      </c>
      <c r="G1210" s="21"/>
      <c r="H1210" s="20"/>
    </row>
    <row r="1211" spans="1:8" x14ac:dyDescent="0.3">
      <c r="A1211">
        <v>644025</v>
      </c>
      <c r="B1211">
        <v>42004</v>
      </c>
      <c r="C1211" t="s">
        <v>39</v>
      </c>
      <c r="D1211" t="s">
        <v>32</v>
      </c>
      <c r="E1211" t="s">
        <v>10</v>
      </c>
      <c r="F1211">
        <v>2923912.7</v>
      </c>
      <c r="G1211" s="21"/>
      <c r="H1211" s="20"/>
    </row>
    <row r="1212" spans="1:8" x14ac:dyDescent="0.3">
      <c r="A1212">
        <v>644081</v>
      </c>
      <c r="B1212">
        <v>42004</v>
      </c>
      <c r="C1212" t="s">
        <v>39</v>
      </c>
      <c r="D1212" t="s">
        <v>24</v>
      </c>
      <c r="E1212" t="s">
        <v>4</v>
      </c>
      <c r="F1212">
        <v>1307066.3999999999</v>
      </c>
      <c r="G1212" s="21"/>
      <c r="H1212" s="20"/>
    </row>
    <row r="1213" spans="1:8" ht="15" customHeight="1" x14ac:dyDescent="0.3">
      <c r="A1213">
        <v>644331</v>
      </c>
      <c r="B1213">
        <v>41835</v>
      </c>
      <c r="C1213" t="s">
        <v>39</v>
      </c>
      <c r="D1213" t="s">
        <v>24</v>
      </c>
      <c r="E1213" t="s">
        <v>17</v>
      </c>
      <c r="F1213">
        <v>5361713.3</v>
      </c>
      <c r="G1213" s="21"/>
      <c r="H1213" s="20"/>
    </row>
    <row r="1214" spans="1:8" ht="15" customHeight="1" x14ac:dyDescent="0.3">
      <c r="A1214">
        <v>645079</v>
      </c>
      <c r="B1214">
        <v>42004</v>
      </c>
      <c r="C1214" t="s">
        <v>21</v>
      </c>
      <c r="D1214" t="s">
        <v>26</v>
      </c>
      <c r="E1214" t="s">
        <v>5</v>
      </c>
      <c r="F1214">
        <v>63016.800000000003</v>
      </c>
      <c r="G1214" s="21"/>
      <c r="H1214" s="20"/>
    </row>
    <row r="1215" spans="1:8" x14ac:dyDescent="0.3">
      <c r="A1215">
        <v>645322</v>
      </c>
      <c r="B1215">
        <v>42004</v>
      </c>
      <c r="C1215" t="s">
        <v>39</v>
      </c>
      <c r="D1215" t="s">
        <v>32</v>
      </c>
      <c r="E1215" t="s">
        <v>34</v>
      </c>
      <c r="F1215">
        <v>7071622.5999999996</v>
      </c>
      <c r="G1215" s="21"/>
      <c r="H1215" s="20"/>
    </row>
    <row r="1216" spans="1:8" ht="15" customHeight="1" x14ac:dyDescent="0.3">
      <c r="A1216">
        <v>645328</v>
      </c>
      <c r="B1216">
        <v>42004</v>
      </c>
      <c r="C1216" t="s">
        <v>21</v>
      </c>
      <c r="D1216" t="s">
        <v>31</v>
      </c>
      <c r="E1216" t="s">
        <v>7</v>
      </c>
      <c r="F1216">
        <v>5888.1</v>
      </c>
      <c r="G1216" s="21"/>
      <c r="H1216" s="20"/>
    </row>
    <row r="1217" spans="1:8" ht="15" customHeight="1" x14ac:dyDescent="0.3">
      <c r="A1217">
        <v>645642</v>
      </c>
      <c r="B1217">
        <v>41746</v>
      </c>
      <c r="C1217" t="s">
        <v>39</v>
      </c>
      <c r="D1217" t="s">
        <v>29</v>
      </c>
      <c r="E1217" t="s">
        <v>16</v>
      </c>
      <c r="F1217">
        <v>9012460.5</v>
      </c>
      <c r="G1217" s="21"/>
      <c r="H1217" s="20"/>
    </row>
    <row r="1218" spans="1:8" x14ac:dyDescent="0.3">
      <c r="A1218">
        <v>646559</v>
      </c>
      <c r="B1218">
        <v>41729</v>
      </c>
      <c r="C1218" t="s">
        <v>39</v>
      </c>
      <c r="D1218" t="s">
        <v>30</v>
      </c>
      <c r="E1218" t="s">
        <v>37</v>
      </c>
      <c r="F1218">
        <v>4228786.9000000004</v>
      </c>
      <c r="G1218" s="21"/>
      <c r="H1218" s="20"/>
    </row>
    <row r="1219" spans="1:8" x14ac:dyDescent="0.3">
      <c r="A1219">
        <v>647237</v>
      </c>
      <c r="B1219">
        <v>41943</v>
      </c>
      <c r="C1219" t="s">
        <v>21</v>
      </c>
      <c r="D1219" t="s">
        <v>26</v>
      </c>
      <c r="E1219" t="s">
        <v>4</v>
      </c>
      <c r="F1219">
        <v>18146.3</v>
      </c>
      <c r="G1219" s="21"/>
      <c r="H1219" s="20"/>
    </row>
    <row r="1220" spans="1:8" ht="15" customHeight="1" x14ac:dyDescent="0.3">
      <c r="A1220">
        <v>647266</v>
      </c>
      <c r="B1220">
        <v>42004</v>
      </c>
      <c r="C1220" t="s">
        <v>39</v>
      </c>
      <c r="D1220" t="s">
        <v>24</v>
      </c>
      <c r="E1220" t="s">
        <v>2</v>
      </c>
      <c r="F1220">
        <v>74254.899999999994</v>
      </c>
      <c r="G1220" s="21"/>
      <c r="H1220" s="20"/>
    </row>
    <row r="1221" spans="1:8" ht="15" customHeight="1" x14ac:dyDescent="0.3">
      <c r="A1221">
        <v>647284</v>
      </c>
      <c r="B1221">
        <v>41759</v>
      </c>
      <c r="C1221" t="s">
        <v>39</v>
      </c>
      <c r="D1221" t="s">
        <v>29</v>
      </c>
      <c r="E1221" t="s">
        <v>3</v>
      </c>
      <c r="F1221">
        <v>1993324.4</v>
      </c>
      <c r="G1221" s="21"/>
      <c r="H1221" s="20"/>
    </row>
    <row r="1222" spans="1:8" x14ac:dyDescent="0.3">
      <c r="A1222">
        <v>647327</v>
      </c>
      <c r="B1222">
        <v>41882</v>
      </c>
      <c r="C1222" t="s">
        <v>21</v>
      </c>
      <c r="D1222" t="s">
        <v>24</v>
      </c>
      <c r="E1222" t="s">
        <v>6</v>
      </c>
      <c r="F1222">
        <v>55804.7</v>
      </c>
      <c r="G1222" s="21"/>
      <c r="H1222" s="20"/>
    </row>
    <row r="1223" spans="1:8" ht="15" customHeight="1" x14ac:dyDescent="0.3">
      <c r="A1223">
        <v>647673</v>
      </c>
      <c r="B1223">
        <v>42004</v>
      </c>
      <c r="C1223" t="s">
        <v>21</v>
      </c>
      <c r="D1223" t="s">
        <v>29</v>
      </c>
      <c r="E1223" t="s">
        <v>16</v>
      </c>
      <c r="F1223">
        <v>63049.599999999999</v>
      </c>
      <c r="G1223" s="21"/>
      <c r="H1223" s="20"/>
    </row>
    <row r="1224" spans="1:8" ht="15" customHeight="1" x14ac:dyDescent="0.3">
      <c r="A1224">
        <v>649328</v>
      </c>
      <c r="B1224">
        <v>42004</v>
      </c>
      <c r="C1224" t="s">
        <v>39</v>
      </c>
      <c r="D1224" t="s">
        <v>32</v>
      </c>
      <c r="E1224" t="s">
        <v>13</v>
      </c>
      <c r="F1224">
        <v>1271936.7</v>
      </c>
      <c r="G1224" s="21"/>
      <c r="H1224" s="20"/>
    </row>
    <row r="1225" spans="1:8" x14ac:dyDescent="0.3">
      <c r="A1225">
        <v>649371</v>
      </c>
      <c r="B1225">
        <v>42004</v>
      </c>
      <c r="C1225" t="s">
        <v>21</v>
      </c>
      <c r="D1225" t="s">
        <v>31</v>
      </c>
      <c r="E1225" t="s">
        <v>4</v>
      </c>
      <c r="F1225">
        <v>11630.0333333333</v>
      </c>
      <c r="G1225" s="21"/>
      <c r="H1225" s="20"/>
    </row>
    <row r="1226" spans="1:8" ht="15" customHeight="1" x14ac:dyDescent="0.3">
      <c r="A1226">
        <v>650128</v>
      </c>
      <c r="B1226">
        <v>42004</v>
      </c>
      <c r="C1226" t="s">
        <v>21</v>
      </c>
      <c r="D1226" t="s">
        <v>26</v>
      </c>
      <c r="E1226" t="s">
        <v>16</v>
      </c>
      <c r="F1226">
        <v>34959.4</v>
      </c>
      <c r="G1226" s="21"/>
      <c r="H1226" s="20"/>
    </row>
    <row r="1227" spans="1:8" x14ac:dyDescent="0.3">
      <c r="A1227">
        <v>650193</v>
      </c>
      <c r="B1227">
        <v>42004</v>
      </c>
      <c r="C1227" t="s">
        <v>21</v>
      </c>
      <c r="D1227" t="s">
        <v>30</v>
      </c>
      <c r="E1227" t="s">
        <v>13</v>
      </c>
      <c r="F1227">
        <v>41043.699999999997</v>
      </c>
      <c r="G1227" s="21"/>
      <c r="H1227" s="20"/>
    </row>
    <row r="1228" spans="1:8" x14ac:dyDescent="0.3">
      <c r="A1228">
        <v>650506</v>
      </c>
      <c r="B1228">
        <v>41669</v>
      </c>
      <c r="C1228" t="s">
        <v>39</v>
      </c>
      <c r="D1228" t="s">
        <v>26</v>
      </c>
      <c r="E1228" t="s">
        <v>7</v>
      </c>
      <c r="F1228">
        <v>4083905.6</v>
      </c>
      <c r="G1228" s="21"/>
      <c r="H1228" s="20"/>
    </row>
    <row r="1229" spans="1:8" ht="15" customHeight="1" x14ac:dyDescent="0.3">
      <c r="A1229">
        <v>650513</v>
      </c>
      <c r="B1229">
        <v>42004</v>
      </c>
      <c r="C1229" t="s">
        <v>39</v>
      </c>
      <c r="D1229" t="s">
        <v>28</v>
      </c>
      <c r="E1229" t="s">
        <v>8</v>
      </c>
      <c r="F1229">
        <v>7791838.7999999998</v>
      </c>
      <c r="G1229" s="21"/>
      <c r="H1229" s="20"/>
    </row>
    <row r="1230" spans="1:8" ht="15" customHeight="1" x14ac:dyDescent="0.3">
      <c r="A1230">
        <v>650644</v>
      </c>
      <c r="B1230">
        <v>42004</v>
      </c>
      <c r="C1230" t="s">
        <v>21</v>
      </c>
      <c r="D1230" t="s">
        <v>27</v>
      </c>
      <c r="E1230" t="s">
        <v>4</v>
      </c>
      <c r="F1230">
        <v>44809.4</v>
      </c>
      <c r="G1230" s="21"/>
      <c r="H1230" s="20"/>
    </row>
    <row r="1231" spans="1:8" x14ac:dyDescent="0.3">
      <c r="A1231">
        <v>653067</v>
      </c>
      <c r="B1231">
        <v>42004</v>
      </c>
      <c r="C1231" t="s">
        <v>39</v>
      </c>
      <c r="D1231" t="s">
        <v>24</v>
      </c>
      <c r="E1231" t="s">
        <v>6</v>
      </c>
      <c r="F1231">
        <v>4444730.3</v>
      </c>
      <c r="G1231" s="21"/>
      <c r="H1231" s="20"/>
    </row>
    <row r="1232" spans="1:8" x14ac:dyDescent="0.3">
      <c r="A1232">
        <v>653071</v>
      </c>
      <c r="B1232">
        <v>42004</v>
      </c>
      <c r="C1232" t="s">
        <v>39</v>
      </c>
      <c r="D1232" t="s">
        <v>27</v>
      </c>
      <c r="E1232" t="s">
        <v>1</v>
      </c>
      <c r="F1232">
        <v>8442996.9000000004</v>
      </c>
      <c r="G1232" s="21"/>
      <c r="H1232" s="20"/>
    </row>
    <row r="1233" spans="1:8" ht="15" customHeight="1" x14ac:dyDescent="0.3">
      <c r="A1233">
        <v>655833</v>
      </c>
      <c r="B1233">
        <v>42004</v>
      </c>
      <c r="C1233" t="s">
        <v>22</v>
      </c>
      <c r="D1233" t="s">
        <v>24</v>
      </c>
      <c r="E1233" t="s">
        <v>15</v>
      </c>
      <c r="F1233">
        <v>45.4</v>
      </c>
      <c r="G1233" s="21"/>
      <c r="H1233" s="20"/>
    </row>
    <row r="1234" spans="1:8" ht="15" customHeight="1" x14ac:dyDescent="0.3">
      <c r="A1234">
        <v>655906</v>
      </c>
      <c r="B1234">
        <v>42004</v>
      </c>
      <c r="C1234" t="s">
        <v>39</v>
      </c>
      <c r="D1234" t="s">
        <v>27</v>
      </c>
      <c r="E1234" t="s">
        <v>8</v>
      </c>
      <c r="F1234">
        <v>3599517.7</v>
      </c>
      <c r="G1234" s="21"/>
      <c r="H1234" s="20"/>
    </row>
    <row r="1235" spans="1:8" ht="15" customHeight="1" x14ac:dyDescent="0.3">
      <c r="A1235">
        <v>655996</v>
      </c>
      <c r="B1235">
        <v>41820</v>
      </c>
      <c r="C1235" t="s">
        <v>39</v>
      </c>
      <c r="D1235" t="s">
        <v>26</v>
      </c>
      <c r="E1235" t="s">
        <v>5</v>
      </c>
      <c r="F1235">
        <v>1368788.6</v>
      </c>
      <c r="G1235" s="21"/>
      <c r="H1235" s="20"/>
    </row>
    <row r="1236" spans="1:8" ht="15" customHeight="1" x14ac:dyDescent="0.3">
      <c r="A1236">
        <v>656905</v>
      </c>
      <c r="B1236">
        <v>41698</v>
      </c>
      <c r="C1236" t="s">
        <v>39</v>
      </c>
      <c r="D1236" t="s">
        <v>25</v>
      </c>
      <c r="E1236" t="s">
        <v>9</v>
      </c>
      <c r="F1236">
        <v>5396078.7000000002</v>
      </c>
      <c r="G1236" s="21"/>
      <c r="H1236" s="20"/>
    </row>
    <row r="1237" spans="1:8" ht="15" customHeight="1" x14ac:dyDescent="0.3">
      <c r="A1237">
        <v>657118</v>
      </c>
      <c r="B1237">
        <v>41753</v>
      </c>
      <c r="C1237" t="s">
        <v>39</v>
      </c>
      <c r="D1237" t="s">
        <v>28</v>
      </c>
      <c r="E1237" t="s">
        <v>2</v>
      </c>
      <c r="F1237">
        <v>1234946.8</v>
      </c>
      <c r="G1237" s="21"/>
      <c r="H1237" s="20"/>
    </row>
    <row r="1238" spans="1:8" ht="15" customHeight="1" x14ac:dyDescent="0.3">
      <c r="A1238">
        <v>657495</v>
      </c>
      <c r="B1238">
        <v>41851</v>
      </c>
      <c r="C1238" t="s">
        <v>22</v>
      </c>
      <c r="D1238" t="s">
        <v>32</v>
      </c>
      <c r="E1238" t="s">
        <v>17</v>
      </c>
      <c r="F1238">
        <v>326.5</v>
      </c>
      <c r="G1238" s="21"/>
      <c r="H1238" s="20"/>
    </row>
    <row r="1239" spans="1:8" ht="15" customHeight="1" x14ac:dyDescent="0.3">
      <c r="A1239">
        <v>657833</v>
      </c>
      <c r="B1239">
        <v>41692</v>
      </c>
      <c r="C1239" t="s">
        <v>39</v>
      </c>
      <c r="D1239" t="s">
        <v>32</v>
      </c>
      <c r="E1239" t="s">
        <v>0</v>
      </c>
      <c r="F1239">
        <v>1359047</v>
      </c>
      <c r="G1239" s="21"/>
      <c r="H1239" s="20"/>
    </row>
    <row r="1240" spans="1:8" x14ac:dyDescent="0.3">
      <c r="A1240">
        <v>657977</v>
      </c>
      <c r="B1240">
        <v>41820</v>
      </c>
      <c r="C1240" t="s">
        <v>21</v>
      </c>
      <c r="D1240" t="s">
        <v>24</v>
      </c>
      <c r="E1240" t="s">
        <v>13</v>
      </c>
      <c r="F1240">
        <v>69837.100000000006</v>
      </c>
      <c r="G1240" s="21"/>
      <c r="H1240" s="20"/>
    </row>
    <row r="1241" spans="1:8" x14ac:dyDescent="0.3">
      <c r="A1241">
        <v>659033</v>
      </c>
      <c r="B1241">
        <v>42004</v>
      </c>
      <c r="C1241" t="s">
        <v>22</v>
      </c>
      <c r="D1241" t="s">
        <v>30</v>
      </c>
      <c r="E1241" t="s">
        <v>7</v>
      </c>
      <c r="F1241">
        <v>48</v>
      </c>
      <c r="G1241" s="21"/>
      <c r="H1241" s="20"/>
    </row>
    <row r="1242" spans="1:8" x14ac:dyDescent="0.3">
      <c r="A1242">
        <v>659355</v>
      </c>
      <c r="B1242">
        <v>41896</v>
      </c>
      <c r="C1242" t="s">
        <v>22</v>
      </c>
      <c r="D1242" t="s">
        <v>28</v>
      </c>
      <c r="E1242" t="s">
        <v>16</v>
      </c>
      <c r="F1242">
        <v>642.20000000000005</v>
      </c>
      <c r="G1242" s="21"/>
      <c r="H1242" s="20"/>
    </row>
    <row r="1243" spans="1:8" ht="15" customHeight="1" x14ac:dyDescent="0.3">
      <c r="A1243">
        <v>659666</v>
      </c>
      <c r="B1243">
        <v>41759</v>
      </c>
      <c r="C1243" t="s">
        <v>22</v>
      </c>
      <c r="D1243" t="s">
        <v>26</v>
      </c>
      <c r="E1243" t="s">
        <v>16</v>
      </c>
      <c r="F1243">
        <v>551.79999999999995</v>
      </c>
      <c r="G1243" s="21"/>
      <c r="H1243" s="20"/>
    </row>
    <row r="1244" spans="1:8" ht="15" customHeight="1" x14ac:dyDescent="0.3">
      <c r="A1244">
        <v>659715</v>
      </c>
      <c r="B1244">
        <v>42004</v>
      </c>
      <c r="C1244" t="s">
        <v>39</v>
      </c>
      <c r="D1244" t="s">
        <v>27</v>
      </c>
      <c r="E1244" t="s">
        <v>37</v>
      </c>
      <c r="F1244">
        <v>4417442.2</v>
      </c>
      <c r="G1244" s="21"/>
      <c r="H1244" s="20"/>
    </row>
    <row r="1245" spans="1:8" ht="15" customHeight="1" x14ac:dyDescent="0.3">
      <c r="A1245">
        <v>660162</v>
      </c>
      <c r="B1245">
        <v>41657</v>
      </c>
      <c r="C1245" t="s">
        <v>21</v>
      </c>
      <c r="D1245" t="s">
        <v>29</v>
      </c>
      <c r="E1245" t="s">
        <v>5</v>
      </c>
      <c r="F1245">
        <v>79579.8</v>
      </c>
      <c r="G1245" s="21"/>
      <c r="H1245" s="20"/>
    </row>
    <row r="1246" spans="1:8" ht="15" customHeight="1" x14ac:dyDescent="0.3">
      <c r="A1246">
        <v>660558</v>
      </c>
      <c r="B1246">
        <v>41729</v>
      </c>
      <c r="C1246" t="s">
        <v>21</v>
      </c>
      <c r="D1246" t="s">
        <v>26</v>
      </c>
      <c r="E1246" t="s">
        <v>11</v>
      </c>
      <c r="F1246">
        <v>87867.4</v>
      </c>
      <c r="G1246" s="21"/>
      <c r="H1246" s="20"/>
    </row>
    <row r="1247" spans="1:8" x14ac:dyDescent="0.3">
      <c r="A1247">
        <v>660643</v>
      </c>
      <c r="B1247">
        <v>42004</v>
      </c>
      <c r="C1247" t="s">
        <v>39</v>
      </c>
      <c r="D1247" t="s">
        <v>29</v>
      </c>
      <c r="E1247" t="s">
        <v>15</v>
      </c>
      <c r="F1247">
        <v>4334157.5</v>
      </c>
      <c r="G1247" s="21"/>
      <c r="H1247" s="20"/>
    </row>
    <row r="1248" spans="1:8" x14ac:dyDescent="0.3">
      <c r="A1248">
        <v>661162</v>
      </c>
      <c r="B1248">
        <v>42004</v>
      </c>
      <c r="C1248" t="s">
        <v>39</v>
      </c>
      <c r="D1248" t="s">
        <v>24</v>
      </c>
      <c r="E1248" t="s">
        <v>7</v>
      </c>
      <c r="F1248">
        <v>7830185.9000000004</v>
      </c>
      <c r="G1248" s="21"/>
      <c r="H1248" s="20"/>
    </row>
    <row r="1249" spans="1:8" ht="15" customHeight="1" x14ac:dyDescent="0.3">
      <c r="A1249">
        <v>661357</v>
      </c>
      <c r="B1249">
        <v>41654</v>
      </c>
      <c r="C1249" t="s">
        <v>21</v>
      </c>
      <c r="D1249" t="s">
        <v>30</v>
      </c>
      <c r="E1249" t="s">
        <v>10</v>
      </c>
      <c r="F1249">
        <v>80365</v>
      </c>
      <c r="G1249" s="21"/>
      <c r="H1249" s="20"/>
    </row>
    <row r="1250" spans="1:8" ht="15" customHeight="1" x14ac:dyDescent="0.3">
      <c r="A1250">
        <v>661956</v>
      </c>
      <c r="B1250">
        <v>42004</v>
      </c>
      <c r="C1250" t="s">
        <v>21</v>
      </c>
      <c r="D1250" t="s">
        <v>27</v>
      </c>
      <c r="E1250" t="s">
        <v>14</v>
      </c>
      <c r="F1250">
        <v>75910.8</v>
      </c>
      <c r="G1250" s="21"/>
      <c r="H1250" s="20"/>
    </row>
    <row r="1251" spans="1:8" x14ac:dyDescent="0.3">
      <c r="A1251">
        <v>662006</v>
      </c>
      <c r="B1251">
        <v>42004</v>
      </c>
      <c r="C1251" t="s">
        <v>39</v>
      </c>
      <c r="D1251" t="s">
        <v>29</v>
      </c>
      <c r="E1251" t="s">
        <v>15</v>
      </c>
      <c r="F1251">
        <v>1788610</v>
      </c>
      <c r="G1251" s="21"/>
      <c r="H1251" s="20"/>
    </row>
    <row r="1252" spans="1:8" x14ac:dyDescent="0.3">
      <c r="A1252">
        <v>662076</v>
      </c>
      <c r="B1252">
        <v>42004</v>
      </c>
      <c r="C1252" t="s">
        <v>39</v>
      </c>
      <c r="D1252" t="s">
        <v>28</v>
      </c>
      <c r="E1252" t="s">
        <v>9</v>
      </c>
      <c r="F1252">
        <v>2258549</v>
      </c>
      <c r="G1252" s="21"/>
      <c r="H1252" s="20"/>
    </row>
    <row r="1253" spans="1:8" ht="15" customHeight="1" x14ac:dyDescent="0.3">
      <c r="A1253">
        <v>662503</v>
      </c>
      <c r="B1253">
        <v>41833</v>
      </c>
      <c r="C1253" t="s">
        <v>39</v>
      </c>
      <c r="D1253" t="s">
        <v>26</v>
      </c>
      <c r="E1253" t="s">
        <v>38</v>
      </c>
      <c r="F1253">
        <v>6677830.2000000002</v>
      </c>
      <c r="G1253" s="21"/>
      <c r="H1253" s="20"/>
    </row>
    <row r="1254" spans="1:8" x14ac:dyDescent="0.3">
      <c r="A1254">
        <v>662661</v>
      </c>
      <c r="B1254">
        <v>42004</v>
      </c>
      <c r="C1254" t="s">
        <v>21</v>
      </c>
      <c r="D1254" t="s">
        <v>28</v>
      </c>
      <c r="E1254" t="s">
        <v>6</v>
      </c>
      <c r="F1254">
        <v>14730.3</v>
      </c>
      <c r="G1254" s="21"/>
      <c r="H1254" s="20"/>
    </row>
    <row r="1255" spans="1:8" x14ac:dyDescent="0.3">
      <c r="A1255">
        <v>662770</v>
      </c>
      <c r="B1255">
        <v>41850</v>
      </c>
      <c r="C1255" t="s">
        <v>21</v>
      </c>
      <c r="D1255" t="s">
        <v>28</v>
      </c>
      <c r="E1255" t="s">
        <v>6</v>
      </c>
      <c r="F1255">
        <v>23833</v>
      </c>
      <c r="G1255" s="21"/>
      <c r="H1255" s="20"/>
    </row>
    <row r="1256" spans="1:8" x14ac:dyDescent="0.3">
      <c r="A1256">
        <v>663052</v>
      </c>
      <c r="B1256">
        <v>41702</v>
      </c>
      <c r="C1256" t="s">
        <v>39</v>
      </c>
      <c r="D1256" t="s">
        <v>27</v>
      </c>
      <c r="E1256" t="s">
        <v>1</v>
      </c>
      <c r="F1256">
        <v>8344551.2999999998</v>
      </c>
      <c r="G1256" s="21"/>
      <c r="H1256" s="20"/>
    </row>
    <row r="1257" spans="1:8" x14ac:dyDescent="0.3">
      <c r="A1257">
        <v>663076</v>
      </c>
      <c r="B1257">
        <v>42004</v>
      </c>
      <c r="C1257" t="s">
        <v>22</v>
      </c>
      <c r="D1257" t="s">
        <v>28</v>
      </c>
      <c r="E1257" t="s">
        <v>4</v>
      </c>
      <c r="F1257">
        <v>52.233333333333299</v>
      </c>
      <c r="G1257" s="21"/>
      <c r="H1257" s="20"/>
    </row>
    <row r="1258" spans="1:8" x14ac:dyDescent="0.3">
      <c r="A1258">
        <v>663335</v>
      </c>
      <c r="B1258">
        <v>41820</v>
      </c>
      <c r="C1258" t="s">
        <v>39</v>
      </c>
      <c r="D1258" t="s">
        <v>27</v>
      </c>
      <c r="E1258" t="s">
        <v>37</v>
      </c>
      <c r="F1258">
        <v>2336140.2000000002</v>
      </c>
      <c r="G1258" s="21"/>
      <c r="H1258" s="20"/>
    </row>
    <row r="1259" spans="1:8" x14ac:dyDescent="0.3">
      <c r="A1259">
        <v>663854</v>
      </c>
      <c r="B1259">
        <v>41850</v>
      </c>
      <c r="C1259" t="s">
        <v>21</v>
      </c>
      <c r="D1259" t="s">
        <v>24</v>
      </c>
      <c r="E1259" t="s">
        <v>36</v>
      </c>
      <c r="F1259">
        <v>95771.199999999997</v>
      </c>
      <c r="G1259" s="21"/>
      <c r="H1259" s="20"/>
    </row>
    <row r="1260" spans="1:8" ht="15" customHeight="1" x14ac:dyDescent="0.3">
      <c r="A1260">
        <v>664282</v>
      </c>
      <c r="B1260">
        <v>41790</v>
      </c>
      <c r="C1260" t="s">
        <v>39</v>
      </c>
      <c r="D1260" t="s">
        <v>30</v>
      </c>
      <c r="E1260" t="s">
        <v>1</v>
      </c>
      <c r="F1260">
        <v>2294050</v>
      </c>
      <c r="G1260" s="21"/>
      <c r="H1260" s="20"/>
    </row>
    <row r="1261" spans="1:8" ht="15" customHeight="1" x14ac:dyDescent="0.3">
      <c r="A1261">
        <v>664687</v>
      </c>
      <c r="B1261">
        <v>41912</v>
      </c>
      <c r="C1261" t="s">
        <v>39</v>
      </c>
      <c r="D1261" t="s">
        <v>24</v>
      </c>
      <c r="E1261" t="s">
        <v>17</v>
      </c>
      <c r="F1261">
        <v>1884500</v>
      </c>
      <c r="G1261" s="21"/>
      <c r="H1261" s="20"/>
    </row>
    <row r="1262" spans="1:8" x14ac:dyDescent="0.3">
      <c r="A1262">
        <v>665305</v>
      </c>
      <c r="B1262">
        <v>42004</v>
      </c>
      <c r="C1262" t="s">
        <v>22</v>
      </c>
      <c r="D1262" t="s">
        <v>28</v>
      </c>
      <c r="E1262" t="s">
        <v>14</v>
      </c>
      <c r="F1262">
        <v>177.2</v>
      </c>
      <c r="G1262" s="21"/>
      <c r="H1262" s="20"/>
    </row>
    <row r="1263" spans="1:8" x14ac:dyDescent="0.3">
      <c r="A1263">
        <v>665428</v>
      </c>
      <c r="B1263">
        <v>42004</v>
      </c>
      <c r="C1263" t="s">
        <v>21</v>
      </c>
      <c r="D1263" t="s">
        <v>27</v>
      </c>
      <c r="E1263" t="s">
        <v>36</v>
      </c>
      <c r="F1263">
        <v>92898.4</v>
      </c>
      <c r="G1263" s="21"/>
      <c r="H1263" s="20"/>
    </row>
    <row r="1264" spans="1:8" ht="15" customHeight="1" x14ac:dyDescent="0.3">
      <c r="A1264">
        <v>665482</v>
      </c>
      <c r="B1264">
        <v>42004</v>
      </c>
      <c r="C1264" t="s">
        <v>21</v>
      </c>
      <c r="D1264" t="s">
        <v>26</v>
      </c>
      <c r="E1264" t="s">
        <v>16</v>
      </c>
      <c r="F1264">
        <v>13802.9</v>
      </c>
      <c r="G1264" s="21"/>
      <c r="H1264" s="20"/>
    </row>
    <row r="1265" spans="1:8" ht="15" customHeight="1" x14ac:dyDescent="0.3">
      <c r="A1265">
        <v>665859</v>
      </c>
      <c r="B1265">
        <v>42004</v>
      </c>
      <c r="C1265" t="s">
        <v>39</v>
      </c>
      <c r="D1265" t="s">
        <v>26</v>
      </c>
      <c r="E1265" t="s">
        <v>3</v>
      </c>
      <c r="F1265">
        <v>8055746</v>
      </c>
      <c r="G1265" s="21"/>
      <c r="H1265" s="20"/>
    </row>
    <row r="1266" spans="1:8" x14ac:dyDescent="0.3">
      <c r="A1266">
        <v>667037</v>
      </c>
      <c r="B1266">
        <v>42004</v>
      </c>
      <c r="C1266" t="s">
        <v>39</v>
      </c>
      <c r="D1266" t="s">
        <v>27</v>
      </c>
      <c r="E1266" t="s">
        <v>6</v>
      </c>
      <c r="F1266">
        <v>5062438.7</v>
      </c>
      <c r="G1266" s="21"/>
      <c r="H1266" s="20"/>
    </row>
    <row r="1267" spans="1:8" ht="15" customHeight="1" x14ac:dyDescent="0.3">
      <c r="A1267">
        <v>667443</v>
      </c>
      <c r="B1267">
        <v>41664</v>
      </c>
      <c r="C1267" t="s">
        <v>21</v>
      </c>
      <c r="D1267" t="s">
        <v>26</v>
      </c>
      <c r="E1267" t="s">
        <v>34</v>
      </c>
      <c r="F1267">
        <v>54069</v>
      </c>
      <c r="G1267" s="21"/>
      <c r="H1267" s="20"/>
    </row>
    <row r="1268" spans="1:8" x14ac:dyDescent="0.3">
      <c r="A1268">
        <v>667916</v>
      </c>
      <c r="B1268">
        <v>42004</v>
      </c>
      <c r="C1268" t="s">
        <v>39</v>
      </c>
      <c r="D1268" t="s">
        <v>32</v>
      </c>
      <c r="E1268" t="s">
        <v>11</v>
      </c>
      <c r="F1268">
        <v>7417859.7000000002</v>
      </c>
      <c r="G1268" s="21"/>
      <c r="H1268" s="20"/>
    </row>
    <row r="1269" spans="1:8" x14ac:dyDescent="0.3">
      <c r="A1269">
        <v>668729</v>
      </c>
      <c r="B1269">
        <v>42004</v>
      </c>
      <c r="C1269" t="s">
        <v>22</v>
      </c>
      <c r="D1269" t="s">
        <v>27</v>
      </c>
      <c r="E1269" t="s">
        <v>13</v>
      </c>
      <c r="F1269">
        <v>755.5</v>
      </c>
      <c r="G1269" s="21"/>
      <c r="H1269" s="20"/>
    </row>
    <row r="1270" spans="1:8" ht="15" customHeight="1" x14ac:dyDescent="0.3">
      <c r="A1270">
        <v>669992</v>
      </c>
      <c r="B1270">
        <v>41790</v>
      </c>
      <c r="C1270" t="s">
        <v>39</v>
      </c>
      <c r="D1270" t="s">
        <v>32</v>
      </c>
      <c r="E1270" t="s">
        <v>1</v>
      </c>
      <c r="F1270">
        <v>7644749.7000000002</v>
      </c>
      <c r="G1270" s="21"/>
      <c r="H1270" s="20"/>
    </row>
    <row r="1271" spans="1:8" ht="15" customHeight="1" x14ac:dyDescent="0.3">
      <c r="A1271">
        <v>670039</v>
      </c>
      <c r="B1271">
        <v>41837</v>
      </c>
      <c r="C1271" t="s">
        <v>39</v>
      </c>
      <c r="D1271" t="s">
        <v>24</v>
      </c>
      <c r="E1271" t="s">
        <v>34</v>
      </c>
      <c r="F1271">
        <v>2606681</v>
      </c>
      <c r="G1271" s="21"/>
      <c r="H1271" s="20"/>
    </row>
    <row r="1272" spans="1:8" ht="15" customHeight="1" x14ac:dyDescent="0.3">
      <c r="A1272">
        <v>670083</v>
      </c>
      <c r="B1272">
        <v>42004</v>
      </c>
      <c r="C1272" t="s">
        <v>39</v>
      </c>
      <c r="D1272" t="s">
        <v>29</v>
      </c>
      <c r="E1272" t="s">
        <v>17</v>
      </c>
      <c r="F1272">
        <v>3983781.5</v>
      </c>
      <c r="G1272" s="21"/>
      <c r="H1272" s="20"/>
    </row>
    <row r="1273" spans="1:8" ht="15" customHeight="1" x14ac:dyDescent="0.3">
      <c r="A1273">
        <v>670609</v>
      </c>
      <c r="B1273">
        <v>42004</v>
      </c>
      <c r="C1273" t="s">
        <v>22</v>
      </c>
      <c r="D1273" t="s">
        <v>26</v>
      </c>
      <c r="E1273" t="s">
        <v>36</v>
      </c>
      <c r="F1273">
        <v>507.3</v>
      </c>
      <c r="G1273" s="21"/>
      <c r="H1273" s="20"/>
    </row>
    <row r="1274" spans="1:8" ht="15" customHeight="1" x14ac:dyDescent="0.3">
      <c r="A1274">
        <v>670886</v>
      </c>
      <c r="B1274">
        <v>42004</v>
      </c>
      <c r="C1274" t="s">
        <v>39</v>
      </c>
      <c r="D1274" t="s">
        <v>30</v>
      </c>
      <c r="E1274" t="s">
        <v>38</v>
      </c>
      <c r="F1274">
        <v>1945652.3</v>
      </c>
      <c r="G1274" s="21"/>
      <c r="H1274" s="20"/>
    </row>
    <row r="1275" spans="1:8" ht="15" customHeight="1" x14ac:dyDescent="0.3">
      <c r="A1275">
        <v>670988</v>
      </c>
      <c r="B1275">
        <v>42004</v>
      </c>
      <c r="C1275" t="s">
        <v>21</v>
      </c>
      <c r="D1275" t="s">
        <v>30</v>
      </c>
      <c r="E1275" t="s">
        <v>15</v>
      </c>
      <c r="F1275">
        <v>37507.699999999997</v>
      </c>
      <c r="G1275" s="21"/>
      <c r="H1275" s="20"/>
    </row>
    <row r="1276" spans="1:8" ht="15" customHeight="1" x14ac:dyDescent="0.3">
      <c r="A1276">
        <v>671161</v>
      </c>
      <c r="B1276">
        <v>42004</v>
      </c>
      <c r="C1276" t="s">
        <v>39</v>
      </c>
      <c r="D1276" t="s">
        <v>26</v>
      </c>
      <c r="E1276" t="s">
        <v>16</v>
      </c>
      <c r="F1276">
        <v>4251528.7</v>
      </c>
      <c r="G1276" s="21"/>
      <c r="H1276" s="20"/>
    </row>
    <row r="1277" spans="1:8" x14ac:dyDescent="0.3">
      <c r="A1277">
        <v>671875</v>
      </c>
      <c r="B1277">
        <v>41729</v>
      </c>
      <c r="C1277" t="s">
        <v>21</v>
      </c>
      <c r="D1277" t="s">
        <v>24</v>
      </c>
      <c r="E1277" t="s">
        <v>7</v>
      </c>
      <c r="F1277">
        <v>64993</v>
      </c>
      <c r="G1277" s="21"/>
      <c r="H1277" s="20"/>
    </row>
    <row r="1278" spans="1:8" x14ac:dyDescent="0.3">
      <c r="A1278">
        <v>671995</v>
      </c>
      <c r="B1278">
        <v>41670</v>
      </c>
      <c r="C1278" t="s">
        <v>21</v>
      </c>
      <c r="D1278" t="s">
        <v>30</v>
      </c>
      <c r="E1278" t="s">
        <v>2</v>
      </c>
      <c r="F1278">
        <v>36505.599999999999</v>
      </c>
      <c r="G1278" s="21"/>
      <c r="H1278" s="20"/>
    </row>
    <row r="1279" spans="1:8" x14ac:dyDescent="0.3">
      <c r="A1279">
        <v>672544</v>
      </c>
      <c r="B1279">
        <v>42004</v>
      </c>
      <c r="C1279" t="s">
        <v>21</v>
      </c>
      <c r="D1279" t="s">
        <v>25</v>
      </c>
      <c r="E1279" t="s">
        <v>34</v>
      </c>
      <c r="F1279">
        <v>33534.800000000003</v>
      </c>
      <c r="G1279" s="21"/>
      <c r="H1279" s="20"/>
    </row>
    <row r="1280" spans="1:8" x14ac:dyDescent="0.3">
      <c r="A1280">
        <v>673313</v>
      </c>
      <c r="B1280">
        <v>41865</v>
      </c>
      <c r="C1280" t="s">
        <v>39</v>
      </c>
      <c r="D1280" t="s">
        <v>25</v>
      </c>
      <c r="E1280" t="s">
        <v>35</v>
      </c>
      <c r="F1280">
        <v>4089378.9</v>
      </c>
      <c r="G1280" s="21"/>
      <c r="H1280" s="20"/>
    </row>
    <row r="1281" spans="1:8" ht="15" customHeight="1" x14ac:dyDescent="0.3">
      <c r="A1281">
        <v>675945</v>
      </c>
      <c r="B1281">
        <v>42004</v>
      </c>
      <c r="C1281" t="s">
        <v>39</v>
      </c>
      <c r="D1281" t="s">
        <v>29</v>
      </c>
      <c r="E1281" t="s">
        <v>8</v>
      </c>
      <c r="F1281">
        <v>8674545</v>
      </c>
      <c r="G1281" s="21"/>
      <c r="H1281" s="20"/>
    </row>
    <row r="1282" spans="1:8" ht="15" customHeight="1" x14ac:dyDescent="0.3">
      <c r="A1282">
        <v>676137</v>
      </c>
      <c r="B1282">
        <v>41729</v>
      </c>
      <c r="C1282" t="s">
        <v>21</v>
      </c>
      <c r="D1282" t="s">
        <v>30</v>
      </c>
      <c r="E1282" t="s">
        <v>7</v>
      </c>
      <c r="F1282">
        <v>35080.199999999997</v>
      </c>
      <c r="G1282" s="21"/>
      <c r="H1282" s="20"/>
    </row>
    <row r="1283" spans="1:8" x14ac:dyDescent="0.3">
      <c r="A1283">
        <v>676589</v>
      </c>
      <c r="B1283">
        <v>41820</v>
      </c>
      <c r="C1283" t="s">
        <v>39</v>
      </c>
      <c r="D1283" t="s">
        <v>26</v>
      </c>
      <c r="E1283" t="s">
        <v>35</v>
      </c>
      <c r="F1283">
        <v>8630382.9000000004</v>
      </c>
      <c r="G1283" s="21"/>
      <c r="H1283" s="20"/>
    </row>
    <row r="1284" spans="1:8" x14ac:dyDescent="0.3">
      <c r="A1284">
        <v>676623</v>
      </c>
      <c r="B1284">
        <v>42004</v>
      </c>
      <c r="C1284" t="s">
        <v>39</v>
      </c>
      <c r="D1284" t="s">
        <v>29</v>
      </c>
      <c r="E1284" t="s">
        <v>36</v>
      </c>
      <c r="F1284">
        <v>8569911.6999999993</v>
      </c>
      <c r="G1284" s="21"/>
      <c r="H1284" s="20"/>
    </row>
    <row r="1285" spans="1:8" x14ac:dyDescent="0.3">
      <c r="A1285">
        <v>676812</v>
      </c>
      <c r="B1285">
        <v>42004</v>
      </c>
      <c r="C1285" t="s">
        <v>21</v>
      </c>
      <c r="D1285" t="s">
        <v>28</v>
      </c>
      <c r="E1285" t="s">
        <v>35</v>
      </c>
      <c r="F1285">
        <v>71503.5</v>
      </c>
      <c r="G1285" s="21"/>
      <c r="H1285" s="20"/>
    </row>
    <row r="1286" spans="1:8" ht="15" customHeight="1" x14ac:dyDescent="0.3">
      <c r="A1286">
        <v>677404</v>
      </c>
      <c r="B1286">
        <v>42004</v>
      </c>
      <c r="C1286" t="s">
        <v>39</v>
      </c>
      <c r="D1286" t="s">
        <v>31</v>
      </c>
      <c r="E1286" t="s">
        <v>3</v>
      </c>
      <c r="F1286">
        <v>4225744.9000000004</v>
      </c>
      <c r="G1286" s="21"/>
      <c r="H1286" s="20"/>
    </row>
    <row r="1287" spans="1:8" ht="15" customHeight="1" x14ac:dyDescent="0.3">
      <c r="A1287">
        <v>677607</v>
      </c>
      <c r="B1287">
        <v>42004</v>
      </c>
      <c r="C1287" t="s">
        <v>21</v>
      </c>
      <c r="D1287" t="s">
        <v>24</v>
      </c>
      <c r="E1287" t="s">
        <v>1</v>
      </c>
      <c r="F1287">
        <v>30816.799999999999</v>
      </c>
      <c r="G1287" s="21"/>
      <c r="H1287" s="20"/>
    </row>
    <row r="1288" spans="1:8" ht="15" customHeight="1" x14ac:dyDescent="0.3">
      <c r="A1288">
        <v>677812</v>
      </c>
      <c r="B1288">
        <v>41907</v>
      </c>
      <c r="C1288" t="s">
        <v>22</v>
      </c>
      <c r="D1288" t="s">
        <v>26</v>
      </c>
      <c r="E1288" t="s">
        <v>8</v>
      </c>
      <c r="F1288">
        <v>432.3</v>
      </c>
      <c r="G1288" s="21"/>
      <c r="H1288" s="20"/>
    </row>
    <row r="1289" spans="1:8" x14ac:dyDescent="0.3">
      <c r="A1289">
        <v>678435</v>
      </c>
      <c r="B1289">
        <v>41820</v>
      </c>
      <c r="C1289" t="s">
        <v>21</v>
      </c>
      <c r="D1289" t="s">
        <v>28</v>
      </c>
      <c r="E1289" t="s">
        <v>14</v>
      </c>
      <c r="F1289">
        <v>3316.5124999999998</v>
      </c>
      <c r="G1289" s="21"/>
      <c r="H1289" s="20"/>
    </row>
    <row r="1290" spans="1:8" ht="15" customHeight="1" x14ac:dyDescent="0.3">
      <c r="A1290">
        <v>678564</v>
      </c>
      <c r="B1290">
        <v>41790</v>
      </c>
      <c r="C1290" t="s">
        <v>39</v>
      </c>
      <c r="D1290" t="s">
        <v>29</v>
      </c>
      <c r="E1290" t="s">
        <v>0</v>
      </c>
      <c r="F1290">
        <v>6686050.0999999996</v>
      </c>
      <c r="G1290" s="21"/>
      <c r="H1290" s="20"/>
    </row>
    <row r="1291" spans="1:8" ht="15" customHeight="1" x14ac:dyDescent="0.3">
      <c r="A1291">
        <v>679769</v>
      </c>
      <c r="B1291">
        <v>41788</v>
      </c>
      <c r="C1291" t="s">
        <v>39</v>
      </c>
      <c r="D1291" t="s">
        <v>28</v>
      </c>
      <c r="E1291" t="s">
        <v>8</v>
      </c>
      <c r="F1291">
        <v>864547.9</v>
      </c>
      <c r="G1291" s="21"/>
      <c r="H1291" s="20"/>
    </row>
    <row r="1292" spans="1:8" ht="15" customHeight="1" x14ac:dyDescent="0.3">
      <c r="A1292">
        <v>679900</v>
      </c>
      <c r="B1292">
        <v>42004</v>
      </c>
      <c r="C1292" t="s">
        <v>39</v>
      </c>
      <c r="D1292" t="s">
        <v>28</v>
      </c>
      <c r="E1292" t="s">
        <v>1</v>
      </c>
      <c r="F1292">
        <v>4400598.2</v>
      </c>
      <c r="G1292" s="21"/>
      <c r="H1292" s="20"/>
    </row>
    <row r="1293" spans="1:8" x14ac:dyDescent="0.3">
      <c r="A1293">
        <v>680016</v>
      </c>
      <c r="B1293">
        <v>42004</v>
      </c>
      <c r="C1293" t="s">
        <v>39</v>
      </c>
      <c r="D1293" t="s">
        <v>29</v>
      </c>
      <c r="E1293" t="s">
        <v>11</v>
      </c>
      <c r="F1293">
        <v>5392341.9000000004</v>
      </c>
      <c r="G1293" s="21"/>
      <c r="H1293" s="20"/>
    </row>
    <row r="1294" spans="1:8" ht="15" customHeight="1" x14ac:dyDescent="0.3">
      <c r="A1294">
        <v>681163</v>
      </c>
      <c r="B1294">
        <v>41882</v>
      </c>
      <c r="C1294" t="s">
        <v>22</v>
      </c>
      <c r="D1294" t="s">
        <v>29</v>
      </c>
      <c r="E1294" t="s">
        <v>14</v>
      </c>
      <c r="F1294">
        <v>386.8</v>
      </c>
      <c r="G1294" s="21"/>
      <c r="H1294" s="20"/>
    </row>
    <row r="1295" spans="1:8" ht="15" customHeight="1" x14ac:dyDescent="0.3">
      <c r="A1295">
        <v>681180</v>
      </c>
      <c r="B1295">
        <v>42004</v>
      </c>
      <c r="C1295" t="s">
        <v>39</v>
      </c>
      <c r="D1295" t="s">
        <v>32</v>
      </c>
      <c r="E1295" t="s">
        <v>15</v>
      </c>
      <c r="F1295">
        <v>2907214.6</v>
      </c>
      <c r="G1295" s="21"/>
      <c r="H1295" s="20"/>
    </row>
    <row r="1296" spans="1:8" ht="15" customHeight="1" x14ac:dyDescent="0.3">
      <c r="A1296">
        <v>681218</v>
      </c>
      <c r="B1296">
        <v>42004</v>
      </c>
      <c r="C1296" t="s">
        <v>21</v>
      </c>
      <c r="D1296" t="s">
        <v>27</v>
      </c>
      <c r="E1296" t="s">
        <v>38</v>
      </c>
      <c r="F1296">
        <v>7913.5</v>
      </c>
      <c r="G1296" s="21"/>
      <c r="H1296" s="20"/>
    </row>
    <row r="1297" spans="1:8" ht="15" customHeight="1" x14ac:dyDescent="0.3">
      <c r="A1297">
        <v>681464</v>
      </c>
      <c r="B1297">
        <v>42004</v>
      </c>
      <c r="C1297" t="s">
        <v>21</v>
      </c>
      <c r="D1297" t="s">
        <v>27</v>
      </c>
      <c r="E1297" t="s">
        <v>12</v>
      </c>
      <c r="F1297">
        <v>31117.5</v>
      </c>
      <c r="G1297" s="21"/>
      <c r="H1297" s="20"/>
    </row>
    <row r="1298" spans="1:8" x14ac:dyDescent="0.3">
      <c r="A1298">
        <v>682049</v>
      </c>
      <c r="B1298">
        <v>42004</v>
      </c>
      <c r="C1298" t="s">
        <v>21</v>
      </c>
      <c r="D1298" t="s">
        <v>26</v>
      </c>
      <c r="E1298" t="s">
        <v>35</v>
      </c>
      <c r="F1298">
        <v>88838.6</v>
      </c>
      <c r="G1298" s="21"/>
      <c r="H1298" s="20"/>
    </row>
    <row r="1299" spans="1:8" ht="15" customHeight="1" x14ac:dyDescent="0.3">
      <c r="A1299">
        <v>682947</v>
      </c>
      <c r="B1299">
        <v>42004</v>
      </c>
      <c r="C1299" t="s">
        <v>21</v>
      </c>
      <c r="D1299" t="s">
        <v>27</v>
      </c>
      <c r="E1299" t="s">
        <v>3</v>
      </c>
      <c r="F1299">
        <v>27011</v>
      </c>
      <c r="G1299" s="21"/>
      <c r="H1299" s="20"/>
    </row>
    <row r="1300" spans="1:8" x14ac:dyDescent="0.3">
      <c r="A1300">
        <v>682997</v>
      </c>
      <c r="B1300">
        <v>42004</v>
      </c>
      <c r="C1300" t="s">
        <v>22</v>
      </c>
      <c r="D1300" t="s">
        <v>30</v>
      </c>
      <c r="E1300" t="s">
        <v>6</v>
      </c>
      <c r="F1300">
        <v>279.3</v>
      </c>
      <c r="G1300" s="21"/>
      <c r="H1300" s="20"/>
    </row>
    <row r="1301" spans="1:8" x14ac:dyDescent="0.3">
      <c r="A1301">
        <v>683974</v>
      </c>
      <c r="B1301">
        <v>42004</v>
      </c>
      <c r="C1301" t="s">
        <v>21</v>
      </c>
      <c r="D1301" t="s">
        <v>24</v>
      </c>
      <c r="E1301" t="s">
        <v>9</v>
      </c>
      <c r="F1301">
        <v>84973.3</v>
      </c>
      <c r="G1301" s="21"/>
      <c r="H1301" s="20"/>
    </row>
    <row r="1302" spans="1:8" x14ac:dyDescent="0.3">
      <c r="A1302">
        <v>684348</v>
      </c>
      <c r="B1302">
        <v>42004</v>
      </c>
      <c r="C1302" t="s">
        <v>39</v>
      </c>
      <c r="D1302" t="s">
        <v>30</v>
      </c>
      <c r="E1302" t="s">
        <v>13</v>
      </c>
      <c r="F1302">
        <v>766058</v>
      </c>
      <c r="G1302" s="21"/>
      <c r="H1302" s="20"/>
    </row>
    <row r="1303" spans="1:8" ht="15" customHeight="1" x14ac:dyDescent="0.3">
      <c r="A1303">
        <v>684381</v>
      </c>
      <c r="B1303">
        <v>42004</v>
      </c>
      <c r="C1303" t="s">
        <v>22</v>
      </c>
      <c r="D1303" t="s">
        <v>26</v>
      </c>
      <c r="E1303" t="s">
        <v>10</v>
      </c>
      <c r="F1303">
        <v>903.9</v>
      </c>
      <c r="G1303" s="21"/>
      <c r="H1303" s="20"/>
    </row>
    <row r="1304" spans="1:8" x14ac:dyDescent="0.3">
      <c r="A1304">
        <v>684392</v>
      </c>
      <c r="B1304">
        <v>41820</v>
      </c>
      <c r="C1304" t="s">
        <v>39</v>
      </c>
      <c r="D1304" t="s">
        <v>27</v>
      </c>
      <c r="E1304" t="s">
        <v>34</v>
      </c>
      <c r="F1304">
        <v>131.63333333333301</v>
      </c>
      <c r="G1304" s="21"/>
      <c r="H1304" s="20"/>
    </row>
    <row r="1305" spans="1:8" x14ac:dyDescent="0.3">
      <c r="A1305">
        <v>684502</v>
      </c>
      <c r="B1305">
        <v>41789</v>
      </c>
      <c r="C1305" t="s">
        <v>39</v>
      </c>
      <c r="D1305" t="s">
        <v>31</v>
      </c>
      <c r="E1305" t="s">
        <v>5</v>
      </c>
      <c r="F1305">
        <v>9676638.3000000007</v>
      </c>
      <c r="G1305" s="21"/>
      <c r="H1305" s="20"/>
    </row>
    <row r="1306" spans="1:8" x14ac:dyDescent="0.3">
      <c r="A1306">
        <v>684984</v>
      </c>
      <c r="B1306">
        <v>42004</v>
      </c>
      <c r="C1306" t="s">
        <v>39</v>
      </c>
      <c r="D1306" t="s">
        <v>26</v>
      </c>
      <c r="E1306" t="s">
        <v>17</v>
      </c>
      <c r="F1306">
        <v>1159370.5666666699</v>
      </c>
      <c r="G1306" s="21"/>
      <c r="H1306" s="20"/>
    </row>
    <row r="1307" spans="1:8" x14ac:dyDescent="0.3">
      <c r="A1307">
        <v>685137</v>
      </c>
      <c r="B1307">
        <v>42004</v>
      </c>
      <c r="C1307" t="s">
        <v>39</v>
      </c>
      <c r="D1307" t="s">
        <v>26</v>
      </c>
      <c r="E1307" t="s">
        <v>13</v>
      </c>
      <c r="F1307">
        <v>6415953.5999999996</v>
      </c>
      <c r="G1307" s="21"/>
      <c r="H1307" s="20"/>
    </row>
    <row r="1308" spans="1:8" ht="15" customHeight="1" x14ac:dyDescent="0.3">
      <c r="A1308">
        <v>685482</v>
      </c>
      <c r="B1308">
        <v>41810</v>
      </c>
      <c r="C1308" t="s">
        <v>39</v>
      </c>
      <c r="D1308" t="s">
        <v>28</v>
      </c>
      <c r="E1308" t="s">
        <v>12</v>
      </c>
      <c r="F1308">
        <v>9733898.9000000004</v>
      </c>
      <c r="G1308" s="21"/>
      <c r="H1308" s="20"/>
    </row>
    <row r="1309" spans="1:8" ht="15" customHeight="1" x14ac:dyDescent="0.3">
      <c r="A1309">
        <v>685732</v>
      </c>
      <c r="B1309">
        <v>41670</v>
      </c>
      <c r="C1309" t="s">
        <v>21</v>
      </c>
      <c r="D1309" t="s">
        <v>24</v>
      </c>
      <c r="E1309" t="s">
        <v>34</v>
      </c>
      <c r="F1309">
        <v>30794.400000000001</v>
      </c>
      <c r="G1309" s="21"/>
      <c r="H1309" s="20"/>
    </row>
    <row r="1310" spans="1:8" x14ac:dyDescent="0.3">
      <c r="A1310">
        <v>686523</v>
      </c>
      <c r="B1310">
        <v>42004</v>
      </c>
      <c r="C1310" t="s">
        <v>21</v>
      </c>
      <c r="D1310" t="s">
        <v>26</v>
      </c>
      <c r="E1310" t="s">
        <v>36</v>
      </c>
      <c r="F1310">
        <v>30129.3</v>
      </c>
      <c r="G1310" s="21"/>
      <c r="H1310" s="20"/>
    </row>
    <row r="1311" spans="1:8" ht="15" customHeight="1" x14ac:dyDescent="0.3">
      <c r="A1311">
        <v>687204</v>
      </c>
      <c r="B1311">
        <v>42004</v>
      </c>
      <c r="C1311" t="s">
        <v>39</v>
      </c>
      <c r="D1311" t="s">
        <v>24</v>
      </c>
      <c r="E1311" t="s">
        <v>9</v>
      </c>
      <c r="F1311">
        <v>1636157.1</v>
      </c>
      <c r="G1311" s="21"/>
      <c r="H1311" s="20"/>
    </row>
    <row r="1312" spans="1:8" ht="15" customHeight="1" x14ac:dyDescent="0.3">
      <c r="A1312">
        <v>687215</v>
      </c>
      <c r="B1312">
        <v>42004</v>
      </c>
      <c r="C1312" t="s">
        <v>39</v>
      </c>
      <c r="D1312" t="s">
        <v>28</v>
      </c>
      <c r="E1312" t="s">
        <v>15</v>
      </c>
      <c r="F1312">
        <v>2206118.0499999998</v>
      </c>
      <c r="G1312" s="21"/>
      <c r="H1312" s="20"/>
    </row>
    <row r="1313" spans="1:8" ht="15" customHeight="1" x14ac:dyDescent="0.3">
      <c r="A1313">
        <v>687407</v>
      </c>
      <c r="B1313">
        <v>42004</v>
      </c>
      <c r="C1313" t="s">
        <v>21</v>
      </c>
      <c r="D1313" t="s">
        <v>32</v>
      </c>
      <c r="E1313" t="s">
        <v>7</v>
      </c>
      <c r="F1313">
        <v>84488.4</v>
      </c>
      <c r="G1313" s="21"/>
      <c r="H1313" s="20"/>
    </row>
    <row r="1314" spans="1:8" x14ac:dyDescent="0.3">
      <c r="A1314">
        <v>687420</v>
      </c>
      <c r="B1314">
        <v>42004</v>
      </c>
      <c r="C1314" t="s">
        <v>39</v>
      </c>
      <c r="D1314" t="s">
        <v>27</v>
      </c>
      <c r="E1314" t="s">
        <v>8</v>
      </c>
      <c r="F1314">
        <v>3346445.7</v>
      </c>
      <c r="G1314" s="21"/>
      <c r="H1314" s="20"/>
    </row>
    <row r="1315" spans="1:8" ht="15" customHeight="1" x14ac:dyDescent="0.3">
      <c r="A1315">
        <v>687788</v>
      </c>
      <c r="B1315">
        <v>41850</v>
      </c>
      <c r="C1315" t="s">
        <v>39</v>
      </c>
      <c r="D1315" t="s">
        <v>28</v>
      </c>
      <c r="E1315" t="s">
        <v>11</v>
      </c>
      <c r="F1315">
        <v>4679659.8</v>
      </c>
      <c r="G1315" s="21"/>
      <c r="H1315" s="20"/>
    </row>
    <row r="1316" spans="1:8" x14ac:dyDescent="0.3">
      <c r="A1316">
        <v>688118</v>
      </c>
      <c r="B1316">
        <v>42004</v>
      </c>
      <c r="C1316" t="s">
        <v>39</v>
      </c>
      <c r="D1316" t="s">
        <v>24</v>
      </c>
      <c r="E1316" t="s">
        <v>38</v>
      </c>
      <c r="F1316">
        <v>274669.26</v>
      </c>
      <c r="G1316" s="21"/>
      <c r="H1316" s="20"/>
    </row>
    <row r="1317" spans="1:8" ht="15" customHeight="1" x14ac:dyDescent="0.3">
      <c r="A1317">
        <v>688414</v>
      </c>
      <c r="B1317">
        <v>42004</v>
      </c>
      <c r="C1317" t="s">
        <v>39</v>
      </c>
      <c r="D1317" t="s">
        <v>27</v>
      </c>
      <c r="E1317" t="s">
        <v>37</v>
      </c>
      <c r="F1317">
        <v>3906446.5</v>
      </c>
      <c r="G1317" s="21"/>
      <c r="H1317" s="20"/>
    </row>
    <row r="1318" spans="1:8" ht="15" customHeight="1" x14ac:dyDescent="0.3">
      <c r="A1318">
        <v>688473</v>
      </c>
      <c r="B1318">
        <v>41820</v>
      </c>
      <c r="C1318" t="s">
        <v>21</v>
      </c>
      <c r="D1318" t="s">
        <v>27</v>
      </c>
      <c r="E1318" t="s">
        <v>0</v>
      </c>
      <c r="F1318">
        <v>8899.4</v>
      </c>
      <c r="G1318" s="21"/>
      <c r="H1318" s="20"/>
    </row>
    <row r="1319" spans="1:8" ht="15" customHeight="1" x14ac:dyDescent="0.3">
      <c r="A1319">
        <v>688716</v>
      </c>
      <c r="B1319">
        <v>42004</v>
      </c>
      <c r="C1319" t="s">
        <v>22</v>
      </c>
      <c r="D1319" t="s">
        <v>24</v>
      </c>
      <c r="E1319" t="s">
        <v>8</v>
      </c>
      <c r="F1319">
        <v>436.2</v>
      </c>
      <c r="G1319" s="21"/>
      <c r="H1319" s="20"/>
    </row>
    <row r="1320" spans="1:8" x14ac:dyDescent="0.3">
      <c r="A1320">
        <v>688869</v>
      </c>
      <c r="B1320">
        <v>41764</v>
      </c>
      <c r="C1320" t="s">
        <v>21</v>
      </c>
      <c r="D1320" t="s">
        <v>30</v>
      </c>
      <c r="E1320" t="s">
        <v>38</v>
      </c>
      <c r="F1320">
        <v>65331.9</v>
      </c>
      <c r="G1320" s="21"/>
      <c r="H1320" s="20"/>
    </row>
    <row r="1321" spans="1:8" x14ac:dyDescent="0.3">
      <c r="A1321">
        <v>689068</v>
      </c>
      <c r="B1321">
        <v>42004</v>
      </c>
      <c r="C1321" t="s">
        <v>21</v>
      </c>
      <c r="D1321" t="s">
        <v>30</v>
      </c>
      <c r="E1321" t="s">
        <v>2</v>
      </c>
      <c r="F1321">
        <v>32928.300000000003</v>
      </c>
      <c r="G1321" s="21"/>
      <c r="H1321" s="20"/>
    </row>
    <row r="1322" spans="1:8" x14ac:dyDescent="0.3">
      <c r="A1322">
        <v>689312</v>
      </c>
      <c r="B1322">
        <v>42004</v>
      </c>
      <c r="C1322" t="s">
        <v>21</v>
      </c>
      <c r="D1322" t="s">
        <v>27</v>
      </c>
      <c r="E1322" t="s">
        <v>14</v>
      </c>
      <c r="F1322">
        <v>21976</v>
      </c>
      <c r="G1322" s="21"/>
      <c r="H1322" s="20"/>
    </row>
    <row r="1323" spans="1:8" x14ac:dyDescent="0.3">
      <c r="A1323">
        <v>689404</v>
      </c>
      <c r="B1323">
        <v>42004</v>
      </c>
      <c r="C1323" t="s">
        <v>39</v>
      </c>
      <c r="D1323" t="s">
        <v>26</v>
      </c>
      <c r="E1323" t="s">
        <v>5</v>
      </c>
      <c r="F1323">
        <v>1732406.5</v>
      </c>
      <c r="G1323" s="21"/>
      <c r="H1323" s="20"/>
    </row>
    <row r="1324" spans="1:8" ht="15" customHeight="1" x14ac:dyDescent="0.3">
      <c r="A1324">
        <v>689458</v>
      </c>
      <c r="B1324">
        <v>42004</v>
      </c>
      <c r="C1324" t="s">
        <v>39</v>
      </c>
      <c r="D1324" t="s">
        <v>28</v>
      </c>
      <c r="E1324" t="s">
        <v>38</v>
      </c>
      <c r="F1324">
        <v>7735504</v>
      </c>
      <c r="G1324" s="21"/>
      <c r="H1324" s="20"/>
    </row>
    <row r="1325" spans="1:8" ht="15" customHeight="1" x14ac:dyDescent="0.3">
      <c r="A1325">
        <v>689880</v>
      </c>
      <c r="B1325">
        <v>42004</v>
      </c>
      <c r="C1325" t="s">
        <v>21</v>
      </c>
      <c r="D1325" t="s">
        <v>29</v>
      </c>
      <c r="E1325" t="s">
        <v>9</v>
      </c>
      <c r="F1325">
        <v>12805.5</v>
      </c>
      <c r="G1325" s="21"/>
      <c r="H1325" s="20"/>
    </row>
    <row r="1326" spans="1:8" x14ac:dyDescent="0.3">
      <c r="A1326">
        <v>691355</v>
      </c>
      <c r="B1326">
        <v>41698</v>
      </c>
      <c r="C1326" t="s">
        <v>39</v>
      </c>
      <c r="D1326" t="s">
        <v>32</v>
      </c>
      <c r="E1326" t="s">
        <v>9</v>
      </c>
      <c r="F1326">
        <v>4812572.7</v>
      </c>
      <c r="G1326" s="21"/>
      <c r="H1326" s="20"/>
    </row>
    <row r="1327" spans="1:8" ht="15" customHeight="1" x14ac:dyDescent="0.3">
      <c r="A1327">
        <v>691389</v>
      </c>
      <c r="B1327">
        <v>42004</v>
      </c>
      <c r="C1327" t="s">
        <v>21</v>
      </c>
      <c r="D1327" t="s">
        <v>24</v>
      </c>
      <c r="E1327" t="s">
        <v>1</v>
      </c>
      <c r="F1327">
        <v>51578.7</v>
      </c>
      <c r="G1327" s="21"/>
      <c r="H1327" s="20"/>
    </row>
    <row r="1328" spans="1:8" ht="15" customHeight="1" x14ac:dyDescent="0.3">
      <c r="A1328">
        <v>691534</v>
      </c>
      <c r="B1328">
        <v>42004</v>
      </c>
      <c r="C1328" t="s">
        <v>39</v>
      </c>
      <c r="D1328" t="s">
        <v>31</v>
      </c>
      <c r="E1328" t="s">
        <v>36</v>
      </c>
      <c r="F1328">
        <v>7740639.5</v>
      </c>
      <c r="G1328" s="21"/>
      <c r="H1328" s="20"/>
    </row>
    <row r="1329" spans="1:8" ht="15" customHeight="1" x14ac:dyDescent="0.3">
      <c r="A1329">
        <v>691828</v>
      </c>
      <c r="B1329">
        <v>42004</v>
      </c>
      <c r="C1329" t="s">
        <v>21</v>
      </c>
      <c r="D1329" t="s">
        <v>27</v>
      </c>
      <c r="E1329" t="s">
        <v>5</v>
      </c>
      <c r="F1329">
        <v>13184.8</v>
      </c>
      <c r="G1329" s="21"/>
      <c r="H1329" s="20"/>
    </row>
    <row r="1330" spans="1:8" x14ac:dyDescent="0.3">
      <c r="A1330">
        <v>691892</v>
      </c>
      <c r="B1330">
        <v>41973</v>
      </c>
      <c r="C1330" t="s">
        <v>21</v>
      </c>
      <c r="D1330" t="s">
        <v>28</v>
      </c>
      <c r="E1330" t="s">
        <v>13</v>
      </c>
      <c r="F1330">
        <v>82135.899999999994</v>
      </c>
      <c r="G1330" s="21"/>
      <c r="H1330" s="20"/>
    </row>
    <row r="1331" spans="1:8" x14ac:dyDescent="0.3">
      <c r="A1331">
        <v>692237</v>
      </c>
      <c r="B1331">
        <v>42004</v>
      </c>
      <c r="C1331" t="s">
        <v>39</v>
      </c>
      <c r="D1331" t="s">
        <v>31</v>
      </c>
      <c r="E1331" t="s">
        <v>6</v>
      </c>
      <c r="F1331">
        <v>8622797.3000000007</v>
      </c>
      <c r="G1331" s="21"/>
      <c r="H1331" s="20"/>
    </row>
    <row r="1332" spans="1:8" x14ac:dyDescent="0.3">
      <c r="A1332">
        <v>692715</v>
      </c>
      <c r="B1332">
        <v>42003</v>
      </c>
      <c r="C1332" t="s">
        <v>39</v>
      </c>
      <c r="D1332" t="s">
        <v>29</v>
      </c>
      <c r="E1332" t="s">
        <v>9</v>
      </c>
      <c r="F1332">
        <v>8687086.0999999996</v>
      </c>
      <c r="G1332" s="21"/>
      <c r="H1332" s="20"/>
    </row>
    <row r="1333" spans="1:8" ht="15" customHeight="1" x14ac:dyDescent="0.3">
      <c r="A1333">
        <v>692948</v>
      </c>
      <c r="B1333">
        <v>42004</v>
      </c>
      <c r="C1333" t="s">
        <v>39</v>
      </c>
      <c r="D1333" t="s">
        <v>26</v>
      </c>
      <c r="E1333" t="s">
        <v>4</v>
      </c>
      <c r="F1333">
        <v>1326844.1000000001</v>
      </c>
      <c r="G1333" s="21"/>
      <c r="H1333" s="20"/>
    </row>
    <row r="1334" spans="1:8" ht="15" customHeight="1" x14ac:dyDescent="0.3">
      <c r="A1334">
        <v>693295</v>
      </c>
      <c r="B1334">
        <v>42004</v>
      </c>
      <c r="C1334" t="s">
        <v>21</v>
      </c>
      <c r="D1334" t="s">
        <v>27</v>
      </c>
      <c r="E1334" t="s">
        <v>5</v>
      </c>
      <c r="F1334">
        <v>35929.800000000003</v>
      </c>
      <c r="G1334" s="21"/>
      <c r="H1334" s="20"/>
    </row>
    <row r="1335" spans="1:8" ht="15" customHeight="1" x14ac:dyDescent="0.3">
      <c r="A1335">
        <v>694091</v>
      </c>
      <c r="B1335">
        <v>42004</v>
      </c>
      <c r="C1335" t="s">
        <v>21</v>
      </c>
      <c r="D1335" t="s">
        <v>29</v>
      </c>
      <c r="E1335" t="s">
        <v>3</v>
      </c>
      <c r="F1335">
        <v>4828.6000000000004</v>
      </c>
      <c r="G1335" s="21"/>
      <c r="H1335" s="20"/>
    </row>
    <row r="1336" spans="1:8" x14ac:dyDescent="0.3">
      <c r="A1336">
        <v>694263</v>
      </c>
      <c r="B1336">
        <v>42004</v>
      </c>
      <c r="C1336" t="s">
        <v>39</v>
      </c>
      <c r="D1336" t="s">
        <v>28</v>
      </c>
      <c r="E1336" t="s">
        <v>2</v>
      </c>
      <c r="F1336">
        <v>9211582.8000000007</v>
      </c>
      <c r="G1336" s="21"/>
      <c r="H1336" s="20"/>
    </row>
    <row r="1337" spans="1:8" ht="15" customHeight="1" x14ac:dyDescent="0.3">
      <c r="A1337">
        <v>694434</v>
      </c>
      <c r="B1337">
        <v>41728</v>
      </c>
      <c r="C1337" t="s">
        <v>21</v>
      </c>
      <c r="D1337" t="s">
        <v>25</v>
      </c>
      <c r="E1337" t="s">
        <v>16</v>
      </c>
      <c r="F1337">
        <v>18924.3</v>
      </c>
      <c r="G1337" s="21"/>
      <c r="H1337" s="20"/>
    </row>
    <row r="1338" spans="1:8" ht="15" customHeight="1" x14ac:dyDescent="0.3">
      <c r="A1338">
        <v>694558</v>
      </c>
      <c r="B1338">
        <v>42004</v>
      </c>
      <c r="C1338" t="s">
        <v>39</v>
      </c>
      <c r="D1338" t="s">
        <v>25</v>
      </c>
      <c r="E1338" t="s">
        <v>11</v>
      </c>
      <c r="F1338">
        <v>253182.7</v>
      </c>
      <c r="G1338" s="21"/>
      <c r="H1338" s="20"/>
    </row>
    <row r="1339" spans="1:8" x14ac:dyDescent="0.3">
      <c r="A1339">
        <v>695002</v>
      </c>
      <c r="B1339">
        <v>42004</v>
      </c>
      <c r="C1339" t="s">
        <v>21</v>
      </c>
      <c r="D1339" t="s">
        <v>30</v>
      </c>
      <c r="E1339" t="s">
        <v>14</v>
      </c>
      <c r="F1339">
        <v>17017.400000000001</v>
      </c>
      <c r="G1339" s="21"/>
      <c r="H1339" s="20"/>
    </row>
    <row r="1340" spans="1:8" ht="15" customHeight="1" x14ac:dyDescent="0.3">
      <c r="A1340">
        <v>695076</v>
      </c>
      <c r="B1340">
        <v>42004</v>
      </c>
      <c r="C1340" t="s">
        <v>39</v>
      </c>
      <c r="D1340" t="s">
        <v>27</v>
      </c>
      <c r="E1340" t="s">
        <v>4</v>
      </c>
      <c r="F1340">
        <v>6771987.4000000004</v>
      </c>
      <c r="G1340" s="21"/>
      <c r="H1340" s="20"/>
    </row>
    <row r="1341" spans="1:8" x14ac:dyDescent="0.3">
      <c r="A1341">
        <v>695220</v>
      </c>
      <c r="B1341">
        <v>42004</v>
      </c>
      <c r="C1341" t="s">
        <v>39</v>
      </c>
      <c r="D1341" t="s">
        <v>31</v>
      </c>
      <c r="E1341" t="s">
        <v>8</v>
      </c>
      <c r="F1341">
        <v>7745017.7999999998</v>
      </c>
      <c r="G1341" s="21"/>
      <c r="H1341" s="20"/>
    </row>
    <row r="1342" spans="1:8" x14ac:dyDescent="0.3">
      <c r="A1342">
        <v>695306</v>
      </c>
      <c r="B1342">
        <v>41759</v>
      </c>
      <c r="C1342" t="s">
        <v>21</v>
      </c>
      <c r="D1342" t="s">
        <v>32</v>
      </c>
      <c r="E1342" t="s">
        <v>10</v>
      </c>
      <c r="F1342">
        <v>42089</v>
      </c>
      <c r="G1342" s="21"/>
      <c r="H1342" s="20"/>
    </row>
    <row r="1343" spans="1:8" ht="15" customHeight="1" x14ac:dyDescent="0.3">
      <c r="A1343">
        <v>695478</v>
      </c>
      <c r="B1343">
        <v>42004</v>
      </c>
      <c r="C1343" t="s">
        <v>22</v>
      </c>
      <c r="D1343" t="s">
        <v>24</v>
      </c>
      <c r="E1343" t="s">
        <v>12</v>
      </c>
      <c r="F1343">
        <v>862.9</v>
      </c>
      <c r="G1343" s="21"/>
      <c r="H1343" s="20"/>
    </row>
    <row r="1344" spans="1:8" x14ac:dyDescent="0.3">
      <c r="A1344">
        <v>696209</v>
      </c>
      <c r="B1344">
        <v>42004</v>
      </c>
      <c r="C1344" t="s">
        <v>21</v>
      </c>
      <c r="D1344" t="s">
        <v>26</v>
      </c>
      <c r="E1344" t="s">
        <v>17</v>
      </c>
      <c r="F1344">
        <v>13607.3</v>
      </c>
      <c r="G1344" s="21"/>
      <c r="H1344" s="20"/>
    </row>
    <row r="1345" spans="1:8" ht="15" customHeight="1" x14ac:dyDescent="0.3">
      <c r="A1345">
        <v>696609</v>
      </c>
      <c r="B1345">
        <v>41912</v>
      </c>
      <c r="C1345" t="s">
        <v>22</v>
      </c>
      <c r="D1345" t="s">
        <v>26</v>
      </c>
      <c r="E1345" t="s">
        <v>13</v>
      </c>
      <c r="F1345">
        <v>332.2</v>
      </c>
      <c r="G1345" s="21"/>
      <c r="H1345" s="20"/>
    </row>
    <row r="1346" spans="1:8" x14ac:dyDescent="0.3">
      <c r="A1346">
        <v>696659</v>
      </c>
      <c r="B1346">
        <v>41729</v>
      </c>
      <c r="C1346" t="s">
        <v>21</v>
      </c>
      <c r="D1346" t="s">
        <v>26</v>
      </c>
      <c r="E1346" t="s">
        <v>17</v>
      </c>
      <c r="F1346">
        <v>40595.1</v>
      </c>
      <c r="G1346" s="21"/>
      <c r="H1346" s="20"/>
    </row>
    <row r="1347" spans="1:8" ht="15" customHeight="1" x14ac:dyDescent="0.3">
      <c r="A1347">
        <v>697149</v>
      </c>
      <c r="B1347">
        <v>42004</v>
      </c>
      <c r="C1347" t="s">
        <v>39</v>
      </c>
      <c r="D1347" t="s">
        <v>27</v>
      </c>
      <c r="E1347" t="s">
        <v>16</v>
      </c>
      <c r="F1347">
        <v>3066013.1</v>
      </c>
      <c r="G1347" s="21"/>
      <c r="H1347" s="20"/>
    </row>
    <row r="1348" spans="1:8" ht="15" customHeight="1" x14ac:dyDescent="0.3">
      <c r="A1348">
        <v>697624</v>
      </c>
      <c r="B1348">
        <v>42004</v>
      </c>
      <c r="C1348" t="s">
        <v>22</v>
      </c>
      <c r="D1348" t="s">
        <v>24</v>
      </c>
      <c r="E1348" t="s">
        <v>13</v>
      </c>
      <c r="F1348">
        <v>254.1</v>
      </c>
      <c r="G1348" s="21"/>
      <c r="H1348" s="20"/>
    </row>
    <row r="1349" spans="1:8" ht="15" customHeight="1" x14ac:dyDescent="0.3">
      <c r="A1349">
        <v>697871</v>
      </c>
      <c r="B1349">
        <v>42004</v>
      </c>
      <c r="C1349" t="s">
        <v>39</v>
      </c>
      <c r="D1349" t="s">
        <v>24</v>
      </c>
      <c r="E1349" t="s">
        <v>15</v>
      </c>
      <c r="F1349">
        <v>4571059.9000000004</v>
      </c>
      <c r="G1349" s="21"/>
      <c r="H1349" s="20"/>
    </row>
    <row r="1350" spans="1:8" ht="15" customHeight="1" x14ac:dyDescent="0.3">
      <c r="A1350">
        <v>697967</v>
      </c>
      <c r="B1350">
        <v>42004</v>
      </c>
      <c r="C1350" t="s">
        <v>39</v>
      </c>
      <c r="D1350" t="s">
        <v>29</v>
      </c>
      <c r="E1350" t="s">
        <v>14</v>
      </c>
      <c r="F1350">
        <v>3027282.2</v>
      </c>
      <c r="G1350" s="21"/>
      <c r="H1350" s="20"/>
    </row>
    <row r="1351" spans="1:8" ht="15" customHeight="1" x14ac:dyDescent="0.3">
      <c r="A1351">
        <v>698000</v>
      </c>
      <c r="B1351">
        <v>42004</v>
      </c>
      <c r="C1351" t="s">
        <v>21</v>
      </c>
      <c r="D1351" t="s">
        <v>27</v>
      </c>
      <c r="E1351" t="s">
        <v>7</v>
      </c>
      <c r="F1351">
        <v>2691574.05</v>
      </c>
      <c r="G1351" s="21"/>
      <c r="H1351" s="20"/>
    </row>
    <row r="1352" spans="1:8" ht="15" customHeight="1" x14ac:dyDescent="0.3">
      <c r="A1352">
        <v>698286</v>
      </c>
      <c r="B1352">
        <v>42004</v>
      </c>
      <c r="C1352" t="s">
        <v>21</v>
      </c>
      <c r="D1352" t="s">
        <v>24</v>
      </c>
      <c r="E1352" t="s">
        <v>7</v>
      </c>
      <c r="F1352">
        <v>46411.6</v>
      </c>
      <c r="G1352" s="21"/>
      <c r="H1352" s="20"/>
    </row>
    <row r="1353" spans="1:8" x14ac:dyDescent="0.3">
      <c r="A1353">
        <v>698559</v>
      </c>
      <c r="B1353">
        <v>41790</v>
      </c>
      <c r="C1353" t="s">
        <v>21</v>
      </c>
      <c r="D1353" t="s">
        <v>28</v>
      </c>
      <c r="E1353" t="s">
        <v>36</v>
      </c>
      <c r="F1353">
        <v>20425.7</v>
      </c>
      <c r="G1353" s="21"/>
      <c r="H1353" s="20"/>
    </row>
    <row r="1354" spans="1:8" ht="15" customHeight="1" x14ac:dyDescent="0.3">
      <c r="A1354">
        <v>699214</v>
      </c>
      <c r="B1354">
        <v>42004</v>
      </c>
      <c r="C1354" t="s">
        <v>39</v>
      </c>
      <c r="D1354" t="s">
        <v>28</v>
      </c>
      <c r="E1354" t="s">
        <v>7</v>
      </c>
      <c r="F1354">
        <v>43826.45</v>
      </c>
      <c r="G1354" s="21"/>
      <c r="H1354" s="20"/>
    </row>
    <row r="1355" spans="1:8" x14ac:dyDescent="0.3">
      <c r="A1355">
        <v>699279</v>
      </c>
      <c r="B1355">
        <v>42004</v>
      </c>
      <c r="C1355" t="s">
        <v>39</v>
      </c>
      <c r="D1355" t="s">
        <v>28</v>
      </c>
      <c r="E1355" t="s">
        <v>13</v>
      </c>
      <c r="F1355">
        <v>46.44</v>
      </c>
      <c r="G1355" s="21"/>
      <c r="H1355" s="20"/>
    </row>
    <row r="1356" spans="1:8" x14ac:dyDescent="0.3">
      <c r="A1356">
        <v>699796</v>
      </c>
      <c r="B1356">
        <v>42004</v>
      </c>
      <c r="C1356" t="s">
        <v>39</v>
      </c>
      <c r="D1356" t="s">
        <v>24</v>
      </c>
      <c r="E1356" t="s">
        <v>35</v>
      </c>
      <c r="F1356">
        <v>5553426.9000000004</v>
      </c>
      <c r="G1356" s="21"/>
      <c r="H1356" s="20"/>
    </row>
    <row r="1357" spans="1:8" ht="15" customHeight="1" x14ac:dyDescent="0.3">
      <c r="A1357">
        <v>699823</v>
      </c>
      <c r="B1357">
        <v>42004</v>
      </c>
      <c r="C1357" t="s">
        <v>39</v>
      </c>
      <c r="D1357" t="s">
        <v>28</v>
      </c>
      <c r="E1357" t="s">
        <v>1</v>
      </c>
      <c r="F1357">
        <v>8101838.7000000002</v>
      </c>
      <c r="G1357" s="21"/>
      <c r="H1357" s="20"/>
    </row>
    <row r="1358" spans="1:8" ht="15" customHeight="1" x14ac:dyDescent="0.3">
      <c r="A1358">
        <v>700774</v>
      </c>
      <c r="B1358">
        <v>41670</v>
      </c>
      <c r="C1358" t="s">
        <v>39</v>
      </c>
      <c r="D1358" t="s">
        <v>26</v>
      </c>
      <c r="E1358" t="s">
        <v>8</v>
      </c>
      <c r="F1358">
        <v>8586275.3000000007</v>
      </c>
      <c r="G1358" s="21"/>
      <c r="H1358" s="20"/>
    </row>
    <row r="1359" spans="1:8" x14ac:dyDescent="0.3">
      <c r="A1359">
        <v>700938</v>
      </c>
      <c r="B1359">
        <v>42004</v>
      </c>
      <c r="C1359" t="s">
        <v>21</v>
      </c>
      <c r="D1359" t="s">
        <v>28</v>
      </c>
      <c r="E1359" t="s">
        <v>15</v>
      </c>
      <c r="F1359">
        <v>19189.5</v>
      </c>
      <c r="G1359" s="21"/>
      <c r="H1359" s="20"/>
    </row>
    <row r="1360" spans="1:8" x14ac:dyDescent="0.3">
      <c r="A1360">
        <v>701510</v>
      </c>
      <c r="B1360">
        <v>42004</v>
      </c>
      <c r="C1360" t="s">
        <v>21</v>
      </c>
      <c r="D1360" t="s">
        <v>27</v>
      </c>
      <c r="E1360" t="s">
        <v>17</v>
      </c>
      <c r="F1360">
        <v>10293.1</v>
      </c>
      <c r="G1360" s="21"/>
      <c r="H1360" s="20"/>
    </row>
    <row r="1361" spans="1:8" ht="15" customHeight="1" x14ac:dyDescent="0.3">
      <c r="A1361">
        <v>701918</v>
      </c>
      <c r="B1361">
        <v>42004</v>
      </c>
      <c r="C1361" t="s">
        <v>39</v>
      </c>
      <c r="D1361" t="s">
        <v>26</v>
      </c>
      <c r="E1361" t="s">
        <v>9</v>
      </c>
      <c r="F1361">
        <v>11407.8666666667</v>
      </c>
      <c r="G1361" s="21"/>
      <c r="H1361" s="20"/>
    </row>
    <row r="1362" spans="1:8" x14ac:dyDescent="0.3">
      <c r="A1362">
        <v>702559</v>
      </c>
      <c r="B1362">
        <v>42004</v>
      </c>
      <c r="C1362" t="s">
        <v>39</v>
      </c>
      <c r="D1362" t="s">
        <v>24</v>
      </c>
      <c r="E1362" t="s">
        <v>0</v>
      </c>
      <c r="F1362">
        <v>2242607</v>
      </c>
      <c r="G1362" s="21"/>
      <c r="H1362" s="20"/>
    </row>
    <row r="1363" spans="1:8" ht="15" customHeight="1" x14ac:dyDescent="0.3">
      <c r="A1363">
        <v>702809</v>
      </c>
      <c r="B1363">
        <v>42004</v>
      </c>
      <c r="C1363" t="s">
        <v>21</v>
      </c>
      <c r="D1363" t="s">
        <v>24</v>
      </c>
      <c r="E1363" t="s">
        <v>12</v>
      </c>
      <c r="F1363">
        <v>13221.2</v>
      </c>
      <c r="G1363" s="21"/>
      <c r="H1363" s="20"/>
    </row>
    <row r="1364" spans="1:8" x14ac:dyDescent="0.3">
      <c r="A1364">
        <v>703991</v>
      </c>
      <c r="B1364">
        <v>41729</v>
      </c>
      <c r="C1364" t="s">
        <v>39</v>
      </c>
      <c r="D1364" t="s">
        <v>24</v>
      </c>
      <c r="E1364" t="s">
        <v>0</v>
      </c>
      <c r="F1364">
        <v>3236034.2</v>
      </c>
      <c r="G1364" s="21"/>
      <c r="H1364" s="20"/>
    </row>
    <row r="1365" spans="1:8" ht="15" customHeight="1" x14ac:dyDescent="0.3">
      <c r="A1365">
        <v>704401</v>
      </c>
      <c r="B1365">
        <v>41729</v>
      </c>
      <c r="C1365" t="s">
        <v>21</v>
      </c>
      <c r="D1365" t="s">
        <v>28</v>
      </c>
      <c r="E1365" t="s">
        <v>36</v>
      </c>
      <c r="F1365">
        <v>24271.8</v>
      </c>
      <c r="G1365" s="21"/>
      <c r="H1365" s="20"/>
    </row>
    <row r="1366" spans="1:8" ht="15" customHeight="1" x14ac:dyDescent="0.3">
      <c r="A1366">
        <v>705030</v>
      </c>
      <c r="B1366">
        <v>42004</v>
      </c>
      <c r="C1366" t="s">
        <v>21</v>
      </c>
      <c r="D1366" t="s">
        <v>26</v>
      </c>
      <c r="E1366" t="s">
        <v>11</v>
      </c>
      <c r="F1366">
        <v>2874265.7666666699</v>
      </c>
      <c r="G1366" s="21"/>
      <c r="H1366" s="20"/>
    </row>
    <row r="1367" spans="1:8" ht="15" customHeight="1" x14ac:dyDescent="0.3">
      <c r="A1367">
        <v>705420</v>
      </c>
      <c r="B1367">
        <v>42004</v>
      </c>
      <c r="C1367" t="s">
        <v>21</v>
      </c>
      <c r="D1367" t="s">
        <v>25</v>
      </c>
      <c r="E1367" t="s">
        <v>5</v>
      </c>
      <c r="F1367">
        <v>82086</v>
      </c>
      <c r="G1367" s="21"/>
      <c r="H1367" s="20"/>
    </row>
    <row r="1368" spans="1:8" ht="15" customHeight="1" x14ac:dyDescent="0.3">
      <c r="A1368">
        <v>706425</v>
      </c>
      <c r="B1368">
        <v>42004</v>
      </c>
      <c r="C1368" t="s">
        <v>21</v>
      </c>
      <c r="D1368" t="s">
        <v>28</v>
      </c>
      <c r="E1368" t="s">
        <v>34</v>
      </c>
      <c r="F1368">
        <v>16821.900000000001</v>
      </c>
      <c r="G1368" s="21"/>
      <c r="H1368" s="20"/>
    </row>
    <row r="1369" spans="1:8" ht="15" customHeight="1" x14ac:dyDescent="0.3">
      <c r="A1369">
        <v>706434</v>
      </c>
      <c r="B1369">
        <v>41670</v>
      </c>
      <c r="C1369" t="s">
        <v>21</v>
      </c>
      <c r="D1369" t="s">
        <v>29</v>
      </c>
      <c r="E1369" t="s">
        <v>6</v>
      </c>
      <c r="F1369">
        <v>68763.8</v>
      </c>
      <c r="G1369" s="21"/>
      <c r="H1369" s="20"/>
    </row>
    <row r="1370" spans="1:8" x14ac:dyDescent="0.3">
      <c r="A1370">
        <v>707885</v>
      </c>
      <c r="B1370">
        <v>42004</v>
      </c>
      <c r="C1370" t="s">
        <v>39</v>
      </c>
      <c r="D1370" t="s">
        <v>28</v>
      </c>
      <c r="E1370" t="s">
        <v>0</v>
      </c>
      <c r="F1370">
        <v>7864249.4000000004</v>
      </c>
      <c r="G1370" s="21"/>
      <c r="H1370" s="20"/>
    </row>
    <row r="1371" spans="1:8" x14ac:dyDescent="0.3">
      <c r="A1371">
        <v>709921</v>
      </c>
      <c r="B1371">
        <v>42004</v>
      </c>
      <c r="C1371" t="s">
        <v>39</v>
      </c>
      <c r="D1371" t="s">
        <v>28</v>
      </c>
      <c r="E1371" t="s">
        <v>11</v>
      </c>
      <c r="F1371">
        <v>2957682.2</v>
      </c>
      <c r="G1371" s="21"/>
      <c r="H1371" s="20"/>
    </row>
    <row r="1372" spans="1:8" x14ac:dyDescent="0.3">
      <c r="A1372">
        <v>710691</v>
      </c>
      <c r="B1372">
        <v>41943</v>
      </c>
      <c r="C1372" t="s">
        <v>21</v>
      </c>
      <c r="D1372" t="s">
        <v>26</v>
      </c>
      <c r="E1372" t="s">
        <v>36</v>
      </c>
      <c r="F1372">
        <v>17497.8</v>
      </c>
      <c r="G1372" s="21"/>
      <c r="H1372" s="20"/>
    </row>
    <row r="1373" spans="1:8" x14ac:dyDescent="0.3">
      <c r="A1373">
        <v>711021</v>
      </c>
      <c r="B1373">
        <v>41790</v>
      </c>
      <c r="C1373" t="s">
        <v>39</v>
      </c>
      <c r="D1373" t="s">
        <v>24</v>
      </c>
      <c r="E1373" t="s">
        <v>17</v>
      </c>
      <c r="F1373">
        <v>7807360.5</v>
      </c>
      <c r="G1373" s="21"/>
      <c r="H1373" s="20"/>
    </row>
    <row r="1374" spans="1:8" x14ac:dyDescent="0.3">
      <c r="A1374">
        <v>711207</v>
      </c>
      <c r="B1374">
        <v>42004</v>
      </c>
      <c r="C1374" t="s">
        <v>22</v>
      </c>
      <c r="D1374" t="s">
        <v>26</v>
      </c>
      <c r="E1374" t="s">
        <v>1</v>
      </c>
      <c r="F1374">
        <v>680.1</v>
      </c>
      <c r="G1374" s="21"/>
      <c r="H1374" s="20"/>
    </row>
    <row r="1375" spans="1:8" ht="15" customHeight="1" x14ac:dyDescent="0.3">
      <c r="A1375">
        <v>711424</v>
      </c>
      <c r="B1375">
        <v>41729</v>
      </c>
      <c r="C1375" t="s">
        <v>21</v>
      </c>
      <c r="D1375" t="s">
        <v>27</v>
      </c>
      <c r="E1375" t="s">
        <v>36</v>
      </c>
      <c r="F1375">
        <v>34044.400000000001</v>
      </c>
      <c r="G1375" s="21"/>
      <c r="H1375" s="20"/>
    </row>
    <row r="1376" spans="1:8" ht="15" customHeight="1" x14ac:dyDescent="0.3">
      <c r="A1376">
        <v>711904</v>
      </c>
      <c r="B1376">
        <v>42004</v>
      </c>
      <c r="C1376" t="s">
        <v>21</v>
      </c>
      <c r="D1376" t="s">
        <v>26</v>
      </c>
      <c r="E1376" t="s">
        <v>3</v>
      </c>
      <c r="F1376">
        <v>111.38</v>
      </c>
      <c r="G1376" s="21"/>
      <c r="H1376" s="20"/>
    </row>
    <row r="1377" spans="1:8" ht="15" customHeight="1" x14ac:dyDescent="0.3">
      <c r="A1377">
        <v>711968</v>
      </c>
      <c r="B1377">
        <v>42004</v>
      </c>
      <c r="C1377" t="s">
        <v>21</v>
      </c>
      <c r="D1377" t="s">
        <v>29</v>
      </c>
      <c r="E1377" t="s">
        <v>12</v>
      </c>
      <c r="F1377">
        <v>40353.800000000003</v>
      </c>
      <c r="G1377" s="21"/>
      <c r="H1377" s="20"/>
    </row>
    <row r="1378" spans="1:8" ht="15" customHeight="1" x14ac:dyDescent="0.3">
      <c r="A1378">
        <v>712333</v>
      </c>
      <c r="B1378">
        <v>41729</v>
      </c>
      <c r="C1378" t="s">
        <v>21</v>
      </c>
      <c r="D1378" t="s">
        <v>25</v>
      </c>
      <c r="E1378" t="s">
        <v>10</v>
      </c>
      <c r="F1378">
        <v>26789.4</v>
      </c>
      <c r="G1378" s="21"/>
      <c r="H1378" s="20"/>
    </row>
    <row r="1379" spans="1:8" ht="15" customHeight="1" x14ac:dyDescent="0.3">
      <c r="A1379">
        <v>712875</v>
      </c>
      <c r="B1379">
        <v>41698</v>
      </c>
      <c r="C1379" t="s">
        <v>22</v>
      </c>
      <c r="D1379" t="s">
        <v>27</v>
      </c>
      <c r="E1379" t="s">
        <v>5</v>
      </c>
      <c r="F1379">
        <v>47.8</v>
      </c>
      <c r="G1379" s="21"/>
      <c r="H1379" s="20"/>
    </row>
    <row r="1380" spans="1:8" x14ac:dyDescent="0.3">
      <c r="A1380">
        <v>712881</v>
      </c>
      <c r="B1380">
        <v>41718</v>
      </c>
      <c r="C1380" t="s">
        <v>21</v>
      </c>
      <c r="D1380" t="s">
        <v>28</v>
      </c>
      <c r="E1380" t="s">
        <v>6</v>
      </c>
      <c r="F1380">
        <v>52047</v>
      </c>
      <c r="G1380" s="21"/>
      <c r="H1380" s="20"/>
    </row>
    <row r="1381" spans="1:8" x14ac:dyDescent="0.3">
      <c r="A1381">
        <v>712996</v>
      </c>
      <c r="B1381">
        <v>41670</v>
      </c>
      <c r="C1381" t="s">
        <v>21</v>
      </c>
      <c r="D1381" t="s">
        <v>32</v>
      </c>
      <c r="E1381" t="s">
        <v>12</v>
      </c>
      <c r="F1381">
        <v>48532.1</v>
      </c>
      <c r="G1381" s="21"/>
      <c r="H1381" s="20"/>
    </row>
    <row r="1382" spans="1:8" x14ac:dyDescent="0.3">
      <c r="A1382">
        <v>713188</v>
      </c>
      <c r="B1382">
        <v>41907</v>
      </c>
      <c r="C1382" t="s">
        <v>22</v>
      </c>
      <c r="D1382" t="s">
        <v>31</v>
      </c>
      <c r="E1382" t="s">
        <v>1</v>
      </c>
      <c r="F1382">
        <v>156.69999999999999</v>
      </c>
      <c r="G1382" s="21"/>
      <c r="H1382" s="20"/>
    </row>
    <row r="1383" spans="1:8" ht="15" customHeight="1" x14ac:dyDescent="0.3">
      <c r="A1383">
        <v>713803</v>
      </c>
      <c r="B1383">
        <v>42004</v>
      </c>
      <c r="C1383" t="s">
        <v>21</v>
      </c>
      <c r="D1383" t="s">
        <v>28</v>
      </c>
      <c r="E1383" t="s">
        <v>9</v>
      </c>
      <c r="F1383">
        <v>42607.9</v>
      </c>
      <c r="G1383" s="21"/>
      <c r="H1383" s="20"/>
    </row>
    <row r="1384" spans="1:8" x14ac:dyDescent="0.3">
      <c r="A1384">
        <v>713870</v>
      </c>
      <c r="B1384">
        <v>41728</v>
      </c>
      <c r="C1384" t="s">
        <v>21</v>
      </c>
      <c r="D1384" t="s">
        <v>27</v>
      </c>
      <c r="E1384" t="s">
        <v>37</v>
      </c>
      <c r="F1384">
        <v>26075.200000000001</v>
      </c>
      <c r="G1384" s="21"/>
      <c r="H1384" s="20"/>
    </row>
    <row r="1385" spans="1:8" x14ac:dyDescent="0.3">
      <c r="A1385">
        <v>714011</v>
      </c>
      <c r="B1385">
        <v>42004</v>
      </c>
      <c r="C1385" t="s">
        <v>39</v>
      </c>
      <c r="D1385" t="s">
        <v>27</v>
      </c>
      <c r="E1385" t="s">
        <v>4</v>
      </c>
      <c r="F1385">
        <v>2683957.7999999998</v>
      </c>
      <c r="G1385" s="21"/>
      <c r="H1385" s="20"/>
    </row>
    <row r="1386" spans="1:8" x14ac:dyDescent="0.3">
      <c r="A1386">
        <v>714505</v>
      </c>
      <c r="B1386">
        <v>42004</v>
      </c>
      <c r="C1386" t="s">
        <v>39</v>
      </c>
      <c r="D1386" t="s">
        <v>29</v>
      </c>
      <c r="E1386" t="s">
        <v>6</v>
      </c>
      <c r="F1386">
        <v>192503.4</v>
      </c>
      <c r="G1386" s="21"/>
      <c r="H1386" s="20"/>
    </row>
    <row r="1387" spans="1:8" ht="15" customHeight="1" x14ac:dyDescent="0.3">
      <c r="A1387">
        <v>715069</v>
      </c>
      <c r="B1387">
        <v>42004</v>
      </c>
      <c r="C1387" t="s">
        <v>39</v>
      </c>
      <c r="D1387" t="s">
        <v>25</v>
      </c>
      <c r="E1387" t="s">
        <v>37</v>
      </c>
      <c r="F1387">
        <v>7842167.0999999996</v>
      </c>
      <c r="G1387" s="21"/>
      <c r="H1387" s="20"/>
    </row>
    <row r="1388" spans="1:8" x14ac:dyDescent="0.3">
      <c r="A1388">
        <v>715153</v>
      </c>
      <c r="B1388">
        <v>41991</v>
      </c>
      <c r="C1388" t="s">
        <v>21</v>
      </c>
      <c r="D1388" t="s">
        <v>24</v>
      </c>
      <c r="E1388" t="s">
        <v>2</v>
      </c>
      <c r="F1388">
        <v>57755.4</v>
      </c>
      <c r="G1388" s="21"/>
      <c r="H1388" s="20"/>
    </row>
    <row r="1389" spans="1:8" ht="15" customHeight="1" x14ac:dyDescent="0.3">
      <c r="A1389">
        <v>717300</v>
      </c>
      <c r="B1389">
        <v>42004</v>
      </c>
      <c r="C1389" t="s">
        <v>39</v>
      </c>
      <c r="D1389" t="s">
        <v>24</v>
      </c>
      <c r="E1389" t="s">
        <v>0</v>
      </c>
      <c r="F1389">
        <v>4661924.9000000004</v>
      </c>
      <c r="G1389" s="21"/>
      <c r="H1389" s="20"/>
    </row>
    <row r="1390" spans="1:8" x14ac:dyDescent="0.3">
      <c r="A1390">
        <v>717960</v>
      </c>
      <c r="B1390">
        <v>42004</v>
      </c>
      <c r="C1390" t="s">
        <v>21</v>
      </c>
      <c r="D1390" t="s">
        <v>27</v>
      </c>
      <c r="E1390" t="s">
        <v>10</v>
      </c>
      <c r="F1390">
        <v>21017.5</v>
      </c>
      <c r="G1390" s="21"/>
      <c r="H1390" s="20"/>
    </row>
    <row r="1391" spans="1:8" ht="15" customHeight="1" x14ac:dyDescent="0.3">
      <c r="A1391">
        <v>718249</v>
      </c>
      <c r="B1391">
        <v>42004</v>
      </c>
      <c r="C1391" t="s">
        <v>39</v>
      </c>
      <c r="D1391" t="s">
        <v>30</v>
      </c>
      <c r="E1391" t="s">
        <v>6</v>
      </c>
      <c r="F1391">
        <v>1087935.7</v>
      </c>
      <c r="G1391" s="21"/>
      <c r="H1391" s="20"/>
    </row>
    <row r="1392" spans="1:8" ht="15" customHeight="1" x14ac:dyDescent="0.3">
      <c r="A1392">
        <v>719289</v>
      </c>
      <c r="B1392">
        <v>42004</v>
      </c>
      <c r="C1392" t="s">
        <v>21</v>
      </c>
      <c r="D1392" t="s">
        <v>28</v>
      </c>
      <c r="E1392" t="s">
        <v>7</v>
      </c>
      <c r="F1392">
        <v>23209</v>
      </c>
      <c r="G1392" s="21"/>
      <c r="H1392" s="20"/>
    </row>
    <row r="1393" spans="1:8" ht="15" customHeight="1" x14ac:dyDescent="0.3">
      <c r="A1393">
        <v>720079</v>
      </c>
      <c r="B1393">
        <v>42004</v>
      </c>
      <c r="C1393" t="s">
        <v>39</v>
      </c>
      <c r="D1393" t="s">
        <v>28</v>
      </c>
      <c r="E1393" t="s">
        <v>37</v>
      </c>
      <c r="F1393">
        <v>4374295.0999999996</v>
      </c>
      <c r="G1393" s="21"/>
      <c r="H1393" s="20"/>
    </row>
    <row r="1394" spans="1:8" ht="15" customHeight="1" x14ac:dyDescent="0.3">
      <c r="A1394">
        <v>720715</v>
      </c>
      <c r="B1394">
        <v>41729</v>
      </c>
      <c r="C1394" t="s">
        <v>39</v>
      </c>
      <c r="D1394" t="s">
        <v>31</v>
      </c>
      <c r="E1394" t="s">
        <v>13</v>
      </c>
      <c r="F1394">
        <v>1373346.3</v>
      </c>
      <c r="G1394" s="21"/>
      <c r="H1394" s="20"/>
    </row>
    <row r="1395" spans="1:8" ht="15" customHeight="1" x14ac:dyDescent="0.3">
      <c r="A1395">
        <v>721195</v>
      </c>
      <c r="B1395">
        <v>42004</v>
      </c>
      <c r="C1395" t="s">
        <v>22</v>
      </c>
      <c r="D1395" t="s">
        <v>28</v>
      </c>
      <c r="E1395" t="s">
        <v>35</v>
      </c>
      <c r="F1395">
        <v>747.7</v>
      </c>
      <c r="G1395" s="21"/>
      <c r="H1395" s="20"/>
    </row>
    <row r="1396" spans="1:8" ht="15" customHeight="1" x14ac:dyDescent="0.3">
      <c r="A1396">
        <v>721556</v>
      </c>
      <c r="B1396">
        <v>42004</v>
      </c>
      <c r="C1396" t="s">
        <v>21</v>
      </c>
      <c r="D1396" t="s">
        <v>27</v>
      </c>
      <c r="E1396" t="s">
        <v>35</v>
      </c>
      <c r="F1396">
        <v>76220.399999999994</v>
      </c>
      <c r="G1396" s="21"/>
      <c r="H1396" s="20"/>
    </row>
    <row r="1397" spans="1:8" x14ac:dyDescent="0.3">
      <c r="A1397">
        <v>721807</v>
      </c>
      <c r="B1397">
        <v>42004</v>
      </c>
      <c r="C1397" t="s">
        <v>22</v>
      </c>
      <c r="D1397" t="s">
        <v>26</v>
      </c>
      <c r="E1397" t="s">
        <v>12</v>
      </c>
      <c r="F1397">
        <v>971.3</v>
      </c>
      <c r="G1397" s="21"/>
      <c r="H1397" s="20"/>
    </row>
    <row r="1398" spans="1:8" x14ac:dyDescent="0.3">
      <c r="A1398">
        <v>721984</v>
      </c>
      <c r="B1398">
        <v>41853</v>
      </c>
      <c r="C1398" t="s">
        <v>39</v>
      </c>
      <c r="D1398" t="s">
        <v>24</v>
      </c>
      <c r="E1398" t="s">
        <v>9</v>
      </c>
      <c r="F1398">
        <v>7387692.2999999998</v>
      </c>
      <c r="G1398" s="21"/>
      <c r="H1398" s="20"/>
    </row>
    <row r="1399" spans="1:8" ht="15" customHeight="1" x14ac:dyDescent="0.3">
      <c r="A1399">
        <v>722532</v>
      </c>
      <c r="B1399">
        <v>41729</v>
      </c>
      <c r="C1399" t="s">
        <v>21</v>
      </c>
      <c r="D1399" t="s">
        <v>27</v>
      </c>
      <c r="E1399" t="s">
        <v>6</v>
      </c>
      <c r="F1399">
        <v>73680.100000000006</v>
      </c>
      <c r="G1399" s="21"/>
      <c r="H1399" s="20"/>
    </row>
    <row r="1400" spans="1:8" x14ac:dyDescent="0.3">
      <c r="A1400">
        <v>722802</v>
      </c>
      <c r="B1400">
        <v>42004</v>
      </c>
      <c r="C1400" t="s">
        <v>39</v>
      </c>
      <c r="D1400" t="s">
        <v>27</v>
      </c>
      <c r="E1400" t="s">
        <v>17</v>
      </c>
      <c r="F1400">
        <v>7042085.2000000002</v>
      </c>
      <c r="G1400" s="21"/>
      <c r="H1400" s="20"/>
    </row>
    <row r="1401" spans="1:8" x14ac:dyDescent="0.3">
      <c r="A1401">
        <v>723195</v>
      </c>
      <c r="B1401">
        <v>42004</v>
      </c>
      <c r="C1401" t="s">
        <v>21</v>
      </c>
      <c r="D1401" t="s">
        <v>27</v>
      </c>
      <c r="E1401" t="s">
        <v>12</v>
      </c>
      <c r="F1401">
        <v>77734.600000000006</v>
      </c>
      <c r="G1401" s="21"/>
      <c r="H1401" s="20"/>
    </row>
    <row r="1402" spans="1:8" x14ac:dyDescent="0.3">
      <c r="A1402">
        <v>725280</v>
      </c>
      <c r="B1402">
        <v>41719</v>
      </c>
      <c r="C1402" t="s">
        <v>21</v>
      </c>
      <c r="D1402" t="s">
        <v>28</v>
      </c>
      <c r="E1402" t="s">
        <v>12</v>
      </c>
      <c r="F1402">
        <v>4687.8</v>
      </c>
      <c r="G1402" s="21"/>
      <c r="H1402" s="20"/>
    </row>
    <row r="1403" spans="1:8" ht="15" customHeight="1" x14ac:dyDescent="0.3">
      <c r="A1403">
        <v>725654</v>
      </c>
      <c r="B1403">
        <v>42004</v>
      </c>
      <c r="C1403" t="s">
        <v>39</v>
      </c>
      <c r="D1403" t="s">
        <v>26</v>
      </c>
      <c r="E1403" t="s">
        <v>10</v>
      </c>
      <c r="F1403">
        <v>8249695.7000000002</v>
      </c>
      <c r="G1403" s="21"/>
      <c r="H1403" s="20"/>
    </row>
    <row r="1404" spans="1:8" x14ac:dyDescent="0.3">
      <c r="A1404">
        <v>726385</v>
      </c>
      <c r="B1404">
        <v>42004</v>
      </c>
      <c r="C1404" t="s">
        <v>39</v>
      </c>
      <c r="D1404" t="s">
        <v>31</v>
      </c>
      <c r="E1404" t="s">
        <v>1</v>
      </c>
      <c r="F1404">
        <v>7610629.2999999998</v>
      </c>
      <c r="G1404" s="21"/>
      <c r="H1404" s="20"/>
    </row>
    <row r="1405" spans="1:8" x14ac:dyDescent="0.3">
      <c r="A1405">
        <v>726398</v>
      </c>
      <c r="B1405">
        <v>41759</v>
      </c>
      <c r="C1405" t="s">
        <v>39</v>
      </c>
      <c r="D1405" t="s">
        <v>27</v>
      </c>
      <c r="E1405" t="s">
        <v>11</v>
      </c>
      <c r="F1405">
        <v>6775007.2999999998</v>
      </c>
      <c r="G1405" s="21"/>
      <c r="H1405" s="20"/>
    </row>
    <row r="1406" spans="1:8" ht="15" customHeight="1" x14ac:dyDescent="0.3">
      <c r="A1406">
        <v>727115</v>
      </c>
      <c r="B1406">
        <v>42004</v>
      </c>
      <c r="C1406" t="s">
        <v>39</v>
      </c>
      <c r="D1406" t="s">
        <v>29</v>
      </c>
      <c r="E1406" t="s">
        <v>2</v>
      </c>
      <c r="F1406">
        <v>1992725.6</v>
      </c>
      <c r="G1406" s="21"/>
      <c r="H1406" s="20"/>
    </row>
    <row r="1407" spans="1:8" ht="15" customHeight="1" x14ac:dyDescent="0.3">
      <c r="A1407">
        <v>727679</v>
      </c>
      <c r="B1407">
        <v>41851</v>
      </c>
      <c r="C1407" t="s">
        <v>39</v>
      </c>
      <c r="D1407" t="s">
        <v>30</v>
      </c>
      <c r="E1407" t="s">
        <v>13</v>
      </c>
      <c r="F1407">
        <v>1161824.3999999999</v>
      </c>
      <c r="G1407" s="21"/>
      <c r="H1407" s="20"/>
    </row>
    <row r="1408" spans="1:8" x14ac:dyDescent="0.3">
      <c r="A1408">
        <v>728151</v>
      </c>
      <c r="B1408">
        <v>42004</v>
      </c>
      <c r="C1408" t="s">
        <v>39</v>
      </c>
      <c r="D1408" t="s">
        <v>29</v>
      </c>
      <c r="E1408" t="s">
        <v>38</v>
      </c>
      <c r="F1408">
        <v>589107.1</v>
      </c>
      <c r="G1408" s="21"/>
      <c r="H1408" s="20"/>
    </row>
    <row r="1409" spans="1:8" x14ac:dyDescent="0.3">
      <c r="A1409">
        <v>728350</v>
      </c>
      <c r="B1409">
        <v>42004</v>
      </c>
      <c r="C1409" t="s">
        <v>39</v>
      </c>
      <c r="D1409" t="s">
        <v>29</v>
      </c>
      <c r="E1409" t="s">
        <v>35</v>
      </c>
      <c r="F1409">
        <v>5173615.5999999996</v>
      </c>
      <c r="G1409" s="21"/>
      <c r="H1409" s="20"/>
    </row>
    <row r="1410" spans="1:8" x14ac:dyDescent="0.3">
      <c r="A1410">
        <v>728657</v>
      </c>
      <c r="B1410">
        <v>42004</v>
      </c>
      <c r="C1410" t="s">
        <v>39</v>
      </c>
      <c r="D1410" t="s">
        <v>24</v>
      </c>
      <c r="E1410" t="s">
        <v>8</v>
      </c>
      <c r="F1410">
        <v>7474161.4000000004</v>
      </c>
      <c r="G1410" s="21"/>
      <c r="H1410" s="20"/>
    </row>
    <row r="1411" spans="1:8" x14ac:dyDescent="0.3">
      <c r="A1411">
        <v>729113</v>
      </c>
      <c r="B1411">
        <v>42004</v>
      </c>
      <c r="C1411" t="s">
        <v>39</v>
      </c>
      <c r="D1411" t="s">
        <v>24</v>
      </c>
      <c r="E1411" t="s">
        <v>7</v>
      </c>
      <c r="F1411">
        <v>3851390.2</v>
      </c>
      <c r="G1411" s="21"/>
      <c r="H1411" s="20"/>
    </row>
    <row r="1412" spans="1:8" ht="15" customHeight="1" x14ac:dyDescent="0.3">
      <c r="A1412">
        <v>730179</v>
      </c>
      <c r="B1412">
        <v>41728</v>
      </c>
      <c r="C1412" t="s">
        <v>21</v>
      </c>
      <c r="D1412" t="s">
        <v>32</v>
      </c>
      <c r="E1412" t="s">
        <v>17</v>
      </c>
      <c r="F1412">
        <v>70206.100000000006</v>
      </c>
      <c r="G1412" s="21"/>
      <c r="H1412" s="20"/>
    </row>
    <row r="1413" spans="1:8" x14ac:dyDescent="0.3">
      <c r="A1413">
        <v>730548</v>
      </c>
      <c r="B1413">
        <v>42004</v>
      </c>
      <c r="C1413" t="s">
        <v>39</v>
      </c>
      <c r="D1413" t="s">
        <v>27</v>
      </c>
      <c r="E1413" t="s">
        <v>16</v>
      </c>
      <c r="F1413">
        <v>4561795.2</v>
      </c>
      <c r="G1413" s="21"/>
      <c r="H1413" s="20"/>
    </row>
    <row r="1414" spans="1:8" ht="15" customHeight="1" x14ac:dyDescent="0.3">
      <c r="A1414">
        <v>730596</v>
      </c>
      <c r="B1414">
        <v>41759</v>
      </c>
      <c r="C1414" t="s">
        <v>21</v>
      </c>
      <c r="D1414" t="s">
        <v>24</v>
      </c>
      <c r="E1414" t="s">
        <v>15</v>
      </c>
      <c r="F1414">
        <v>27758.3</v>
      </c>
      <c r="G1414" s="21"/>
      <c r="H1414" s="20"/>
    </row>
    <row r="1415" spans="1:8" x14ac:dyDescent="0.3">
      <c r="A1415">
        <v>730882</v>
      </c>
      <c r="B1415">
        <v>42004</v>
      </c>
      <c r="C1415" t="s">
        <v>21</v>
      </c>
      <c r="D1415" t="s">
        <v>30</v>
      </c>
      <c r="E1415" t="s">
        <v>0</v>
      </c>
      <c r="F1415">
        <v>37755.699999999997</v>
      </c>
      <c r="G1415" s="21"/>
      <c r="H1415" s="20"/>
    </row>
    <row r="1416" spans="1:8" ht="15" customHeight="1" x14ac:dyDescent="0.3">
      <c r="A1416">
        <v>732222</v>
      </c>
      <c r="B1416">
        <v>41818</v>
      </c>
      <c r="C1416" t="s">
        <v>39</v>
      </c>
      <c r="D1416" t="s">
        <v>27</v>
      </c>
      <c r="E1416" t="s">
        <v>13</v>
      </c>
      <c r="F1416">
        <v>2981101.4</v>
      </c>
      <c r="G1416" s="21"/>
      <c r="H1416" s="20"/>
    </row>
    <row r="1417" spans="1:8" x14ac:dyDescent="0.3">
      <c r="A1417">
        <v>732497</v>
      </c>
      <c r="B1417">
        <v>42004</v>
      </c>
      <c r="C1417" t="s">
        <v>39</v>
      </c>
      <c r="D1417" t="s">
        <v>24</v>
      </c>
      <c r="E1417" t="s">
        <v>37</v>
      </c>
      <c r="F1417">
        <v>2296396.2000000002</v>
      </c>
      <c r="G1417" s="21"/>
      <c r="H1417" s="20"/>
    </row>
    <row r="1418" spans="1:8" ht="15" customHeight="1" x14ac:dyDescent="0.3">
      <c r="A1418">
        <v>732721</v>
      </c>
      <c r="B1418">
        <v>41729</v>
      </c>
      <c r="C1418" t="s">
        <v>39</v>
      </c>
      <c r="D1418" t="s">
        <v>32</v>
      </c>
      <c r="E1418" t="s">
        <v>8</v>
      </c>
      <c r="F1418">
        <v>4450556.9000000004</v>
      </c>
      <c r="G1418" s="21"/>
      <c r="H1418" s="20"/>
    </row>
    <row r="1419" spans="1:8" ht="15" customHeight="1" x14ac:dyDescent="0.3">
      <c r="A1419">
        <v>733773</v>
      </c>
      <c r="B1419">
        <v>41717</v>
      </c>
      <c r="C1419" t="s">
        <v>39</v>
      </c>
      <c r="D1419" t="s">
        <v>32</v>
      </c>
      <c r="E1419" t="s">
        <v>6</v>
      </c>
      <c r="F1419">
        <v>2823148</v>
      </c>
      <c r="G1419" s="21"/>
      <c r="H1419" s="20"/>
    </row>
    <row r="1420" spans="1:8" x14ac:dyDescent="0.3">
      <c r="A1420">
        <v>733953</v>
      </c>
      <c r="B1420">
        <v>41729</v>
      </c>
      <c r="C1420" t="s">
        <v>21</v>
      </c>
      <c r="D1420" t="s">
        <v>30</v>
      </c>
      <c r="E1420" t="s">
        <v>9</v>
      </c>
      <c r="F1420">
        <v>14614.9</v>
      </c>
      <c r="G1420" s="21"/>
      <c r="H1420" s="20"/>
    </row>
    <row r="1421" spans="1:8" ht="15" customHeight="1" x14ac:dyDescent="0.3">
      <c r="A1421">
        <v>734488</v>
      </c>
      <c r="B1421">
        <v>41776</v>
      </c>
      <c r="C1421" t="s">
        <v>39</v>
      </c>
      <c r="D1421" t="s">
        <v>27</v>
      </c>
      <c r="E1421" t="s">
        <v>0</v>
      </c>
      <c r="F1421">
        <v>5276.4571428571398</v>
      </c>
      <c r="G1421" s="21"/>
      <c r="H1421" s="20"/>
    </row>
    <row r="1422" spans="1:8" x14ac:dyDescent="0.3">
      <c r="A1422">
        <v>735642</v>
      </c>
      <c r="B1422">
        <v>42004</v>
      </c>
      <c r="C1422" t="s">
        <v>39</v>
      </c>
      <c r="D1422" t="s">
        <v>28</v>
      </c>
      <c r="E1422" t="s">
        <v>4</v>
      </c>
      <c r="F1422">
        <v>5985074.7999999998</v>
      </c>
      <c r="G1422" s="21"/>
      <c r="H1422" s="20"/>
    </row>
    <row r="1423" spans="1:8" ht="15" customHeight="1" x14ac:dyDescent="0.3">
      <c r="A1423">
        <v>735935</v>
      </c>
      <c r="B1423">
        <v>41759</v>
      </c>
      <c r="C1423" t="s">
        <v>39</v>
      </c>
      <c r="D1423" t="s">
        <v>24</v>
      </c>
      <c r="E1423" t="s">
        <v>8</v>
      </c>
      <c r="F1423">
        <v>7693126.0999999996</v>
      </c>
      <c r="G1423" s="21"/>
      <c r="H1423" s="20"/>
    </row>
    <row r="1424" spans="1:8" ht="15" customHeight="1" x14ac:dyDescent="0.3">
      <c r="A1424">
        <v>736111</v>
      </c>
      <c r="B1424">
        <v>41973</v>
      </c>
      <c r="C1424" t="s">
        <v>21</v>
      </c>
      <c r="D1424" t="s">
        <v>26</v>
      </c>
      <c r="E1424" t="s">
        <v>13</v>
      </c>
      <c r="F1424">
        <v>78821.5</v>
      </c>
      <c r="G1424" s="21"/>
      <c r="H1424" s="20"/>
    </row>
    <row r="1425" spans="1:8" ht="15" customHeight="1" x14ac:dyDescent="0.3">
      <c r="A1425">
        <v>736122</v>
      </c>
      <c r="B1425">
        <v>42004</v>
      </c>
      <c r="C1425" t="s">
        <v>21</v>
      </c>
      <c r="D1425" t="s">
        <v>27</v>
      </c>
      <c r="E1425" t="s">
        <v>38</v>
      </c>
      <c r="F1425">
        <v>3177330.3</v>
      </c>
      <c r="G1425" s="21"/>
      <c r="H1425" s="20"/>
    </row>
    <row r="1426" spans="1:8" ht="15" customHeight="1" x14ac:dyDescent="0.3">
      <c r="A1426">
        <v>736373</v>
      </c>
      <c r="B1426">
        <v>42004</v>
      </c>
      <c r="C1426" t="s">
        <v>21</v>
      </c>
      <c r="D1426" t="s">
        <v>27</v>
      </c>
      <c r="E1426" t="s">
        <v>35</v>
      </c>
      <c r="F1426">
        <v>4417.1000000000004</v>
      </c>
      <c r="G1426" s="21"/>
      <c r="H1426" s="20"/>
    </row>
    <row r="1427" spans="1:8" x14ac:dyDescent="0.3">
      <c r="A1427">
        <v>737760</v>
      </c>
      <c r="B1427">
        <v>41669</v>
      </c>
      <c r="C1427" t="s">
        <v>21</v>
      </c>
      <c r="D1427" t="s">
        <v>27</v>
      </c>
      <c r="E1427" t="s">
        <v>38</v>
      </c>
      <c r="F1427">
        <v>10512.4</v>
      </c>
      <c r="G1427" s="21"/>
      <c r="H1427" s="20"/>
    </row>
    <row r="1428" spans="1:8" ht="15" customHeight="1" x14ac:dyDescent="0.3">
      <c r="A1428">
        <v>738153</v>
      </c>
      <c r="B1428">
        <v>41882</v>
      </c>
      <c r="C1428" t="s">
        <v>22</v>
      </c>
      <c r="D1428" t="s">
        <v>28</v>
      </c>
      <c r="E1428" t="s">
        <v>15</v>
      </c>
      <c r="F1428">
        <v>597.20000000000005</v>
      </c>
      <c r="G1428" s="21"/>
      <c r="H1428" s="20"/>
    </row>
    <row r="1429" spans="1:8" ht="15" customHeight="1" x14ac:dyDescent="0.3">
      <c r="A1429">
        <v>738550</v>
      </c>
      <c r="B1429">
        <v>41729</v>
      </c>
      <c r="C1429" t="s">
        <v>21</v>
      </c>
      <c r="D1429" t="s">
        <v>28</v>
      </c>
      <c r="E1429" t="s">
        <v>37</v>
      </c>
      <c r="F1429">
        <v>34188.1</v>
      </c>
      <c r="G1429" s="21"/>
      <c r="H1429" s="20"/>
    </row>
    <row r="1430" spans="1:8" ht="15" customHeight="1" x14ac:dyDescent="0.3">
      <c r="A1430">
        <v>738822</v>
      </c>
      <c r="B1430">
        <v>42004</v>
      </c>
      <c r="C1430" t="s">
        <v>39</v>
      </c>
      <c r="D1430" t="s">
        <v>29</v>
      </c>
      <c r="E1430" t="s">
        <v>37</v>
      </c>
      <c r="F1430">
        <v>6554435.2999999998</v>
      </c>
      <c r="G1430" s="21"/>
      <c r="H1430" s="20"/>
    </row>
    <row r="1431" spans="1:8" x14ac:dyDescent="0.3">
      <c r="A1431">
        <v>740860</v>
      </c>
      <c r="B1431">
        <v>42004</v>
      </c>
      <c r="C1431" t="s">
        <v>39</v>
      </c>
      <c r="D1431" t="s">
        <v>31</v>
      </c>
      <c r="E1431" t="s">
        <v>4</v>
      </c>
      <c r="F1431">
        <v>2339844.6</v>
      </c>
      <c r="G1431" s="21"/>
      <c r="H1431" s="20"/>
    </row>
    <row r="1432" spans="1:8" x14ac:dyDescent="0.3">
      <c r="A1432">
        <v>742828</v>
      </c>
      <c r="B1432">
        <v>42004</v>
      </c>
      <c r="C1432" t="s">
        <v>22</v>
      </c>
      <c r="D1432" t="s">
        <v>26</v>
      </c>
      <c r="E1432" t="s">
        <v>38</v>
      </c>
      <c r="F1432">
        <v>489.2</v>
      </c>
      <c r="G1432" s="21"/>
      <c r="H1432" s="20"/>
    </row>
    <row r="1433" spans="1:8" x14ac:dyDescent="0.3">
      <c r="A1433">
        <v>743365</v>
      </c>
      <c r="B1433">
        <v>42004</v>
      </c>
      <c r="C1433" t="s">
        <v>39</v>
      </c>
      <c r="D1433" t="s">
        <v>29</v>
      </c>
      <c r="E1433" t="s">
        <v>9</v>
      </c>
      <c r="F1433">
        <v>4731854.4000000004</v>
      </c>
      <c r="G1433" s="21"/>
      <c r="H1433" s="20"/>
    </row>
    <row r="1434" spans="1:8" x14ac:dyDescent="0.3">
      <c r="A1434">
        <v>743558</v>
      </c>
      <c r="B1434">
        <v>42004</v>
      </c>
      <c r="C1434" t="s">
        <v>39</v>
      </c>
      <c r="D1434" t="s">
        <v>26</v>
      </c>
      <c r="E1434" t="s">
        <v>12</v>
      </c>
      <c r="F1434">
        <v>1851753.7</v>
      </c>
      <c r="G1434" s="21"/>
      <c r="H1434" s="20"/>
    </row>
    <row r="1435" spans="1:8" ht="15" customHeight="1" x14ac:dyDescent="0.3">
      <c r="A1435">
        <v>743670</v>
      </c>
      <c r="B1435">
        <v>41943</v>
      </c>
      <c r="C1435" t="s">
        <v>21</v>
      </c>
      <c r="D1435" t="s">
        <v>29</v>
      </c>
      <c r="E1435" t="s">
        <v>10</v>
      </c>
      <c r="F1435">
        <v>47724.2</v>
      </c>
      <c r="G1435" s="21"/>
      <c r="H1435" s="20"/>
    </row>
    <row r="1436" spans="1:8" x14ac:dyDescent="0.3">
      <c r="A1436">
        <v>744896</v>
      </c>
      <c r="B1436">
        <v>42004</v>
      </c>
      <c r="C1436" t="s">
        <v>39</v>
      </c>
      <c r="D1436" t="s">
        <v>31</v>
      </c>
      <c r="E1436" t="s">
        <v>0</v>
      </c>
      <c r="F1436">
        <v>3478111.7</v>
      </c>
      <c r="G1436" s="21"/>
      <c r="H1436" s="20"/>
    </row>
    <row r="1437" spans="1:8" ht="15" customHeight="1" x14ac:dyDescent="0.3">
      <c r="A1437">
        <v>744963</v>
      </c>
      <c r="B1437">
        <v>42004</v>
      </c>
      <c r="C1437" t="s">
        <v>39</v>
      </c>
      <c r="D1437" t="s">
        <v>28</v>
      </c>
      <c r="E1437" t="s">
        <v>5</v>
      </c>
      <c r="F1437">
        <v>9200701.3000000007</v>
      </c>
      <c r="G1437" s="21"/>
      <c r="H1437" s="20"/>
    </row>
    <row r="1438" spans="1:8" x14ac:dyDescent="0.3">
      <c r="A1438">
        <v>745098</v>
      </c>
      <c r="B1438">
        <v>42004</v>
      </c>
      <c r="C1438" t="s">
        <v>39</v>
      </c>
      <c r="D1438" t="s">
        <v>25</v>
      </c>
      <c r="E1438" t="s">
        <v>12</v>
      </c>
      <c r="F1438">
        <v>144323</v>
      </c>
      <c r="G1438" s="21"/>
      <c r="H1438" s="20"/>
    </row>
    <row r="1439" spans="1:8" ht="15" customHeight="1" x14ac:dyDescent="0.3">
      <c r="A1439">
        <v>746374</v>
      </c>
      <c r="B1439">
        <v>42004</v>
      </c>
      <c r="C1439" t="s">
        <v>21</v>
      </c>
      <c r="D1439" t="s">
        <v>26</v>
      </c>
      <c r="E1439" t="s">
        <v>12</v>
      </c>
      <c r="F1439">
        <v>95915</v>
      </c>
      <c r="G1439" s="21"/>
      <c r="H1439" s="20"/>
    </row>
    <row r="1440" spans="1:8" ht="15" customHeight="1" x14ac:dyDescent="0.3">
      <c r="A1440">
        <v>746720</v>
      </c>
      <c r="B1440">
        <v>42004</v>
      </c>
      <c r="C1440" t="s">
        <v>39</v>
      </c>
      <c r="D1440" t="s">
        <v>24</v>
      </c>
      <c r="E1440" t="s">
        <v>14</v>
      </c>
      <c r="F1440">
        <v>4289837.8</v>
      </c>
      <c r="G1440" s="21"/>
      <c r="H1440" s="20"/>
    </row>
    <row r="1441" spans="1:8" x14ac:dyDescent="0.3">
      <c r="A1441">
        <v>746840</v>
      </c>
      <c r="B1441">
        <v>42004</v>
      </c>
      <c r="C1441" t="s">
        <v>21</v>
      </c>
      <c r="D1441" t="s">
        <v>30</v>
      </c>
      <c r="E1441" t="s">
        <v>11</v>
      </c>
      <c r="F1441">
        <v>41981.5</v>
      </c>
      <c r="G1441" s="21"/>
      <c r="H1441" s="20"/>
    </row>
    <row r="1442" spans="1:8" ht="15" customHeight="1" x14ac:dyDescent="0.3">
      <c r="A1442">
        <v>746917</v>
      </c>
      <c r="B1442">
        <v>42004</v>
      </c>
      <c r="C1442" t="s">
        <v>39</v>
      </c>
      <c r="D1442" t="s">
        <v>24</v>
      </c>
      <c r="E1442" t="s">
        <v>37</v>
      </c>
      <c r="F1442">
        <v>8516186.3000000007</v>
      </c>
      <c r="G1442" s="21"/>
      <c r="H1442" s="20"/>
    </row>
    <row r="1443" spans="1:8" ht="15" customHeight="1" x14ac:dyDescent="0.3">
      <c r="A1443">
        <v>747176</v>
      </c>
      <c r="B1443">
        <v>42004</v>
      </c>
      <c r="C1443" t="s">
        <v>39</v>
      </c>
      <c r="D1443" t="s">
        <v>27</v>
      </c>
      <c r="E1443" t="s">
        <v>38</v>
      </c>
      <c r="F1443">
        <v>5348530.5999999996</v>
      </c>
      <c r="G1443" s="21"/>
      <c r="H1443" s="20"/>
    </row>
    <row r="1444" spans="1:8" x14ac:dyDescent="0.3">
      <c r="A1444">
        <v>747561</v>
      </c>
      <c r="B1444">
        <v>42004</v>
      </c>
      <c r="C1444" t="s">
        <v>39</v>
      </c>
      <c r="D1444" t="s">
        <v>26</v>
      </c>
      <c r="E1444" t="s">
        <v>16</v>
      </c>
      <c r="F1444">
        <v>3404135.7</v>
      </c>
      <c r="G1444" s="21"/>
      <c r="H1444" s="20"/>
    </row>
    <row r="1445" spans="1:8" ht="15" customHeight="1" x14ac:dyDescent="0.3">
      <c r="A1445">
        <v>748126</v>
      </c>
      <c r="B1445">
        <v>41760</v>
      </c>
      <c r="C1445" t="s">
        <v>39</v>
      </c>
      <c r="D1445" t="s">
        <v>27</v>
      </c>
      <c r="E1445" t="s">
        <v>11</v>
      </c>
      <c r="F1445">
        <v>9178137.9000000004</v>
      </c>
      <c r="G1445" s="21"/>
      <c r="H1445" s="20"/>
    </row>
    <row r="1446" spans="1:8" ht="15" customHeight="1" x14ac:dyDescent="0.3">
      <c r="A1446">
        <v>749297</v>
      </c>
      <c r="B1446">
        <v>42004</v>
      </c>
      <c r="C1446" t="s">
        <v>21</v>
      </c>
      <c r="D1446" t="s">
        <v>29</v>
      </c>
      <c r="E1446" t="s">
        <v>1</v>
      </c>
      <c r="F1446">
        <v>18706.900000000001</v>
      </c>
      <c r="G1446" s="21"/>
      <c r="H1446" s="20"/>
    </row>
    <row r="1447" spans="1:8" ht="15" customHeight="1" x14ac:dyDescent="0.3">
      <c r="A1447">
        <v>750699</v>
      </c>
      <c r="B1447">
        <v>42003</v>
      </c>
      <c r="C1447" t="s">
        <v>21</v>
      </c>
      <c r="D1447" t="s">
        <v>30</v>
      </c>
      <c r="E1447" t="s">
        <v>37</v>
      </c>
      <c r="F1447">
        <v>62193.8</v>
      </c>
      <c r="G1447" s="21"/>
      <c r="H1447" s="20"/>
    </row>
    <row r="1448" spans="1:8" ht="15" customHeight="1" x14ac:dyDescent="0.3">
      <c r="A1448">
        <v>752191</v>
      </c>
      <c r="B1448">
        <v>42004</v>
      </c>
      <c r="C1448" t="s">
        <v>39</v>
      </c>
      <c r="D1448" t="s">
        <v>27</v>
      </c>
      <c r="E1448" t="s">
        <v>16</v>
      </c>
      <c r="F1448">
        <v>6635224.9000000004</v>
      </c>
      <c r="G1448" s="21"/>
      <c r="H1448" s="20"/>
    </row>
    <row r="1449" spans="1:8" x14ac:dyDescent="0.3">
      <c r="A1449">
        <v>753083</v>
      </c>
      <c r="B1449">
        <v>42004</v>
      </c>
      <c r="C1449" t="s">
        <v>21</v>
      </c>
      <c r="D1449" t="s">
        <v>31</v>
      </c>
      <c r="E1449" t="s">
        <v>5</v>
      </c>
      <c r="F1449">
        <v>20978.1</v>
      </c>
      <c r="G1449" s="21"/>
      <c r="H1449" s="20"/>
    </row>
    <row r="1450" spans="1:8" ht="15" customHeight="1" x14ac:dyDescent="0.3">
      <c r="A1450">
        <v>753208</v>
      </c>
      <c r="B1450">
        <v>41698</v>
      </c>
      <c r="C1450" t="s">
        <v>39</v>
      </c>
      <c r="D1450" t="s">
        <v>24</v>
      </c>
      <c r="E1450" t="s">
        <v>12</v>
      </c>
      <c r="F1450">
        <v>5088340.5</v>
      </c>
      <c r="G1450" s="21"/>
      <c r="H1450" s="20"/>
    </row>
    <row r="1451" spans="1:8" x14ac:dyDescent="0.3">
      <c r="A1451">
        <v>753598</v>
      </c>
      <c r="B1451">
        <v>42004</v>
      </c>
      <c r="C1451" t="s">
        <v>22</v>
      </c>
      <c r="D1451" t="s">
        <v>27</v>
      </c>
      <c r="E1451" t="s">
        <v>11</v>
      </c>
      <c r="F1451">
        <v>914</v>
      </c>
      <c r="G1451" s="21"/>
      <c r="H1451" s="20"/>
    </row>
    <row r="1452" spans="1:8" x14ac:dyDescent="0.3">
      <c r="A1452">
        <v>753882</v>
      </c>
      <c r="B1452">
        <v>42004</v>
      </c>
      <c r="C1452" t="s">
        <v>22</v>
      </c>
      <c r="D1452" t="s">
        <v>25</v>
      </c>
      <c r="E1452" t="s">
        <v>0</v>
      </c>
      <c r="F1452">
        <v>796.3</v>
      </c>
      <c r="G1452" s="21"/>
      <c r="H1452" s="20"/>
    </row>
    <row r="1453" spans="1:8" ht="15" customHeight="1" x14ac:dyDescent="0.3">
      <c r="A1453">
        <v>753999</v>
      </c>
      <c r="B1453">
        <v>41809</v>
      </c>
      <c r="C1453" t="s">
        <v>39</v>
      </c>
      <c r="D1453" t="s">
        <v>29</v>
      </c>
      <c r="E1453" t="s">
        <v>3</v>
      </c>
      <c r="F1453">
        <v>9067413.3000000007</v>
      </c>
      <c r="G1453" s="21"/>
      <c r="H1453" s="20"/>
    </row>
    <row r="1454" spans="1:8" x14ac:dyDescent="0.3">
      <c r="A1454">
        <v>754906</v>
      </c>
      <c r="B1454">
        <v>42004</v>
      </c>
      <c r="C1454" t="s">
        <v>39</v>
      </c>
      <c r="D1454" t="s">
        <v>27</v>
      </c>
      <c r="E1454" t="s">
        <v>10</v>
      </c>
      <c r="F1454">
        <v>4019682.4</v>
      </c>
      <c r="G1454" s="21"/>
      <c r="H1454" s="20"/>
    </row>
    <row r="1455" spans="1:8" ht="15" customHeight="1" x14ac:dyDescent="0.3">
      <c r="A1455">
        <v>755152</v>
      </c>
      <c r="B1455">
        <v>41912</v>
      </c>
      <c r="C1455" t="s">
        <v>21</v>
      </c>
      <c r="D1455" t="s">
        <v>28</v>
      </c>
      <c r="E1455" t="s">
        <v>17</v>
      </c>
      <c r="F1455">
        <v>60564.7</v>
      </c>
      <c r="G1455" s="21"/>
      <c r="H1455" s="20"/>
    </row>
    <row r="1456" spans="1:8" x14ac:dyDescent="0.3">
      <c r="A1456">
        <v>755190</v>
      </c>
      <c r="B1456">
        <v>42004</v>
      </c>
      <c r="C1456" t="s">
        <v>39</v>
      </c>
      <c r="D1456" t="s">
        <v>26</v>
      </c>
      <c r="E1456" t="s">
        <v>11</v>
      </c>
      <c r="F1456">
        <v>2479493.2000000002</v>
      </c>
      <c r="G1456" s="21"/>
      <c r="H1456" s="20"/>
    </row>
    <row r="1457" spans="1:8" ht="15" customHeight="1" x14ac:dyDescent="0.3">
      <c r="A1457">
        <v>755514</v>
      </c>
      <c r="B1457">
        <v>41820</v>
      </c>
      <c r="C1457" t="s">
        <v>21</v>
      </c>
      <c r="D1457" t="s">
        <v>28</v>
      </c>
      <c r="E1457" t="s">
        <v>1</v>
      </c>
      <c r="F1457">
        <v>72989.7</v>
      </c>
      <c r="G1457" s="21"/>
      <c r="H1457" s="20"/>
    </row>
    <row r="1458" spans="1:8" ht="15" customHeight="1" x14ac:dyDescent="0.3">
      <c r="A1458">
        <v>755633</v>
      </c>
      <c r="B1458">
        <v>42004</v>
      </c>
      <c r="C1458" t="s">
        <v>21</v>
      </c>
      <c r="D1458" t="s">
        <v>26</v>
      </c>
      <c r="E1458" t="s">
        <v>34</v>
      </c>
      <c r="F1458">
        <v>50623.1</v>
      </c>
      <c r="G1458" s="21"/>
      <c r="H1458" s="20"/>
    </row>
    <row r="1459" spans="1:8" x14ac:dyDescent="0.3">
      <c r="A1459">
        <v>755845</v>
      </c>
      <c r="B1459">
        <v>42004</v>
      </c>
      <c r="C1459" t="s">
        <v>39</v>
      </c>
      <c r="D1459" t="s">
        <v>29</v>
      </c>
      <c r="E1459" t="s">
        <v>6</v>
      </c>
      <c r="F1459">
        <v>8127228.7999999998</v>
      </c>
      <c r="G1459" s="21"/>
      <c r="H1459" s="20"/>
    </row>
    <row r="1460" spans="1:8" ht="15" customHeight="1" x14ac:dyDescent="0.3">
      <c r="A1460">
        <v>755898</v>
      </c>
      <c r="B1460">
        <v>41972</v>
      </c>
      <c r="C1460" t="s">
        <v>21</v>
      </c>
      <c r="D1460" t="s">
        <v>28</v>
      </c>
      <c r="E1460" t="s">
        <v>2</v>
      </c>
      <c r="F1460">
        <v>60115.4</v>
      </c>
      <c r="G1460" s="21"/>
      <c r="H1460" s="20"/>
    </row>
    <row r="1461" spans="1:8" x14ac:dyDescent="0.3">
      <c r="A1461">
        <v>755899</v>
      </c>
      <c r="B1461">
        <v>42004</v>
      </c>
      <c r="C1461" t="s">
        <v>21</v>
      </c>
      <c r="D1461" t="s">
        <v>27</v>
      </c>
      <c r="E1461" t="s">
        <v>34</v>
      </c>
      <c r="F1461">
        <v>56830</v>
      </c>
      <c r="G1461" s="21"/>
      <c r="H1461" s="20"/>
    </row>
    <row r="1462" spans="1:8" ht="15" customHeight="1" x14ac:dyDescent="0.3">
      <c r="A1462">
        <v>756424</v>
      </c>
      <c r="B1462">
        <v>42004</v>
      </c>
      <c r="C1462" t="s">
        <v>21</v>
      </c>
      <c r="D1462" t="s">
        <v>27</v>
      </c>
      <c r="E1462" t="s">
        <v>11</v>
      </c>
      <c r="F1462">
        <v>14510.5</v>
      </c>
      <c r="G1462" s="21"/>
      <c r="H1462" s="20"/>
    </row>
    <row r="1463" spans="1:8" ht="15" customHeight="1" x14ac:dyDescent="0.3">
      <c r="A1463">
        <v>757097</v>
      </c>
      <c r="B1463">
        <v>41912</v>
      </c>
      <c r="C1463" t="s">
        <v>39</v>
      </c>
      <c r="D1463" t="s">
        <v>27</v>
      </c>
      <c r="E1463" t="s">
        <v>5</v>
      </c>
      <c r="F1463">
        <v>18.233333333333299</v>
      </c>
      <c r="G1463" s="21"/>
      <c r="H1463" s="20"/>
    </row>
    <row r="1464" spans="1:8" ht="15" customHeight="1" x14ac:dyDescent="0.3">
      <c r="A1464">
        <v>758026</v>
      </c>
      <c r="B1464">
        <v>41729</v>
      </c>
      <c r="C1464" t="s">
        <v>21</v>
      </c>
      <c r="D1464" t="s">
        <v>26</v>
      </c>
      <c r="E1464" t="s">
        <v>14</v>
      </c>
      <c r="F1464">
        <v>50723.5</v>
      </c>
      <c r="G1464" s="21"/>
      <c r="H1464" s="20"/>
    </row>
    <row r="1465" spans="1:8" x14ac:dyDescent="0.3">
      <c r="A1465">
        <v>758699</v>
      </c>
      <c r="B1465">
        <v>42004</v>
      </c>
      <c r="C1465" t="s">
        <v>21</v>
      </c>
      <c r="D1465" t="s">
        <v>29</v>
      </c>
      <c r="E1465" t="s">
        <v>34</v>
      </c>
      <c r="F1465">
        <v>40939.300000000003</v>
      </c>
      <c r="G1465" s="21"/>
      <c r="H1465" s="20"/>
    </row>
    <row r="1466" spans="1:8" x14ac:dyDescent="0.3">
      <c r="A1466">
        <v>759064</v>
      </c>
      <c r="B1466">
        <v>41705</v>
      </c>
      <c r="C1466" t="s">
        <v>39</v>
      </c>
      <c r="D1466" t="s">
        <v>26</v>
      </c>
      <c r="E1466" t="s">
        <v>1</v>
      </c>
      <c r="F1466">
        <v>749893.44</v>
      </c>
      <c r="G1466" s="21"/>
      <c r="H1466" s="20"/>
    </row>
    <row r="1467" spans="1:8" ht="15" customHeight="1" x14ac:dyDescent="0.3">
      <c r="A1467">
        <v>759149</v>
      </c>
      <c r="B1467">
        <v>42004</v>
      </c>
      <c r="C1467" t="s">
        <v>39</v>
      </c>
      <c r="D1467" t="s">
        <v>27</v>
      </c>
      <c r="E1467" t="s">
        <v>4</v>
      </c>
      <c r="F1467">
        <v>1190961.8999999999</v>
      </c>
      <c r="G1467" s="21"/>
      <c r="H1467" s="20"/>
    </row>
    <row r="1468" spans="1:8" ht="15" customHeight="1" x14ac:dyDescent="0.3">
      <c r="A1468">
        <v>761087</v>
      </c>
      <c r="B1468">
        <v>41973</v>
      </c>
      <c r="C1468" t="s">
        <v>21</v>
      </c>
      <c r="D1468" t="s">
        <v>25</v>
      </c>
      <c r="E1468" t="s">
        <v>14</v>
      </c>
      <c r="F1468">
        <v>38970.400000000001</v>
      </c>
      <c r="G1468" s="21"/>
      <c r="H1468" s="20"/>
    </row>
    <row r="1469" spans="1:8" x14ac:dyDescent="0.3">
      <c r="A1469">
        <v>762068</v>
      </c>
      <c r="B1469">
        <v>42004</v>
      </c>
      <c r="C1469" t="s">
        <v>21</v>
      </c>
      <c r="D1469" t="s">
        <v>27</v>
      </c>
      <c r="E1469" t="s">
        <v>8</v>
      </c>
      <c r="F1469">
        <v>33426.699999999997</v>
      </c>
      <c r="G1469" s="21"/>
      <c r="H1469" s="20"/>
    </row>
    <row r="1470" spans="1:8" x14ac:dyDescent="0.3">
      <c r="A1470">
        <v>762171</v>
      </c>
      <c r="B1470">
        <v>42004</v>
      </c>
      <c r="C1470" t="s">
        <v>21</v>
      </c>
      <c r="D1470" t="s">
        <v>28</v>
      </c>
      <c r="E1470" t="s">
        <v>36</v>
      </c>
      <c r="F1470">
        <v>22690.3</v>
      </c>
      <c r="G1470" s="21"/>
      <c r="H1470" s="20"/>
    </row>
    <row r="1471" spans="1:8" x14ac:dyDescent="0.3">
      <c r="A1471">
        <v>762279</v>
      </c>
      <c r="B1471">
        <v>42004</v>
      </c>
      <c r="C1471" t="s">
        <v>39</v>
      </c>
      <c r="D1471" t="s">
        <v>30</v>
      </c>
      <c r="E1471" t="s">
        <v>3</v>
      </c>
      <c r="F1471">
        <v>4408391.9000000004</v>
      </c>
      <c r="G1471" s="21"/>
      <c r="H1471" s="20"/>
    </row>
    <row r="1472" spans="1:8" ht="15" customHeight="1" x14ac:dyDescent="0.3">
      <c r="A1472">
        <v>762964</v>
      </c>
      <c r="B1472">
        <v>42004</v>
      </c>
      <c r="C1472" t="s">
        <v>21</v>
      </c>
      <c r="D1472" t="s">
        <v>29</v>
      </c>
      <c r="E1472" t="s">
        <v>10</v>
      </c>
      <c r="F1472">
        <v>4896</v>
      </c>
      <c r="G1472" s="21"/>
      <c r="H1472" s="20"/>
    </row>
    <row r="1473" spans="1:8" ht="15" customHeight="1" x14ac:dyDescent="0.3">
      <c r="A1473">
        <v>763370</v>
      </c>
      <c r="B1473">
        <v>41973</v>
      </c>
      <c r="C1473" t="s">
        <v>21</v>
      </c>
      <c r="D1473" t="s">
        <v>24</v>
      </c>
      <c r="E1473" t="s">
        <v>34</v>
      </c>
      <c r="F1473">
        <v>18243</v>
      </c>
      <c r="G1473" s="21"/>
      <c r="H1473" s="20"/>
    </row>
    <row r="1474" spans="1:8" x14ac:dyDescent="0.3">
      <c r="A1474">
        <v>763393</v>
      </c>
      <c r="B1474">
        <v>42004</v>
      </c>
      <c r="C1474" t="s">
        <v>21</v>
      </c>
      <c r="D1474" t="s">
        <v>27</v>
      </c>
      <c r="E1474" t="s">
        <v>34</v>
      </c>
      <c r="F1474">
        <v>38496.300000000003</v>
      </c>
      <c r="G1474" s="21"/>
      <c r="H1474" s="20"/>
    </row>
    <row r="1475" spans="1:8" ht="15" customHeight="1" x14ac:dyDescent="0.3">
      <c r="A1475">
        <v>763739</v>
      </c>
      <c r="B1475">
        <v>42004</v>
      </c>
      <c r="C1475" t="s">
        <v>21</v>
      </c>
      <c r="D1475" t="s">
        <v>29</v>
      </c>
      <c r="E1475" t="s">
        <v>16</v>
      </c>
      <c r="F1475">
        <v>45961</v>
      </c>
      <c r="G1475" s="21"/>
      <c r="H1475" s="20"/>
    </row>
    <row r="1476" spans="1:8" ht="15" customHeight="1" x14ac:dyDescent="0.3">
      <c r="A1476">
        <v>764366</v>
      </c>
      <c r="B1476">
        <v>42004</v>
      </c>
      <c r="C1476" t="s">
        <v>39</v>
      </c>
      <c r="D1476" t="s">
        <v>28</v>
      </c>
      <c r="E1476" t="s">
        <v>1</v>
      </c>
      <c r="F1476">
        <v>439482.6</v>
      </c>
      <c r="G1476" s="21"/>
      <c r="H1476" s="20"/>
    </row>
    <row r="1477" spans="1:8" x14ac:dyDescent="0.3">
      <c r="A1477">
        <v>764448</v>
      </c>
      <c r="B1477">
        <v>42004</v>
      </c>
      <c r="C1477" t="s">
        <v>22</v>
      </c>
      <c r="D1477" t="s">
        <v>27</v>
      </c>
      <c r="E1477" t="s">
        <v>7</v>
      </c>
      <c r="F1477">
        <v>680.1</v>
      </c>
      <c r="G1477" s="21"/>
      <c r="H1477" s="20"/>
    </row>
    <row r="1478" spans="1:8" ht="15" customHeight="1" x14ac:dyDescent="0.3">
      <c r="A1478">
        <v>764537</v>
      </c>
      <c r="B1478">
        <v>42004</v>
      </c>
      <c r="C1478" t="s">
        <v>21</v>
      </c>
      <c r="D1478" t="s">
        <v>31</v>
      </c>
      <c r="E1478" t="s">
        <v>6</v>
      </c>
      <c r="F1478">
        <v>74254.899999999994</v>
      </c>
      <c r="G1478" s="21"/>
      <c r="H1478" s="20"/>
    </row>
    <row r="1479" spans="1:8" ht="15" customHeight="1" x14ac:dyDescent="0.3">
      <c r="A1479">
        <v>765905</v>
      </c>
      <c r="B1479">
        <v>42004</v>
      </c>
      <c r="C1479" t="s">
        <v>39</v>
      </c>
      <c r="D1479" t="s">
        <v>32</v>
      </c>
      <c r="E1479" t="s">
        <v>0</v>
      </c>
      <c r="F1479">
        <v>6162919.7000000002</v>
      </c>
      <c r="G1479" s="21"/>
      <c r="H1479" s="20"/>
    </row>
    <row r="1480" spans="1:8" ht="15" customHeight="1" x14ac:dyDescent="0.3">
      <c r="A1480">
        <v>766089</v>
      </c>
      <c r="B1480">
        <v>42004</v>
      </c>
      <c r="C1480" t="s">
        <v>39</v>
      </c>
      <c r="D1480" t="s">
        <v>27</v>
      </c>
      <c r="E1480" t="s">
        <v>38</v>
      </c>
      <c r="F1480">
        <v>8888314.1999999993</v>
      </c>
      <c r="G1480" s="21"/>
      <c r="H1480" s="20"/>
    </row>
    <row r="1481" spans="1:8" ht="15" customHeight="1" x14ac:dyDescent="0.3">
      <c r="A1481">
        <v>766158</v>
      </c>
      <c r="B1481">
        <v>42004</v>
      </c>
      <c r="C1481" t="s">
        <v>39</v>
      </c>
      <c r="D1481" t="s">
        <v>24</v>
      </c>
      <c r="E1481" t="s">
        <v>38</v>
      </c>
      <c r="F1481">
        <v>3792194.6</v>
      </c>
      <c r="G1481" s="21"/>
      <c r="H1481" s="20"/>
    </row>
    <row r="1482" spans="1:8" ht="15" customHeight="1" x14ac:dyDescent="0.3">
      <c r="A1482">
        <v>766525</v>
      </c>
      <c r="B1482">
        <v>42004</v>
      </c>
      <c r="C1482" t="s">
        <v>39</v>
      </c>
      <c r="D1482" t="s">
        <v>26</v>
      </c>
      <c r="E1482" t="s">
        <v>38</v>
      </c>
      <c r="F1482">
        <v>5006731.8</v>
      </c>
      <c r="G1482" s="21"/>
      <c r="H1482" s="20"/>
    </row>
    <row r="1483" spans="1:8" ht="15" customHeight="1" x14ac:dyDescent="0.3">
      <c r="A1483">
        <v>767627</v>
      </c>
      <c r="B1483">
        <v>42004</v>
      </c>
      <c r="C1483" t="s">
        <v>39</v>
      </c>
      <c r="D1483" t="s">
        <v>27</v>
      </c>
      <c r="E1483" t="s">
        <v>15</v>
      </c>
      <c r="F1483">
        <v>4146717.7</v>
      </c>
      <c r="G1483" s="21"/>
      <c r="H1483" s="20"/>
    </row>
    <row r="1484" spans="1:8" ht="15" customHeight="1" x14ac:dyDescent="0.3">
      <c r="A1484">
        <v>767793</v>
      </c>
      <c r="B1484">
        <v>42004</v>
      </c>
      <c r="C1484" t="s">
        <v>21</v>
      </c>
      <c r="D1484" t="s">
        <v>30</v>
      </c>
      <c r="E1484" t="s">
        <v>38</v>
      </c>
      <c r="F1484">
        <v>79886.100000000006</v>
      </c>
      <c r="G1484" s="21"/>
      <c r="H1484" s="20"/>
    </row>
    <row r="1485" spans="1:8" x14ac:dyDescent="0.3">
      <c r="A1485">
        <v>768100</v>
      </c>
      <c r="B1485">
        <v>42004</v>
      </c>
      <c r="C1485" t="s">
        <v>21</v>
      </c>
      <c r="D1485" t="s">
        <v>26</v>
      </c>
      <c r="E1485" t="s">
        <v>35</v>
      </c>
      <c r="F1485">
        <v>65250.8</v>
      </c>
      <c r="G1485" s="21"/>
      <c r="H1485" s="20"/>
    </row>
    <row r="1486" spans="1:8" ht="15" customHeight="1" x14ac:dyDescent="0.3">
      <c r="A1486">
        <v>768255</v>
      </c>
      <c r="B1486">
        <v>42004</v>
      </c>
      <c r="C1486" t="s">
        <v>22</v>
      </c>
      <c r="D1486" t="s">
        <v>31</v>
      </c>
      <c r="E1486" t="s">
        <v>11</v>
      </c>
      <c r="F1486">
        <v>232.2</v>
      </c>
      <c r="G1486" s="21"/>
      <c r="H1486" s="20"/>
    </row>
    <row r="1487" spans="1:8" ht="15" customHeight="1" x14ac:dyDescent="0.3">
      <c r="A1487">
        <v>768629</v>
      </c>
      <c r="B1487">
        <v>42004</v>
      </c>
      <c r="C1487" t="s">
        <v>22</v>
      </c>
      <c r="D1487" t="s">
        <v>30</v>
      </c>
      <c r="E1487" t="s">
        <v>15</v>
      </c>
      <c r="F1487">
        <v>636.4</v>
      </c>
      <c r="G1487" s="21"/>
      <c r="H1487" s="20"/>
    </row>
    <row r="1488" spans="1:8" ht="15" customHeight="1" x14ac:dyDescent="0.3">
      <c r="A1488">
        <v>769156</v>
      </c>
      <c r="B1488">
        <v>41759</v>
      </c>
      <c r="C1488" t="s">
        <v>39</v>
      </c>
      <c r="D1488" t="s">
        <v>28</v>
      </c>
      <c r="E1488" t="s">
        <v>36</v>
      </c>
      <c r="F1488">
        <v>3194902.3</v>
      </c>
      <c r="G1488" s="21"/>
      <c r="H1488" s="20"/>
    </row>
    <row r="1489" spans="1:8" x14ac:dyDescent="0.3">
      <c r="A1489">
        <v>769669</v>
      </c>
      <c r="B1489">
        <v>42004</v>
      </c>
      <c r="C1489" t="s">
        <v>39</v>
      </c>
      <c r="D1489" t="s">
        <v>25</v>
      </c>
      <c r="E1489" t="s">
        <v>6</v>
      </c>
      <c r="F1489">
        <v>4895234.8</v>
      </c>
      <c r="G1489" s="21"/>
      <c r="H1489" s="20"/>
    </row>
    <row r="1490" spans="1:8" ht="15" customHeight="1" x14ac:dyDescent="0.3">
      <c r="A1490">
        <v>770043</v>
      </c>
      <c r="B1490">
        <v>42004</v>
      </c>
      <c r="C1490" t="s">
        <v>39</v>
      </c>
      <c r="D1490" t="s">
        <v>31</v>
      </c>
      <c r="E1490" t="s">
        <v>34</v>
      </c>
      <c r="F1490">
        <v>5972076.2999999998</v>
      </c>
      <c r="G1490" s="21"/>
      <c r="H1490" s="20"/>
    </row>
    <row r="1491" spans="1:8" x14ac:dyDescent="0.3">
      <c r="A1491">
        <v>771077</v>
      </c>
      <c r="B1491">
        <v>41685</v>
      </c>
      <c r="C1491" t="s">
        <v>39</v>
      </c>
      <c r="D1491" t="s">
        <v>27</v>
      </c>
      <c r="E1491" t="s">
        <v>13</v>
      </c>
      <c r="F1491">
        <v>6341408.9000000004</v>
      </c>
      <c r="G1491" s="21"/>
      <c r="H1491" s="20"/>
    </row>
    <row r="1492" spans="1:8" x14ac:dyDescent="0.3">
      <c r="A1492">
        <v>771861</v>
      </c>
      <c r="B1492">
        <v>42004</v>
      </c>
      <c r="C1492" t="s">
        <v>39</v>
      </c>
      <c r="D1492" t="s">
        <v>24</v>
      </c>
      <c r="E1492" t="s">
        <v>38</v>
      </c>
      <c r="F1492">
        <v>1902391</v>
      </c>
      <c r="G1492" s="21"/>
      <c r="H1492" s="20"/>
    </row>
    <row r="1493" spans="1:8" ht="15" customHeight="1" x14ac:dyDescent="0.3">
      <c r="A1493">
        <v>771990</v>
      </c>
      <c r="B1493">
        <v>42004</v>
      </c>
      <c r="C1493" t="s">
        <v>21</v>
      </c>
      <c r="D1493" t="s">
        <v>26</v>
      </c>
      <c r="E1493" t="s">
        <v>14</v>
      </c>
      <c r="F1493">
        <v>57124.7</v>
      </c>
      <c r="G1493" s="21"/>
      <c r="H1493" s="20"/>
    </row>
    <row r="1494" spans="1:8" ht="15" customHeight="1" x14ac:dyDescent="0.3">
      <c r="A1494">
        <v>772455</v>
      </c>
      <c r="B1494">
        <v>42004</v>
      </c>
      <c r="C1494" t="s">
        <v>22</v>
      </c>
      <c r="D1494" t="s">
        <v>26</v>
      </c>
      <c r="E1494" t="s">
        <v>7</v>
      </c>
      <c r="F1494">
        <v>502</v>
      </c>
      <c r="G1494" s="21"/>
      <c r="H1494" s="20"/>
    </row>
    <row r="1495" spans="1:8" ht="15" customHeight="1" x14ac:dyDescent="0.3">
      <c r="A1495">
        <v>772641</v>
      </c>
      <c r="B1495">
        <v>42004</v>
      </c>
      <c r="C1495" t="s">
        <v>21</v>
      </c>
      <c r="D1495" t="s">
        <v>26</v>
      </c>
      <c r="E1495" t="s">
        <v>35</v>
      </c>
      <c r="F1495">
        <v>46149.5</v>
      </c>
      <c r="G1495" s="21"/>
      <c r="H1495" s="20"/>
    </row>
    <row r="1496" spans="1:8" ht="15" customHeight="1" x14ac:dyDescent="0.3">
      <c r="A1496">
        <v>773575</v>
      </c>
      <c r="B1496">
        <v>41845</v>
      </c>
      <c r="C1496" t="s">
        <v>39</v>
      </c>
      <c r="D1496" t="s">
        <v>27</v>
      </c>
      <c r="E1496" t="s">
        <v>36</v>
      </c>
      <c r="F1496">
        <v>9762602.4000000004</v>
      </c>
      <c r="G1496" s="21"/>
      <c r="H1496" s="20"/>
    </row>
    <row r="1497" spans="1:8" x14ac:dyDescent="0.3">
      <c r="A1497">
        <v>774007</v>
      </c>
      <c r="B1497">
        <v>42004</v>
      </c>
      <c r="C1497" t="s">
        <v>39</v>
      </c>
      <c r="D1497" t="s">
        <v>27</v>
      </c>
      <c r="E1497" t="s">
        <v>13</v>
      </c>
      <c r="F1497">
        <v>8449505.5</v>
      </c>
      <c r="G1497" s="21"/>
      <c r="H1497" s="20"/>
    </row>
    <row r="1498" spans="1:8" ht="15" customHeight="1" x14ac:dyDescent="0.3">
      <c r="A1498">
        <v>774877</v>
      </c>
      <c r="B1498">
        <v>42004</v>
      </c>
      <c r="C1498" t="s">
        <v>21</v>
      </c>
      <c r="D1498" t="s">
        <v>31</v>
      </c>
      <c r="E1498" t="s">
        <v>36</v>
      </c>
      <c r="F1498">
        <v>81211.399999999994</v>
      </c>
      <c r="G1498" s="21"/>
      <c r="H1498" s="20"/>
    </row>
    <row r="1499" spans="1:8" x14ac:dyDescent="0.3">
      <c r="A1499">
        <v>775042</v>
      </c>
      <c r="B1499">
        <v>42004</v>
      </c>
      <c r="C1499" t="s">
        <v>21</v>
      </c>
      <c r="D1499" t="s">
        <v>27</v>
      </c>
      <c r="E1499" t="s">
        <v>14</v>
      </c>
      <c r="F1499">
        <v>11874.9</v>
      </c>
      <c r="G1499" s="21"/>
      <c r="H1499" s="20"/>
    </row>
    <row r="1500" spans="1:8" x14ac:dyDescent="0.3">
      <c r="A1500">
        <v>775441</v>
      </c>
      <c r="B1500">
        <v>41713</v>
      </c>
      <c r="C1500" t="s">
        <v>39</v>
      </c>
      <c r="D1500" t="s">
        <v>31</v>
      </c>
      <c r="E1500" t="s">
        <v>4</v>
      </c>
      <c r="F1500">
        <v>5787509.0999999996</v>
      </c>
      <c r="G1500" s="21"/>
      <c r="H1500" s="20"/>
    </row>
    <row r="1501" spans="1:8" ht="15" customHeight="1" x14ac:dyDescent="0.3">
      <c r="A1501">
        <v>776054</v>
      </c>
      <c r="B1501">
        <v>42004</v>
      </c>
      <c r="C1501" t="s">
        <v>39</v>
      </c>
      <c r="D1501" t="s">
        <v>28</v>
      </c>
      <c r="E1501" t="s">
        <v>8</v>
      </c>
      <c r="F1501">
        <v>2095497.7</v>
      </c>
      <c r="G1501" s="21"/>
      <c r="H1501" s="20"/>
    </row>
    <row r="1502" spans="1:8" ht="15" customHeight="1" x14ac:dyDescent="0.3">
      <c r="A1502">
        <v>776692</v>
      </c>
      <c r="B1502">
        <v>41669</v>
      </c>
      <c r="C1502" t="s">
        <v>39</v>
      </c>
      <c r="D1502" t="s">
        <v>24</v>
      </c>
      <c r="E1502" t="s">
        <v>15</v>
      </c>
      <c r="F1502">
        <v>2151174.8250000002</v>
      </c>
      <c r="G1502" s="21"/>
      <c r="H1502" s="20"/>
    </row>
    <row r="1503" spans="1:8" x14ac:dyDescent="0.3">
      <c r="A1503">
        <v>776766</v>
      </c>
      <c r="B1503">
        <v>42004</v>
      </c>
      <c r="C1503" t="s">
        <v>21</v>
      </c>
      <c r="D1503" t="s">
        <v>28</v>
      </c>
      <c r="E1503" t="s">
        <v>10</v>
      </c>
      <c r="F1503">
        <v>39063.9</v>
      </c>
      <c r="G1503" s="21"/>
      <c r="H1503" s="20"/>
    </row>
    <row r="1504" spans="1:8" x14ac:dyDescent="0.3">
      <c r="A1504">
        <v>776979</v>
      </c>
      <c r="B1504">
        <v>41649</v>
      </c>
      <c r="C1504" t="s">
        <v>21</v>
      </c>
      <c r="D1504" t="s">
        <v>27</v>
      </c>
      <c r="E1504" t="s">
        <v>17</v>
      </c>
      <c r="F1504">
        <v>45914.9</v>
      </c>
      <c r="G1504" s="21"/>
      <c r="H1504" s="20"/>
    </row>
    <row r="1505" spans="1:8" x14ac:dyDescent="0.3">
      <c r="A1505">
        <v>776993</v>
      </c>
      <c r="B1505">
        <v>41820</v>
      </c>
      <c r="C1505" t="s">
        <v>39</v>
      </c>
      <c r="D1505" t="s">
        <v>26</v>
      </c>
      <c r="E1505" t="s">
        <v>15</v>
      </c>
      <c r="F1505">
        <v>9554893.5999999996</v>
      </c>
      <c r="G1505" s="21"/>
      <c r="H1505" s="20"/>
    </row>
    <row r="1506" spans="1:8" x14ac:dyDescent="0.3">
      <c r="A1506">
        <v>777824</v>
      </c>
      <c r="B1506">
        <v>41943</v>
      </c>
      <c r="C1506" t="s">
        <v>21</v>
      </c>
      <c r="D1506" t="s">
        <v>24</v>
      </c>
      <c r="E1506" t="s">
        <v>3</v>
      </c>
      <c r="F1506">
        <v>10934.1</v>
      </c>
      <c r="G1506" s="21"/>
      <c r="H1506" s="20"/>
    </row>
    <row r="1507" spans="1:8" x14ac:dyDescent="0.3">
      <c r="A1507">
        <v>778133</v>
      </c>
      <c r="B1507">
        <v>42004</v>
      </c>
      <c r="C1507" t="s">
        <v>39</v>
      </c>
      <c r="D1507" t="s">
        <v>32</v>
      </c>
      <c r="E1507" t="s">
        <v>3</v>
      </c>
      <c r="F1507">
        <v>7002147.7000000002</v>
      </c>
      <c r="G1507" s="21"/>
      <c r="H1507" s="20"/>
    </row>
    <row r="1508" spans="1:8" x14ac:dyDescent="0.3">
      <c r="A1508">
        <v>778330</v>
      </c>
      <c r="B1508">
        <v>41789</v>
      </c>
      <c r="C1508" t="s">
        <v>39</v>
      </c>
      <c r="D1508" t="s">
        <v>26</v>
      </c>
      <c r="E1508" t="s">
        <v>1</v>
      </c>
      <c r="F1508">
        <v>7146285.9000000004</v>
      </c>
      <c r="G1508" s="21"/>
      <c r="H1508" s="20"/>
    </row>
    <row r="1509" spans="1:8" x14ac:dyDescent="0.3">
      <c r="A1509">
        <v>778740</v>
      </c>
      <c r="B1509">
        <v>42004</v>
      </c>
      <c r="C1509" t="s">
        <v>21</v>
      </c>
      <c r="D1509" t="s">
        <v>25</v>
      </c>
      <c r="E1509" t="s">
        <v>36</v>
      </c>
      <c r="F1509">
        <v>11291.5</v>
      </c>
      <c r="G1509" s="21"/>
      <c r="H1509" s="20"/>
    </row>
    <row r="1510" spans="1:8" ht="15" customHeight="1" x14ac:dyDescent="0.3">
      <c r="A1510">
        <v>778936</v>
      </c>
      <c r="B1510">
        <v>41698</v>
      </c>
      <c r="C1510" t="s">
        <v>39</v>
      </c>
      <c r="D1510" t="s">
        <v>28</v>
      </c>
      <c r="E1510" t="s">
        <v>12</v>
      </c>
      <c r="F1510">
        <v>1506373.8</v>
      </c>
      <c r="G1510" s="21"/>
      <c r="H1510" s="20"/>
    </row>
    <row r="1511" spans="1:8" ht="15" customHeight="1" x14ac:dyDescent="0.3">
      <c r="A1511">
        <v>779533</v>
      </c>
      <c r="B1511">
        <v>42004</v>
      </c>
      <c r="C1511" t="s">
        <v>39</v>
      </c>
      <c r="D1511" t="s">
        <v>24</v>
      </c>
      <c r="E1511" t="s">
        <v>7</v>
      </c>
      <c r="F1511">
        <v>742212.7</v>
      </c>
      <c r="G1511" s="21"/>
      <c r="H1511" s="20"/>
    </row>
    <row r="1512" spans="1:8" ht="15" customHeight="1" x14ac:dyDescent="0.3">
      <c r="A1512">
        <v>779833</v>
      </c>
      <c r="B1512">
        <v>41912</v>
      </c>
      <c r="C1512" t="s">
        <v>39</v>
      </c>
      <c r="D1512" t="s">
        <v>30</v>
      </c>
      <c r="E1512" t="s">
        <v>5</v>
      </c>
      <c r="F1512">
        <v>3691056.6</v>
      </c>
      <c r="G1512" s="21"/>
      <c r="H1512" s="20"/>
    </row>
    <row r="1513" spans="1:8" x14ac:dyDescent="0.3">
      <c r="A1513">
        <v>779854</v>
      </c>
      <c r="B1513">
        <v>42004</v>
      </c>
      <c r="C1513" t="s">
        <v>39</v>
      </c>
      <c r="D1513" t="s">
        <v>26</v>
      </c>
      <c r="E1513" t="s">
        <v>1</v>
      </c>
      <c r="F1513">
        <v>9667014.3000000007</v>
      </c>
      <c r="G1513" s="21"/>
      <c r="H1513" s="20"/>
    </row>
    <row r="1514" spans="1:8" x14ac:dyDescent="0.3">
      <c r="A1514">
        <v>780269</v>
      </c>
      <c r="B1514">
        <v>42004</v>
      </c>
      <c r="C1514" t="s">
        <v>39</v>
      </c>
      <c r="D1514" t="s">
        <v>24</v>
      </c>
      <c r="E1514" t="s">
        <v>35</v>
      </c>
      <c r="F1514">
        <v>5781405.7999999998</v>
      </c>
      <c r="G1514" s="21"/>
      <c r="H1514" s="20"/>
    </row>
    <row r="1515" spans="1:8" ht="15" customHeight="1" x14ac:dyDescent="0.3">
      <c r="A1515">
        <v>780367</v>
      </c>
      <c r="B1515">
        <v>41670</v>
      </c>
      <c r="C1515" t="s">
        <v>39</v>
      </c>
      <c r="D1515" t="s">
        <v>31</v>
      </c>
      <c r="E1515" t="s">
        <v>15</v>
      </c>
      <c r="F1515">
        <v>9766373</v>
      </c>
      <c r="G1515" s="21"/>
      <c r="H1515" s="20"/>
    </row>
    <row r="1516" spans="1:8" x14ac:dyDescent="0.3">
      <c r="A1516">
        <v>780404</v>
      </c>
      <c r="B1516">
        <v>41820</v>
      </c>
      <c r="C1516" t="s">
        <v>39</v>
      </c>
      <c r="D1516" t="s">
        <v>31</v>
      </c>
      <c r="E1516" t="s">
        <v>8</v>
      </c>
      <c r="F1516">
        <v>4125798.3</v>
      </c>
      <c r="G1516" s="21"/>
      <c r="H1516" s="20"/>
    </row>
    <row r="1517" spans="1:8" ht="15" customHeight="1" x14ac:dyDescent="0.3">
      <c r="A1517">
        <v>780419</v>
      </c>
      <c r="B1517">
        <v>42004</v>
      </c>
      <c r="C1517" t="s">
        <v>21</v>
      </c>
      <c r="D1517" t="s">
        <v>24</v>
      </c>
      <c r="E1517" t="s">
        <v>36</v>
      </c>
      <c r="F1517">
        <v>29626.3</v>
      </c>
      <c r="G1517" s="21"/>
      <c r="H1517" s="20"/>
    </row>
    <row r="1518" spans="1:8" ht="15" customHeight="1" x14ac:dyDescent="0.3">
      <c r="A1518">
        <v>780535</v>
      </c>
      <c r="B1518">
        <v>42004</v>
      </c>
      <c r="C1518" t="s">
        <v>39</v>
      </c>
      <c r="D1518" t="s">
        <v>29</v>
      </c>
      <c r="E1518" t="s">
        <v>6</v>
      </c>
      <c r="F1518">
        <v>1727916.9</v>
      </c>
      <c r="G1518" s="21"/>
      <c r="H1518" s="20"/>
    </row>
    <row r="1519" spans="1:8" x14ac:dyDescent="0.3">
      <c r="A1519">
        <v>780930</v>
      </c>
      <c r="B1519">
        <v>42004</v>
      </c>
      <c r="C1519" t="s">
        <v>21</v>
      </c>
      <c r="D1519" t="s">
        <v>24</v>
      </c>
      <c r="E1519" t="s">
        <v>10</v>
      </c>
      <c r="F1519">
        <v>51126.9</v>
      </c>
      <c r="G1519" s="21"/>
      <c r="H1519" s="20"/>
    </row>
    <row r="1520" spans="1:8" x14ac:dyDescent="0.3">
      <c r="A1520">
        <v>781412</v>
      </c>
      <c r="B1520">
        <v>41851</v>
      </c>
      <c r="C1520" t="s">
        <v>22</v>
      </c>
      <c r="D1520" t="s">
        <v>26</v>
      </c>
      <c r="E1520" t="s">
        <v>4</v>
      </c>
      <c r="F1520">
        <v>428.6</v>
      </c>
      <c r="G1520" s="21"/>
      <c r="H1520" s="20"/>
    </row>
    <row r="1521" spans="1:8" ht="15" customHeight="1" x14ac:dyDescent="0.3">
      <c r="A1521">
        <v>781668</v>
      </c>
      <c r="B1521">
        <v>42004</v>
      </c>
      <c r="C1521" t="s">
        <v>21</v>
      </c>
      <c r="D1521" t="s">
        <v>27</v>
      </c>
      <c r="E1521" t="s">
        <v>3</v>
      </c>
      <c r="F1521">
        <v>39.762500000000003</v>
      </c>
      <c r="G1521" s="21"/>
      <c r="H1521" s="20"/>
    </row>
    <row r="1522" spans="1:8" x14ac:dyDescent="0.3">
      <c r="A1522">
        <v>782234</v>
      </c>
      <c r="B1522">
        <v>42003</v>
      </c>
      <c r="C1522" t="s">
        <v>39</v>
      </c>
      <c r="D1522" t="s">
        <v>29</v>
      </c>
      <c r="E1522" t="s">
        <v>6</v>
      </c>
      <c r="F1522">
        <v>6558609.9000000004</v>
      </c>
      <c r="G1522" s="21"/>
      <c r="H1522" s="20"/>
    </row>
    <row r="1523" spans="1:8" x14ac:dyDescent="0.3">
      <c r="A1523">
        <v>782387</v>
      </c>
      <c r="B1523">
        <v>42004</v>
      </c>
      <c r="C1523" t="s">
        <v>22</v>
      </c>
      <c r="D1523" t="s">
        <v>28</v>
      </c>
      <c r="E1523" t="s">
        <v>15</v>
      </c>
      <c r="F1523">
        <v>551.79999999999995</v>
      </c>
      <c r="G1523" s="21"/>
      <c r="H1523" s="20"/>
    </row>
    <row r="1524" spans="1:8" x14ac:dyDescent="0.3">
      <c r="A1524">
        <v>782963</v>
      </c>
      <c r="B1524">
        <v>42004</v>
      </c>
      <c r="C1524" t="s">
        <v>39</v>
      </c>
      <c r="D1524" t="s">
        <v>30</v>
      </c>
      <c r="E1524" t="s">
        <v>16</v>
      </c>
      <c r="F1524">
        <v>5723951.7999999998</v>
      </c>
      <c r="G1524" s="21"/>
      <c r="H1524" s="20"/>
    </row>
    <row r="1525" spans="1:8" ht="15" customHeight="1" x14ac:dyDescent="0.3">
      <c r="A1525">
        <v>783096</v>
      </c>
      <c r="B1525">
        <v>42004</v>
      </c>
      <c r="C1525" t="s">
        <v>21</v>
      </c>
      <c r="D1525" t="s">
        <v>27</v>
      </c>
      <c r="E1525" t="s">
        <v>17</v>
      </c>
      <c r="F1525">
        <v>25967.4</v>
      </c>
      <c r="G1525" s="21"/>
      <c r="H1525" s="20"/>
    </row>
    <row r="1526" spans="1:8" x14ac:dyDescent="0.3">
      <c r="A1526">
        <v>784891</v>
      </c>
      <c r="B1526">
        <v>42004</v>
      </c>
      <c r="C1526" t="s">
        <v>39</v>
      </c>
      <c r="D1526" t="s">
        <v>29</v>
      </c>
      <c r="E1526" t="s">
        <v>36</v>
      </c>
      <c r="F1526">
        <v>3459763.2</v>
      </c>
      <c r="G1526" s="21"/>
      <c r="H1526" s="20"/>
    </row>
    <row r="1527" spans="1:8" ht="15" customHeight="1" x14ac:dyDescent="0.3">
      <c r="A1527">
        <v>785529</v>
      </c>
      <c r="B1527">
        <v>42004</v>
      </c>
      <c r="C1527" t="s">
        <v>39</v>
      </c>
      <c r="D1527" t="s">
        <v>30</v>
      </c>
      <c r="E1527" t="s">
        <v>6</v>
      </c>
      <c r="F1527">
        <v>5925053.5999999996</v>
      </c>
      <c r="G1527" s="21"/>
      <c r="H1527" s="20"/>
    </row>
    <row r="1528" spans="1:8" ht="15" customHeight="1" x14ac:dyDescent="0.3">
      <c r="A1528">
        <v>785820</v>
      </c>
      <c r="B1528">
        <v>41790</v>
      </c>
      <c r="C1528" t="s">
        <v>21</v>
      </c>
      <c r="D1528" t="s">
        <v>29</v>
      </c>
      <c r="E1528" t="s">
        <v>13</v>
      </c>
      <c r="F1528">
        <v>70901.2</v>
      </c>
      <c r="G1528" s="21"/>
      <c r="H1528" s="20"/>
    </row>
    <row r="1529" spans="1:8" x14ac:dyDescent="0.3">
      <c r="A1529">
        <v>786542</v>
      </c>
      <c r="B1529">
        <v>42004</v>
      </c>
      <c r="C1529" t="s">
        <v>39</v>
      </c>
      <c r="D1529" t="s">
        <v>26</v>
      </c>
      <c r="E1529" t="s">
        <v>17</v>
      </c>
      <c r="F1529">
        <v>1290934.5</v>
      </c>
      <c r="G1529" s="21"/>
      <c r="H1529" s="20"/>
    </row>
    <row r="1530" spans="1:8" ht="15" customHeight="1" x14ac:dyDescent="0.3">
      <c r="A1530">
        <v>786763</v>
      </c>
      <c r="B1530">
        <v>42004</v>
      </c>
      <c r="C1530" t="s">
        <v>39</v>
      </c>
      <c r="D1530" t="s">
        <v>28</v>
      </c>
      <c r="E1530" t="s">
        <v>38</v>
      </c>
      <c r="F1530">
        <v>824759.4</v>
      </c>
      <c r="G1530" s="21"/>
      <c r="H1530" s="20"/>
    </row>
    <row r="1531" spans="1:8" ht="15" customHeight="1" x14ac:dyDescent="0.3">
      <c r="A1531">
        <v>787148</v>
      </c>
      <c r="B1531">
        <v>42004</v>
      </c>
      <c r="C1531" t="s">
        <v>21</v>
      </c>
      <c r="D1531" t="s">
        <v>29</v>
      </c>
      <c r="E1531" t="s">
        <v>11</v>
      </c>
      <c r="F1531">
        <v>43699</v>
      </c>
      <c r="G1531" s="21"/>
      <c r="H1531" s="20"/>
    </row>
    <row r="1532" spans="1:8" x14ac:dyDescent="0.3">
      <c r="A1532">
        <v>787748</v>
      </c>
      <c r="B1532">
        <v>42004</v>
      </c>
      <c r="C1532" t="s">
        <v>39</v>
      </c>
      <c r="D1532" t="s">
        <v>29</v>
      </c>
      <c r="E1532" t="s">
        <v>9</v>
      </c>
      <c r="F1532">
        <v>8975673.6999999993</v>
      </c>
      <c r="G1532" s="21"/>
      <c r="H1532" s="20"/>
    </row>
    <row r="1533" spans="1:8" x14ac:dyDescent="0.3">
      <c r="A1533">
        <v>788681</v>
      </c>
      <c r="B1533">
        <v>42004</v>
      </c>
      <c r="C1533" t="s">
        <v>39</v>
      </c>
      <c r="D1533" t="s">
        <v>28</v>
      </c>
      <c r="E1533" t="s">
        <v>3</v>
      </c>
      <c r="F1533">
        <v>4143620.8</v>
      </c>
      <c r="G1533" s="21"/>
      <c r="H1533" s="20"/>
    </row>
    <row r="1534" spans="1:8" ht="15" customHeight="1" x14ac:dyDescent="0.3">
      <c r="A1534">
        <v>789155</v>
      </c>
      <c r="B1534">
        <v>41790</v>
      </c>
      <c r="C1534" t="s">
        <v>39</v>
      </c>
      <c r="D1534" t="s">
        <v>24</v>
      </c>
      <c r="E1534" t="s">
        <v>1</v>
      </c>
      <c r="F1534">
        <v>9649793.8000000007</v>
      </c>
      <c r="G1534" s="21"/>
      <c r="H1534" s="20"/>
    </row>
    <row r="1535" spans="1:8" ht="15" customHeight="1" x14ac:dyDescent="0.3">
      <c r="A1535">
        <v>789439</v>
      </c>
      <c r="B1535">
        <v>42004</v>
      </c>
      <c r="C1535" t="s">
        <v>39</v>
      </c>
      <c r="D1535" t="s">
        <v>31</v>
      </c>
      <c r="E1535" t="s">
        <v>11</v>
      </c>
      <c r="F1535">
        <v>7498934.4000000004</v>
      </c>
      <c r="G1535" s="21"/>
      <c r="H1535" s="20"/>
    </row>
    <row r="1536" spans="1:8" ht="15" customHeight="1" x14ac:dyDescent="0.3">
      <c r="A1536">
        <v>789678</v>
      </c>
      <c r="B1536">
        <v>42004</v>
      </c>
      <c r="C1536" t="s">
        <v>21</v>
      </c>
      <c r="D1536" t="s">
        <v>31</v>
      </c>
      <c r="E1536" t="s">
        <v>11</v>
      </c>
      <c r="F1536">
        <v>2453</v>
      </c>
      <c r="G1536" s="21"/>
      <c r="H1536" s="20"/>
    </row>
    <row r="1537" spans="1:8" ht="15" customHeight="1" x14ac:dyDescent="0.3">
      <c r="A1537">
        <v>790352</v>
      </c>
      <c r="B1537">
        <v>42004</v>
      </c>
      <c r="C1537" t="s">
        <v>39</v>
      </c>
      <c r="D1537" t="s">
        <v>24</v>
      </c>
      <c r="E1537" t="s">
        <v>9</v>
      </c>
      <c r="F1537">
        <v>6898141.5</v>
      </c>
      <c r="G1537" s="21"/>
      <c r="H1537" s="20"/>
    </row>
    <row r="1538" spans="1:8" ht="15" customHeight="1" x14ac:dyDescent="0.3">
      <c r="A1538">
        <v>791232</v>
      </c>
      <c r="B1538">
        <v>41820</v>
      </c>
      <c r="C1538" t="s">
        <v>21</v>
      </c>
      <c r="D1538" t="s">
        <v>28</v>
      </c>
      <c r="E1538" t="s">
        <v>9</v>
      </c>
      <c r="F1538">
        <v>28897.5</v>
      </c>
      <c r="G1538" s="21"/>
      <c r="H1538" s="20"/>
    </row>
    <row r="1539" spans="1:8" ht="15" customHeight="1" x14ac:dyDescent="0.3">
      <c r="A1539">
        <v>792202</v>
      </c>
      <c r="B1539">
        <v>42004</v>
      </c>
      <c r="C1539" t="s">
        <v>39</v>
      </c>
      <c r="D1539" t="s">
        <v>28</v>
      </c>
      <c r="E1539" t="s">
        <v>12</v>
      </c>
      <c r="F1539">
        <v>3245514.5</v>
      </c>
      <c r="G1539" s="21"/>
      <c r="H1539" s="20"/>
    </row>
    <row r="1540" spans="1:8" ht="15" customHeight="1" x14ac:dyDescent="0.3">
      <c r="A1540">
        <v>792413</v>
      </c>
      <c r="B1540">
        <v>41973</v>
      </c>
      <c r="C1540" t="s">
        <v>21</v>
      </c>
      <c r="D1540" t="s">
        <v>28</v>
      </c>
      <c r="E1540" t="s">
        <v>6</v>
      </c>
      <c r="F1540">
        <v>64364.6</v>
      </c>
      <c r="G1540" s="21"/>
      <c r="H1540" s="20"/>
    </row>
    <row r="1541" spans="1:8" x14ac:dyDescent="0.3">
      <c r="A1541">
        <v>792507</v>
      </c>
      <c r="B1541">
        <v>42004</v>
      </c>
      <c r="C1541" t="s">
        <v>22</v>
      </c>
      <c r="D1541" t="s">
        <v>30</v>
      </c>
      <c r="E1541" t="s">
        <v>5</v>
      </c>
      <c r="F1541">
        <v>158.19999999999999</v>
      </c>
      <c r="G1541" s="21"/>
      <c r="H1541" s="20"/>
    </row>
    <row r="1542" spans="1:8" ht="15" customHeight="1" x14ac:dyDescent="0.3">
      <c r="A1542">
        <v>793133</v>
      </c>
      <c r="B1542">
        <v>42004</v>
      </c>
      <c r="C1542" t="s">
        <v>39</v>
      </c>
      <c r="D1542" t="s">
        <v>31</v>
      </c>
      <c r="E1542" t="s">
        <v>1</v>
      </c>
      <c r="F1542">
        <v>3136765.7</v>
      </c>
      <c r="G1542" s="21"/>
      <c r="H1542" s="20"/>
    </row>
    <row r="1543" spans="1:8" ht="15" customHeight="1" x14ac:dyDescent="0.3">
      <c r="A1543">
        <v>794071</v>
      </c>
      <c r="B1543">
        <v>41912</v>
      </c>
      <c r="C1543" t="s">
        <v>39</v>
      </c>
      <c r="D1543" t="s">
        <v>27</v>
      </c>
      <c r="E1543" t="s">
        <v>0</v>
      </c>
      <c r="F1543">
        <v>4731275.7</v>
      </c>
      <c r="G1543" s="21"/>
      <c r="H1543" s="20"/>
    </row>
    <row r="1544" spans="1:8" ht="15" customHeight="1" x14ac:dyDescent="0.3">
      <c r="A1544">
        <v>794577</v>
      </c>
      <c r="B1544">
        <v>42004</v>
      </c>
      <c r="C1544" t="s">
        <v>22</v>
      </c>
      <c r="D1544" t="s">
        <v>28</v>
      </c>
      <c r="E1544" t="s">
        <v>37</v>
      </c>
      <c r="F1544">
        <v>369.1</v>
      </c>
      <c r="G1544" s="21"/>
      <c r="H1544" s="20"/>
    </row>
    <row r="1545" spans="1:8" x14ac:dyDescent="0.3">
      <c r="A1545">
        <v>795293</v>
      </c>
      <c r="B1545">
        <v>41881</v>
      </c>
      <c r="C1545" t="s">
        <v>39</v>
      </c>
      <c r="D1545" t="s">
        <v>32</v>
      </c>
      <c r="E1545" t="s">
        <v>36</v>
      </c>
      <c r="F1545">
        <v>1503567.6</v>
      </c>
      <c r="G1545" s="21"/>
      <c r="H1545" s="20"/>
    </row>
    <row r="1546" spans="1:8" ht="15" customHeight="1" x14ac:dyDescent="0.3">
      <c r="A1546">
        <v>795585</v>
      </c>
      <c r="B1546">
        <v>42004</v>
      </c>
      <c r="C1546" t="s">
        <v>39</v>
      </c>
      <c r="D1546" t="s">
        <v>28</v>
      </c>
      <c r="E1546" t="s">
        <v>16</v>
      </c>
      <c r="F1546">
        <v>1511180.8</v>
      </c>
      <c r="G1546" s="21"/>
      <c r="H1546" s="20"/>
    </row>
    <row r="1547" spans="1:8" x14ac:dyDescent="0.3">
      <c r="A1547">
        <v>796454</v>
      </c>
      <c r="B1547">
        <v>42004</v>
      </c>
      <c r="C1547" t="s">
        <v>39</v>
      </c>
      <c r="D1547" t="s">
        <v>27</v>
      </c>
      <c r="E1547" t="s">
        <v>9</v>
      </c>
      <c r="F1547">
        <v>4046166.4</v>
      </c>
      <c r="G1547" s="21"/>
      <c r="H1547" s="20"/>
    </row>
    <row r="1548" spans="1:8" x14ac:dyDescent="0.3">
      <c r="A1548">
        <v>796498</v>
      </c>
      <c r="B1548">
        <v>42004</v>
      </c>
      <c r="C1548" t="s">
        <v>39</v>
      </c>
      <c r="D1548" t="s">
        <v>24</v>
      </c>
      <c r="E1548" t="s">
        <v>6</v>
      </c>
      <c r="F1548">
        <v>9345452.3000000007</v>
      </c>
      <c r="G1548" s="21"/>
      <c r="H1548" s="20"/>
    </row>
    <row r="1549" spans="1:8" ht="15" customHeight="1" x14ac:dyDescent="0.3">
      <c r="A1549">
        <v>796915</v>
      </c>
      <c r="B1549">
        <v>42004</v>
      </c>
      <c r="C1549" t="s">
        <v>22</v>
      </c>
      <c r="D1549" t="s">
        <v>29</v>
      </c>
      <c r="E1549" t="s">
        <v>36</v>
      </c>
      <c r="F1549">
        <v>511.6</v>
      </c>
      <c r="G1549" s="21"/>
      <c r="H1549" s="20"/>
    </row>
    <row r="1550" spans="1:8" x14ac:dyDescent="0.3">
      <c r="A1550">
        <v>797850</v>
      </c>
      <c r="B1550">
        <v>41729</v>
      </c>
      <c r="C1550" t="s">
        <v>21</v>
      </c>
      <c r="D1550" t="s">
        <v>30</v>
      </c>
      <c r="E1550" t="s">
        <v>8</v>
      </c>
      <c r="F1550">
        <v>16697.8</v>
      </c>
      <c r="G1550" s="21"/>
      <c r="H1550" s="20"/>
    </row>
    <row r="1551" spans="1:8" x14ac:dyDescent="0.3">
      <c r="A1551">
        <v>798148</v>
      </c>
      <c r="B1551">
        <v>42004</v>
      </c>
      <c r="C1551" t="s">
        <v>39</v>
      </c>
      <c r="D1551" t="s">
        <v>27</v>
      </c>
      <c r="E1551" t="s">
        <v>8</v>
      </c>
      <c r="F1551">
        <v>5257735.9000000004</v>
      </c>
      <c r="G1551" s="21"/>
      <c r="H1551" s="20"/>
    </row>
    <row r="1552" spans="1:8" x14ac:dyDescent="0.3">
      <c r="A1552">
        <v>798347</v>
      </c>
      <c r="B1552">
        <v>41902</v>
      </c>
      <c r="C1552" t="s">
        <v>22</v>
      </c>
      <c r="D1552" t="s">
        <v>24</v>
      </c>
      <c r="E1552" t="s">
        <v>35</v>
      </c>
      <c r="F1552">
        <v>117.7</v>
      </c>
      <c r="G1552" s="21"/>
      <c r="H1552" s="20"/>
    </row>
    <row r="1553" spans="1:8" ht="15" customHeight="1" x14ac:dyDescent="0.3">
      <c r="A1553">
        <v>798595</v>
      </c>
      <c r="B1553">
        <v>42004</v>
      </c>
      <c r="C1553" t="s">
        <v>21</v>
      </c>
      <c r="D1553" t="s">
        <v>27</v>
      </c>
      <c r="E1553" t="s">
        <v>2</v>
      </c>
      <c r="F1553">
        <v>98945.600000000006</v>
      </c>
      <c r="G1553" s="21"/>
      <c r="H1553" s="20"/>
    </row>
    <row r="1554" spans="1:8" ht="15" customHeight="1" x14ac:dyDescent="0.3">
      <c r="A1554">
        <v>798752</v>
      </c>
      <c r="B1554">
        <v>42004</v>
      </c>
      <c r="C1554" t="s">
        <v>21</v>
      </c>
      <c r="D1554" t="s">
        <v>26</v>
      </c>
      <c r="E1554" t="s">
        <v>5</v>
      </c>
      <c r="F1554">
        <v>15821.8</v>
      </c>
      <c r="G1554" s="21"/>
      <c r="H1554" s="20"/>
    </row>
    <row r="1555" spans="1:8" ht="15" customHeight="1" x14ac:dyDescent="0.3">
      <c r="A1555">
        <v>799237</v>
      </c>
      <c r="B1555">
        <v>42004</v>
      </c>
      <c r="C1555" t="s">
        <v>39</v>
      </c>
      <c r="D1555" t="s">
        <v>32</v>
      </c>
      <c r="E1555" t="s">
        <v>5</v>
      </c>
      <c r="F1555">
        <v>2836626.5</v>
      </c>
      <c r="G1555" s="21"/>
      <c r="H1555" s="20"/>
    </row>
    <row r="1556" spans="1:8" x14ac:dyDescent="0.3">
      <c r="A1556">
        <v>799975</v>
      </c>
      <c r="B1556">
        <v>41698</v>
      </c>
      <c r="C1556" t="s">
        <v>21</v>
      </c>
      <c r="D1556" t="s">
        <v>26</v>
      </c>
      <c r="E1556" t="s">
        <v>17</v>
      </c>
      <c r="F1556">
        <v>4254.8</v>
      </c>
      <c r="G1556" s="21"/>
      <c r="H1556" s="20"/>
    </row>
    <row r="1557" spans="1:8" ht="15" customHeight="1" x14ac:dyDescent="0.3">
      <c r="A1557">
        <v>800526</v>
      </c>
      <c r="B1557">
        <v>42004</v>
      </c>
      <c r="C1557" t="s">
        <v>22</v>
      </c>
      <c r="D1557" t="s">
        <v>32</v>
      </c>
      <c r="E1557" t="s">
        <v>3</v>
      </c>
      <c r="F1557">
        <v>482.7</v>
      </c>
      <c r="G1557" s="21"/>
      <c r="H1557" s="20"/>
    </row>
    <row r="1558" spans="1:8" ht="15" customHeight="1" x14ac:dyDescent="0.3">
      <c r="A1558">
        <v>801083</v>
      </c>
      <c r="B1558">
        <v>42004</v>
      </c>
      <c r="C1558" t="s">
        <v>21</v>
      </c>
      <c r="D1558" t="s">
        <v>28</v>
      </c>
      <c r="E1558" t="s">
        <v>1</v>
      </c>
      <c r="F1558">
        <v>43540</v>
      </c>
      <c r="G1558" s="21"/>
      <c r="H1558" s="20"/>
    </row>
    <row r="1559" spans="1:8" ht="15" customHeight="1" x14ac:dyDescent="0.3">
      <c r="A1559">
        <v>801154</v>
      </c>
      <c r="B1559">
        <v>42004</v>
      </c>
      <c r="C1559" t="s">
        <v>21</v>
      </c>
      <c r="D1559" t="s">
        <v>26</v>
      </c>
      <c r="E1559" t="s">
        <v>11</v>
      </c>
      <c r="F1559">
        <v>79578</v>
      </c>
      <c r="G1559" s="21"/>
      <c r="H1559" s="20"/>
    </row>
    <row r="1560" spans="1:8" x14ac:dyDescent="0.3">
      <c r="A1560">
        <v>801589</v>
      </c>
      <c r="B1560">
        <v>42004</v>
      </c>
      <c r="C1560" t="s">
        <v>39</v>
      </c>
      <c r="D1560" t="s">
        <v>26</v>
      </c>
      <c r="E1560" t="s">
        <v>16</v>
      </c>
      <c r="F1560">
        <v>3747782.7</v>
      </c>
      <c r="G1560" s="21"/>
      <c r="H1560" s="20"/>
    </row>
    <row r="1561" spans="1:8" x14ac:dyDescent="0.3">
      <c r="A1561">
        <v>801675</v>
      </c>
      <c r="B1561">
        <v>41789</v>
      </c>
      <c r="C1561" t="s">
        <v>39</v>
      </c>
      <c r="D1561" t="s">
        <v>28</v>
      </c>
      <c r="E1561" t="s">
        <v>17</v>
      </c>
      <c r="F1561">
        <v>1916428.9</v>
      </c>
      <c r="G1561" s="21"/>
      <c r="H1561" s="20"/>
    </row>
    <row r="1562" spans="1:8" ht="15" customHeight="1" x14ac:dyDescent="0.3">
      <c r="A1562">
        <v>801983</v>
      </c>
      <c r="B1562">
        <v>41820</v>
      </c>
      <c r="C1562" t="s">
        <v>39</v>
      </c>
      <c r="D1562" t="s">
        <v>32</v>
      </c>
      <c r="E1562" t="s">
        <v>38</v>
      </c>
      <c r="F1562">
        <v>5274952.0999999996</v>
      </c>
      <c r="G1562" s="21"/>
      <c r="H1562" s="20"/>
    </row>
    <row r="1563" spans="1:8" x14ac:dyDescent="0.3">
      <c r="A1563">
        <v>801987</v>
      </c>
      <c r="B1563">
        <v>42004</v>
      </c>
      <c r="C1563" t="s">
        <v>21</v>
      </c>
      <c r="D1563" t="s">
        <v>27</v>
      </c>
      <c r="E1563" t="s">
        <v>38</v>
      </c>
      <c r="F1563">
        <v>96781.9</v>
      </c>
      <c r="G1563" s="21"/>
      <c r="H1563" s="20"/>
    </row>
    <row r="1564" spans="1:8" x14ac:dyDescent="0.3">
      <c r="A1564">
        <v>802073</v>
      </c>
      <c r="B1564">
        <v>42004</v>
      </c>
      <c r="C1564" t="s">
        <v>21</v>
      </c>
      <c r="D1564" t="s">
        <v>28</v>
      </c>
      <c r="E1564" t="s">
        <v>11</v>
      </c>
      <c r="F1564">
        <v>4593</v>
      </c>
      <c r="G1564" s="21"/>
      <c r="H1564" s="20"/>
    </row>
    <row r="1565" spans="1:8" ht="15" customHeight="1" x14ac:dyDescent="0.3">
      <c r="A1565">
        <v>803407</v>
      </c>
      <c r="B1565">
        <v>41943</v>
      </c>
      <c r="C1565" t="s">
        <v>21</v>
      </c>
      <c r="D1565" t="s">
        <v>30</v>
      </c>
      <c r="E1565" t="s">
        <v>13</v>
      </c>
      <c r="F1565">
        <v>77943.199999999997</v>
      </c>
      <c r="G1565" s="21"/>
      <c r="H1565" s="20"/>
    </row>
    <row r="1566" spans="1:8" ht="15" customHeight="1" x14ac:dyDescent="0.3">
      <c r="A1566">
        <v>803922</v>
      </c>
      <c r="B1566">
        <v>42004</v>
      </c>
      <c r="C1566" t="s">
        <v>39</v>
      </c>
      <c r="D1566" t="s">
        <v>28</v>
      </c>
      <c r="E1566" t="s">
        <v>8</v>
      </c>
      <c r="F1566">
        <v>7364287.7999999998</v>
      </c>
      <c r="G1566" s="21"/>
      <c r="H1566" s="20"/>
    </row>
    <row r="1567" spans="1:8" ht="15" customHeight="1" x14ac:dyDescent="0.3">
      <c r="A1567">
        <v>804519</v>
      </c>
      <c r="B1567">
        <v>42004</v>
      </c>
      <c r="C1567" t="s">
        <v>39</v>
      </c>
      <c r="D1567" t="s">
        <v>28</v>
      </c>
      <c r="E1567" t="s">
        <v>6</v>
      </c>
      <c r="F1567">
        <v>534204.80000000005</v>
      </c>
      <c r="G1567" s="21"/>
      <c r="H1567" s="20"/>
    </row>
    <row r="1568" spans="1:8" x14ac:dyDescent="0.3">
      <c r="A1568">
        <v>804631</v>
      </c>
      <c r="B1568">
        <v>42004</v>
      </c>
      <c r="C1568" t="s">
        <v>39</v>
      </c>
      <c r="D1568" t="s">
        <v>32</v>
      </c>
      <c r="E1568" t="s">
        <v>0</v>
      </c>
      <c r="F1568">
        <v>3381241.8</v>
      </c>
      <c r="G1568" s="21"/>
      <c r="H1568" s="20"/>
    </row>
    <row r="1569" spans="1:8" ht="15" customHeight="1" x14ac:dyDescent="0.3">
      <c r="A1569">
        <v>805398</v>
      </c>
      <c r="B1569">
        <v>42004</v>
      </c>
      <c r="C1569" t="s">
        <v>39</v>
      </c>
      <c r="D1569" t="s">
        <v>26</v>
      </c>
      <c r="E1569" t="s">
        <v>12</v>
      </c>
      <c r="F1569">
        <v>8557105.0999999996</v>
      </c>
      <c r="G1569" s="21"/>
      <c r="H1569" s="20"/>
    </row>
    <row r="1570" spans="1:8" ht="15" customHeight="1" x14ac:dyDescent="0.3">
      <c r="A1570">
        <v>805435</v>
      </c>
      <c r="B1570">
        <v>42004</v>
      </c>
      <c r="C1570" t="s">
        <v>21</v>
      </c>
      <c r="D1570" t="s">
        <v>31</v>
      </c>
      <c r="E1570" t="s">
        <v>36</v>
      </c>
      <c r="F1570">
        <v>78998.600000000006</v>
      </c>
      <c r="G1570" s="21"/>
      <c r="H1570" s="20"/>
    </row>
    <row r="1571" spans="1:8" x14ac:dyDescent="0.3">
      <c r="A1571">
        <v>805789</v>
      </c>
      <c r="B1571">
        <v>41882</v>
      </c>
      <c r="C1571" t="s">
        <v>39</v>
      </c>
      <c r="D1571" t="s">
        <v>28</v>
      </c>
      <c r="E1571" t="s">
        <v>1</v>
      </c>
      <c r="F1571">
        <v>3098561.9</v>
      </c>
      <c r="G1571" s="21"/>
      <c r="H1571" s="20"/>
    </row>
    <row r="1572" spans="1:8" ht="15" customHeight="1" x14ac:dyDescent="0.3">
      <c r="A1572">
        <v>805997</v>
      </c>
      <c r="B1572">
        <v>41790</v>
      </c>
      <c r="C1572" t="s">
        <v>21</v>
      </c>
      <c r="D1572" t="s">
        <v>31</v>
      </c>
      <c r="E1572" t="s">
        <v>8</v>
      </c>
      <c r="F1572">
        <v>60684.5</v>
      </c>
      <c r="G1572" s="21"/>
      <c r="H1572" s="20"/>
    </row>
    <row r="1573" spans="1:8" ht="15" customHeight="1" x14ac:dyDescent="0.3">
      <c r="A1573">
        <v>806117</v>
      </c>
      <c r="B1573">
        <v>41943</v>
      </c>
      <c r="C1573" t="s">
        <v>21</v>
      </c>
      <c r="D1573" t="s">
        <v>24</v>
      </c>
      <c r="E1573" t="s">
        <v>16</v>
      </c>
      <c r="F1573">
        <v>67003.8</v>
      </c>
      <c r="G1573" s="21"/>
      <c r="H1573" s="20"/>
    </row>
    <row r="1574" spans="1:8" ht="15" customHeight="1" x14ac:dyDescent="0.3">
      <c r="A1574">
        <v>807127</v>
      </c>
      <c r="B1574">
        <v>42004</v>
      </c>
      <c r="C1574" t="s">
        <v>21</v>
      </c>
      <c r="D1574" t="s">
        <v>24</v>
      </c>
      <c r="E1574" t="s">
        <v>4</v>
      </c>
      <c r="F1574">
        <v>53591.7</v>
      </c>
      <c r="G1574" s="21"/>
      <c r="H1574" s="20"/>
    </row>
    <row r="1575" spans="1:8" x14ac:dyDescent="0.3">
      <c r="A1575">
        <v>807195</v>
      </c>
      <c r="B1575">
        <v>42004</v>
      </c>
      <c r="C1575" t="s">
        <v>39</v>
      </c>
      <c r="D1575" t="s">
        <v>28</v>
      </c>
      <c r="E1575" t="s">
        <v>5</v>
      </c>
      <c r="F1575">
        <v>5996600.0999999996</v>
      </c>
      <c r="G1575" s="21"/>
      <c r="H1575" s="20"/>
    </row>
    <row r="1576" spans="1:8" x14ac:dyDescent="0.3">
      <c r="A1576">
        <v>807251</v>
      </c>
      <c r="B1576">
        <v>42004</v>
      </c>
      <c r="C1576" t="s">
        <v>21</v>
      </c>
      <c r="D1576" t="s">
        <v>24</v>
      </c>
      <c r="E1576" t="s">
        <v>15</v>
      </c>
      <c r="F1576">
        <v>54611.8</v>
      </c>
      <c r="G1576" s="21"/>
      <c r="H1576" s="20"/>
    </row>
    <row r="1577" spans="1:8" ht="15" customHeight="1" x14ac:dyDescent="0.3">
      <c r="A1577">
        <v>807457</v>
      </c>
      <c r="B1577">
        <v>42004</v>
      </c>
      <c r="C1577" t="s">
        <v>21</v>
      </c>
      <c r="D1577" t="s">
        <v>26</v>
      </c>
      <c r="E1577" t="s">
        <v>11</v>
      </c>
      <c r="F1577">
        <v>73269.399999999994</v>
      </c>
      <c r="G1577" s="21"/>
      <c r="H1577" s="20"/>
    </row>
    <row r="1578" spans="1:8" ht="15" customHeight="1" x14ac:dyDescent="0.3">
      <c r="A1578">
        <v>807533</v>
      </c>
      <c r="B1578">
        <v>41710</v>
      </c>
      <c r="C1578" t="s">
        <v>22</v>
      </c>
      <c r="D1578" t="s">
        <v>32</v>
      </c>
      <c r="E1578" t="s">
        <v>3</v>
      </c>
      <c r="F1578">
        <v>716.8</v>
      </c>
      <c r="G1578" s="21"/>
      <c r="H1578" s="20"/>
    </row>
    <row r="1579" spans="1:8" x14ac:dyDescent="0.3">
      <c r="A1579">
        <v>808471</v>
      </c>
      <c r="B1579">
        <v>42004</v>
      </c>
      <c r="C1579" t="s">
        <v>39</v>
      </c>
      <c r="D1579" t="s">
        <v>28</v>
      </c>
      <c r="E1579" t="s">
        <v>2</v>
      </c>
      <c r="F1579">
        <v>8751703.5</v>
      </c>
      <c r="G1579" s="21"/>
      <c r="H1579" s="20"/>
    </row>
    <row r="1580" spans="1:8" ht="15" customHeight="1" x14ac:dyDescent="0.3">
      <c r="A1580">
        <v>808491</v>
      </c>
      <c r="B1580">
        <v>42004</v>
      </c>
      <c r="C1580" t="s">
        <v>39</v>
      </c>
      <c r="D1580" t="s">
        <v>26</v>
      </c>
      <c r="E1580" t="s">
        <v>36</v>
      </c>
      <c r="F1580">
        <v>7452743.2000000002</v>
      </c>
      <c r="G1580" s="21"/>
      <c r="H1580" s="20"/>
    </row>
    <row r="1581" spans="1:8" x14ac:dyDescent="0.3">
      <c r="A1581">
        <v>808853</v>
      </c>
      <c r="B1581">
        <v>42004</v>
      </c>
      <c r="C1581" t="s">
        <v>21</v>
      </c>
      <c r="D1581" t="s">
        <v>26</v>
      </c>
      <c r="E1581" t="s">
        <v>37</v>
      </c>
      <c r="F1581">
        <v>19553.599999999999</v>
      </c>
      <c r="G1581" s="21"/>
      <c r="H1581" s="20"/>
    </row>
    <row r="1582" spans="1:8" ht="15" customHeight="1" x14ac:dyDescent="0.3">
      <c r="A1582">
        <v>809049</v>
      </c>
      <c r="B1582">
        <v>42004</v>
      </c>
      <c r="C1582" t="s">
        <v>21</v>
      </c>
      <c r="D1582" t="s">
        <v>28</v>
      </c>
      <c r="E1582" t="s">
        <v>15</v>
      </c>
      <c r="F1582">
        <v>53216.800000000003</v>
      </c>
      <c r="G1582" s="21"/>
      <c r="H1582" s="20"/>
    </row>
    <row r="1583" spans="1:8" ht="15" customHeight="1" x14ac:dyDescent="0.3">
      <c r="A1583">
        <v>809360</v>
      </c>
      <c r="B1583">
        <v>41912</v>
      </c>
      <c r="C1583" t="s">
        <v>22</v>
      </c>
      <c r="D1583" t="s">
        <v>30</v>
      </c>
      <c r="E1583" t="s">
        <v>4</v>
      </c>
      <c r="F1583">
        <v>988.7</v>
      </c>
      <c r="G1583" s="21"/>
      <c r="H1583" s="20"/>
    </row>
    <row r="1584" spans="1:8" ht="15" customHeight="1" x14ac:dyDescent="0.3">
      <c r="A1584">
        <v>809578</v>
      </c>
      <c r="B1584">
        <v>42004</v>
      </c>
      <c r="C1584" t="s">
        <v>39</v>
      </c>
      <c r="D1584" t="s">
        <v>26</v>
      </c>
      <c r="E1584" t="s">
        <v>37</v>
      </c>
      <c r="F1584">
        <v>3593009.9</v>
      </c>
      <c r="G1584" s="21"/>
      <c r="H1584" s="20"/>
    </row>
    <row r="1585" spans="1:8" x14ac:dyDescent="0.3">
      <c r="A1585">
        <v>809931</v>
      </c>
      <c r="B1585">
        <v>41790</v>
      </c>
      <c r="C1585" t="s">
        <v>39</v>
      </c>
      <c r="D1585" t="s">
        <v>26</v>
      </c>
      <c r="E1585" t="s">
        <v>17</v>
      </c>
      <c r="F1585">
        <v>1102504</v>
      </c>
      <c r="G1585" s="21"/>
      <c r="H1585" s="20"/>
    </row>
    <row r="1586" spans="1:8" ht="15" customHeight="1" x14ac:dyDescent="0.3">
      <c r="A1586">
        <v>810607</v>
      </c>
      <c r="B1586">
        <v>42004</v>
      </c>
      <c r="C1586" t="s">
        <v>22</v>
      </c>
      <c r="D1586" t="s">
        <v>24</v>
      </c>
      <c r="E1586" t="s">
        <v>6</v>
      </c>
      <c r="F1586">
        <v>729.9</v>
      </c>
      <c r="G1586" s="21"/>
      <c r="H1586" s="20"/>
    </row>
    <row r="1587" spans="1:8" x14ac:dyDescent="0.3">
      <c r="A1587">
        <v>811962</v>
      </c>
      <c r="B1587">
        <v>41790</v>
      </c>
      <c r="C1587" t="s">
        <v>22</v>
      </c>
      <c r="D1587" t="s">
        <v>27</v>
      </c>
      <c r="E1587" t="s">
        <v>2</v>
      </c>
      <c r="F1587">
        <v>830.4</v>
      </c>
      <c r="G1587" s="21"/>
      <c r="H1587" s="20"/>
    </row>
    <row r="1588" spans="1:8" x14ac:dyDescent="0.3">
      <c r="A1588">
        <v>812268</v>
      </c>
      <c r="B1588">
        <v>42004</v>
      </c>
      <c r="C1588" t="s">
        <v>21</v>
      </c>
      <c r="D1588" t="s">
        <v>26</v>
      </c>
      <c r="E1588" t="s">
        <v>35</v>
      </c>
      <c r="F1588">
        <v>82754.3</v>
      </c>
      <c r="G1588" s="21"/>
      <c r="H1588" s="20"/>
    </row>
    <row r="1589" spans="1:8" x14ac:dyDescent="0.3">
      <c r="A1589">
        <v>812446</v>
      </c>
      <c r="B1589">
        <v>42004</v>
      </c>
      <c r="C1589" t="s">
        <v>21</v>
      </c>
      <c r="D1589" t="s">
        <v>27</v>
      </c>
      <c r="E1589" t="s">
        <v>37</v>
      </c>
      <c r="F1589">
        <v>1094237.7875000001</v>
      </c>
      <c r="G1589" s="21"/>
      <c r="H1589" s="20"/>
    </row>
    <row r="1590" spans="1:8" ht="15" customHeight="1" x14ac:dyDescent="0.3">
      <c r="A1590">
        <v>813000</v>
      </c>
      <c r="B1590">
        <v>41942</v>
      </c>
      <c r="C1590" t="s">
        <v>39</v>
      </c>
      <c r="D1590" t="s">
        <v>26</v>
      </c>
      <c r="E1590" t="s">
        <v>0</v>
      </c>
      <c r="F1590">
        <v>3884552.2</v>
      </c>
      <c r="G1590" s="21"/>
      <c r="H1590" s="20"/>
    </row>
    <row r="1591" spans="1:8" x14ac:dyDescent="0.3">
      <c r="A1591">
        <v>813347</v>
      </c>
      <c r="B1591">
        <v>42004</v>
      </c>
      <c r="C1591" t="s">
        <v>39</v>
      </c>
      <c r="D1591" t="s">
        <v>28</v>
      </c>
      <c r="E1591" t="s">
        <v>4</v>
      </c>
      <c r="F1591">
        <v>4685791.0999999996</v>
      </c>
      <c r="G1591" s="21"/>
      <c r="H1591" s="20"/>
    </row>
    <row r="1592" spans="1:8" x14ac:dyDescent="0.3">
      <c r="A1592">
        <v>813881</v>
      </c>
      <c r="B1592">
        <v>41670</v>
      </c>
      <c r="C1592" t="s">
        <v>21</v>
      </c>
      <c r="D1592" t="s">
        <v>31</v>
      </c>
      <c r="E1592" t="s">
        <v>5</v>
      </c>
      <c r="F1592">
        <v>94317.8</v>
      </c>
      <c r="G1592" s="21"/>
      <c r="H1592" s="20"/>
    </row>
    <row r="1593" spans="1:8" x14ac:dyDescent="0.3">
      <c r="A1593">
        <v>814598</v>
      </c>
      <c r="B1593">
        <v>42004</v>
      </c>
      <c r="C1593" t="s">
        <v>21</v>
      </c>
      <c r="D1593" t="s">
        <v>27</v>
      </c>
      <c r="E1593" t="s">
        <v>6</v>
      </c>
      <c r="F1593">
        <v>88058.1</v>
      </c>
      <c r="G1593" s="21"/>
      <c r="H1593" s="20"/>
    </row>
    <row r="1594" spans="1:8" x14ac:dyDescent="0.3">
      <c r="A1594">
        <v>814757</v>
      </c>
      <c r="B1594">
        <v>42004</v>
      </c>
      <c r="C1594" t="s">
        <v>21</v>
      </c>
      <c r="D1594" t="s">
        <v>26</v>
      </c>
      <c r="E1594" t="s">
        <v>0</v>
      </c>
      <c r="F1594">
        <v>1063.8</v>
      </c>
      <c r="G1594" s="21"/>
      <c r="H1594" s="20"/>
    </row>
    <row r="1595" spans="1:8" x14ac:dyDescent="0.3">
      <c r="A1595">
        <v>814902</v>
      </c>
      <c r="B1595">
        <v>42004</v>
      </c>
      <c r="C1595" t="s">
        <v>21</v>
      </c>
      <c r="D1595" t="s">
        <v>30</v>
      </c>
      <c r="E1595" t="s">
        <v>34</v>
      </c>
      <c r="F1595">
        <v>54551.199999999997</v>
      </c>
      <c r="G1595" s="21"/>
      <c r="H1595" s="20"/>
    </row>
    <row r="1596" spans="1:8" x14ac:dyDescent="0.3">
      <c r="A1596">
        <v>815193</v>
      </c>
      <c r="B1596">
        <v>42004</v>
      </c>
      <c r="C1596" t="s">
        <v>39</v>
      </c>
      <c r="D1596" t="s">
        <v>28</v>
      </c>
      <c r="E1596" t="s">
        <v>8</v>
      </c>
      <c r="F1596">
        <v>9049279</v>
      </c>
      <c r="G1596" s="21"/>
      <c r="H1596" s="20"/>
    </row>
    <row r="1597" spans="1:8" ht="15" customHeight="1" x14ac:dyDescent="0.3">
      <c r="A1597">
        <v>815535</v>
      </c>
      <c r="B1597">
        <v>42004</v>
      </c>
      <c r="C1597" t="s">
        <v>39</v>
      </c>
      <c r="D1597" t="s">
        <v>29</v>
      </c>
      <c r="E1597" t="s">
        <v>16</v>
      </c>
      <c r="F1597">
        <v>4981940.7</v>
      </c>
      <c r="G1597" s="21"/>
      <c r="H1597" s="20"/>
    </row>
    <row r="1598" spans="1:8" ht="15" customHeight="1" x14ac:dyDescent="0.3">
      <c r="A1598">
        <v>816175</v>
      </c>
      <c r="B1598">
        <v>41912</v>
      </c>
      <c r="C1598" t="s">
        <v>21</v>
      </c>
      <c r="D1598" t="s">
        <v>26</v>
      </c>
      <c r="E1598" t="s">
        <v>7</v>
      </c>
      <c r="F1598">
        <v>65566.5</v>
      </c>
      <c r="G1598" s="21"/>
      <c r="H1598" s="20"/>
    </row>
    <row r="1599" spans="1:8" ht="15" customHeight="1" x14ac:dyDescent="0.3">
      <c r="A1599">
        <v>817084</v>
      </c>
      <c r="B1599">
        <v>42004</v>
      </c>
      <c r="C1599" t="s">
        <v>39</v>
      </c>
      <c r="D1599" t="s">
        <v>24</v>
      </c>
      <c r="E1599" t="s">
        <v>16</v>
      </c>
      <c r="F1599">
        <v>8194512.0999999996</v>
      </c>
      <c r="G1599" s="21"/>
      <c r="H1599" s="20"/>
    </row>
    <row r="1600" spans="1:8" ht="15" customHeight="1" x14ac:dyDescent="0.3">
      <c r="A1600">
        <v>817513</v>
      </c>
      <c r="B1600">
        <v>42004</v>
      </c>
      <c r="C1600" t="s">
        <v>21</v>
      </c>
      <c r="D1600" t="s">
        <v>28</v>
      </c>
      <c r="E1600" t="s">
        <v>11</v>
      </c>
      <c r="F1600">
        <v>9926.5</v>
      </c>
      <c r="G1600" s="21"/>
      <c r="H1600" s="20"/>
    </row>
    <row r="1601" spans="1:8" x14ac:dyDescent="0.3">
      <c r="A1601">
        <v>817851</v>
      </c>
      <c r="B1601">
        <v>42004</v>
      </c>
      <c r="C1601" t="s">
        <v>21</v>
      </c>
      <c r="D1601" t="s">
        <v>24</v>
      </c>
      <c r="E1601" t="s">
        <v>8</v>
      </c>
      <c r="F1601">
        <v>41348.199999999997</v>
      </c>
      <c r="G1601" s="21"/>
      <c r="H1601" s="20"/>
    </row>
    <row r="1602" spans="1:8" ht="15" customHeight="1" x14ac:dyDescent="0.3">
      <c r="A1602">
        <v>818206</v>
      </c>
      <c r="B1602">
        <v>42004</v>
      </c>
      <c r="C1602" t="s">
        <v>21</v>
      </c>
      <c r="D1602" t="s">
        <v>28</v>
      </c>
      <c r="E1602" t="s">
        <v>17</v>
      </c>
      <c r="F1602">
        <v>24443.4</v>
      </c>
      <c r="G1602" s="21"/>
      <c r="H1602" s="20"/>
    </row>
    <row r="1603" spans="1:8" ht="15" customHeight="1" x14ac:dyDescent="0.3">
      <c r="A1603">
        <v>818360</v>
      </c>
      <c r="B1603">
        <v>41820</v>
      </c>
      <c r="C1603" t="s">
        <v>39</v>
      </c>
      <c r="D1603" t="s">
        <v>32</v>
      </c>
      <c r="E1603" t="s">
        <v>5</v>
      </c>
      <c r="F1603">
        <v>5906663.5999999996</v>
      </c>
      <c r="G1603" s="21"/>
      <c r="H1603" s="20"/>
    </row>
    <row r="1604" spans="1:8" ht="15" customHeight="1" x14ac:dyDescent="0.3">
      <c r="A1604">
        <v>819205</v>
      </c>
      <c r="B1604">
        <v>42004</v>
      </c>
      <c r="C1604" t="s">
        <v>39</v>
      </c>
      <c r="D1604" t="s">
        <v>26</v>
      </c>
      <c r="E1604" t="s">
        <v>4</v>
      </c>
      <c r="F1604">
        <v>2696882.7</v>
      </c>
      <c r="G1604" s="21"/>
      <c r="H1604" s="20"/>
    </row>
    <row r="1605" spans="1:8" x14ac:dyDescent="0.3">
      <c r="A1605">
        <v>819996</v>
      </c>
      <c r="B1605">
        <v>41698</v>
      </c>
      <c r="C1605" t="s">
        <v>21</v>
      </c>
      <c r="D1605" t="s">
        <v>27</v>
      </c>
      <c r="E1605" t="s">
        <v>14</v>
      </c>
      <c r="F1605">
        <v>98088.6</v>
      </c>
      <c r="G1605" s="21"/>
      <c r="H1605" s="20"/>
    </row>
    <row r="1606" spans="1:8" x14ac:dyDescent="0.3">
      <c r="A1606">
        <v>820297</v>
      </c>
      <c r="B1606">
        <v>41737</v>
      </c>
      <c r="C1606" t="s">
        <v>21</v>
      </c>
      <c r="D1606" t="s">
        <v>28</v>
      </c>
      <c r="E1606" t="s">
        <v>36</v>
      </c>
      <c r="F1606">
        <v>70747.199999999997</v>
      </c>
      <c r="G1606" s="21"/>
      <c r="H1606" s="20"/>
    </row>
    <row r="1607" spans="1:8" x14ac:dyDescent="0.3">
      <c r="A1607">
        <v>820300</v>
      </c>
      <c r="B1607">
        <v>41789</v>
      </c>
      <c r="C1607" t="s">
        <v>39</v>
      </c>
      <c r="D1607" t="s">
        <v>27</v>
      </c>
      <c r="E1607" t="s">
        <v>0</v>
      </c>
      <c r="F1607">
        <v>2838671.6</v>
      </c>
      <c r="G1607" s="21"/>
      <c r="H1607" s="20"/>
    </row>
    <row r="1608" spans="1:8" x14ac:dyDescent="0.3">
      <c r="A1608">
        <v>820828</v>
      </c>
      <c r="B1608">
        <v>42004</v>
      </c>
      <c r="C1608" t="s">
        <v>39</v>
      </c>
      <c r="D1608" t="s">
        <v>24</v>
      </c>
      <c r="E1608" t="s">
        <v>8</v>
      </c>
      <c r="F1608">
        <v>2895804.8</v>
      </c>
      <c r="G1608" s="21"/>
      <c r="H1608" s="20"/>
    </row>
    <row r="1609" spans="1:8" x14ac:dyDescent="0.3">
      <c r="A1609">
        <v>820833</v>
      </c>
      <c r="B1609">
        <v>41882</v>
      </c>
      <c r="C1609" t="s">
        <v>39</v>
      </c>
      <c r="D1609" t="s">
        <v>26</v>
      </c>
      <c r="E1609" t="s">
        <v>1</v>
      </c>
      <c r="F1609">
        <v>4309196.0999999996</v>
      </c>
      <c r="G1609" s="21"/>
      <c r="H1609" s="20"/>
    </row>
    <row r="1610" spans="1:8" ht="15" customHeight="1" x14ac:dyDescent="0.3">
      <c r="A1610">
        <v>820840</v>
      </c>
      <c r="B1610">
        <v>41866</v>
      </c>
      <c r="C1610" t="s">
        <v>39</v>
      </c>
      <c r="D1610" t="s">
        <v>28</v>
      </c>
      <c r="E1610" t="s">
        <v>5</v>
      </c>
      <c r="F1610">
        <v>9970938.6999999993</v>
      </c>
      <c r="G1610" s="21"/>
      <c r="H1610" s="20"/>
    </row>
    <row r="1611" spans="1:8" ht="15" customHeight="1" x14ac:dyDescent="0.3">
      <c r="A1611">
        <v>821752</v>
      </c>
      <c r="B1611">
        <v>42004</v>
      </c>
      <c r="C1611" t="s">
        <v>21</v>
      </c>
      <c r="D1611" t="s">
        <v>26</v>
      </c>
      <c r="E1611" t="s">
        <v>6</v>
      </c>
      <c r="F1611">
        <v>19976.599999999999</v>
      </c>
      <c r="G1611" s="21"/>
      <c r="H1611" s="20"/>
    </row>
    <row r="1612" spans="1:8" x14ac:dyDescent="0.3">
      <c r="A1612">
        <v>821794</v>
      </c>
      <c r="B1612">
        <v>41774</v>
      </c>
      <c r="C1612" t="s">
        <v>21</v>
      </c>
      <c r="D1612" t="s">
        <v>26</v>
      </c>
      <c r="E1612" t="s">
        <v>11</v>
      </c>
      <c r="F1612">
        <v>59880.800000000003</v>
      </c>
      <c r="G1612" s="21"/>
      <c r="H1612" s="20"/>
    </row>
    <row r="1613" spans="1:8" x14ac:dyDescent="0.3">
      <c r="A1613">
        <v>821986</v>
      </c>
      <c r="B1613">
        <v>42004</v>
      </c>
      <c r="C1613" t="s">
        <v>39</v>
      </c>
      <c r="D1613" t="s">
        <v>24</v>
      </c>
      <c r="E1613" t="s">
        <v>35</v>
      </c>
      <c r="F1613">
        <v>6139676.2000000002</v>
      </c>
      <c r="G1613" s="21"/>
      <c r="H1613" s="20"/>
    </row>
    <row r="1614" spans="1:8" x14ac:dyDescent="0.3">
      <c r="A1614">
        <v>822215</v>
      </c>
      <c r="B1614">
        <v>42004</v>
      </c>
      <c r="C1614" t="s">
        <v>21</v>
      </c>
      <c r="D1614" t="s">
        <v>25</v>
      </c>
      <c r="E1614" t="s">
        <v>8</v>
      </c>
      <c r="F1614">
        <v>63830.9</v>
      </c>
      <c r="G1614" s="21"/>
      <c r="H1614" s="20"/>
    </row>
    <row r="1615" spans="1:8" ht="15" customHeight="1" x14ac:dyDescent="0.3">
      <c r="A1615">
        <v>822561</v>
      </c>
      <c r="B1615">
        <v>41820</v>
      </c>
      <c r="C1615" t="s">
        <v>21</v>
      </c>
      <c r="D1615" t="s">
        <v>28</v>
      </c>
      <c r="E1615" t="s">
        <v>10</v>
      </c>
      <c r="F1615">
        <v>30806.9</v>
      </c>
      <c r="G1615" s="21"/>
      <c r="H1615" s="20"/>
    </row>
    <row r="1616" spans="1:8" x14ac:dyDescent="0.3">
      <c r="A1616">
        <v>822661</v>
      </c>
      <c r="B1616">
        <v>42004</v>
      </c>
      <c r="C1616" t="s">
        <v>21</v>
      </c>
      <c r="D1616" t="s">
        <v>27</v>
      </c>
      <c r="E1616" t="s">
        <v>8</v>
      </c>
      <c r="F1616">
        <v>32838</v>
      </c>
      <c r="G1616" s="21"/>
      <c r="H1616" s="20"/>
    </row>
    <row r="1617" spans="1:8" ht="15" customHeight="1" x14ac:dyDescent="0.3">
      <c r="A1617">
        <v>823339</v>
      </c>
      <c r="B1617">
        <v>41933</v>
      </c>
      <c r="C1617" t="s">
        <v>21</v>
      </c>
      <c r="D1617" t="s">
        <v>28</v>
      </c>
      <c r="E1617" t="s">
        <v>10</v>
      </c>
      <c r="F1617">
        <v>88233.8</v>
      </c>
      <c r="G1617" s="21"/>
      <c r="H1617" s="20"/>
    </row>
    <row r="1618" spans="1:8" x14ac:dyDescent="0.3">
      <c r="A1618">
        <v>823908</v>
      </c>
      <c r="B1618">
        <v>42004</v>
      </c>
      <c r="C1618" t="s">
        <v>21</v>
      </c>
      <c r="D1618" t="s">
        <v>27</v>
      </c>
      <c r="E1618" t="s">
        <v>6</v>
      </c>
      <c r="F1618">
        <v>3685410.8</v>
      </c>
      <c r="G1618" s="21"/>
      <c r="H1618" s="20"/>
    </row>
    <row r="1619" spans="1:8" x14ac:dyDescent="0.3">
      <c r="A1619">
        <v>824210</v>
      </c>
      <c r="B1619">
        <v>41820</v>
      </c>
      <c r="C1619" t="s">
        <v>21</v>
      </c>
      <c r="D1619" t="s">
        <v>31</v>
      </c>
      <c r="E1619" t="s">
        <v>37</v>
      </c>
      <c r="F1619">
        <v>17963.099999999999</v>
      </c>
      <c r="G1619" s="21"/>
      <c r="H1619" s="20"/>
    </row>
    <row r="1620" spans="1:8" ht="15" customHeight="1" x14ac:dyDescent="0.3">
      <c r="A1620">
        <v>824473</v>
      </c>
      <c r="B1620">
        <v>42004</v>
      </c>
      <c r="C1620" t="s">
        <v>21</v>
      </c>
      <c r="D1620" t="s">
        <v>28</v>
      </c>
      <c r="E1620" t="s">
        <v>4</v>
      </c>
      <c r="F1620">
        <v>33475.599999999999</v>
      </c>
      <c r="G1620" s="21"/>
      <c r="H1620" s="20"/>
    </row>
    <row r="1621" spans="1:8" ht="15" customHeight="1" x14ac:dyDescent="0.3">
      <c r="A1621">
        <v>825033</v>
      </c>
      <c r="B1621">
        <v>42004</v>
      </c>
      <c r="C1621" t="s">
        <v>21</v>
      </c>
      <c r="D1621" t="s">
        <v>32</v>
      </c>
      <c r="E1621" t="s">
        <v>6</v>
      </c>
      <c r="F1621">
        <v>90666.1</v>
      </c>
      <c r="G1621" s="21"/>
      <c r="H1621" s="20"/>
    </row>
    <row r="1622" spans="1:8" x14ac:dyDescent="0.3">
      <c r="A1622">
        <v>825377</v>
      </c>
      <c r="B1622">
        <v>41882</v>
      </c>
      <c r="C1622" t="s">
        <v>22</v>
      </c>
      <c r="D1622" t="s">
        <v>26</v>
      </c>
      <c r="E1622" t="s">
        <v>0</v>
      </c>
      <c r="F1622">
        <v>468.1</v>
      </c>
      <c r="G1622" s="21"/>
      <c r="H1622" s="20"/>
    </row>
    <row r="1623" spans="1:8" ht="15" customHeight="1" x14ac:dyDescent="0.3">
      <c r="A1623">
        <v>826391</v>
      </c>
      <c r="B1623">
        <v>42004</v>
      </c>
      <c r="C1623" t="s">
        <v>39</v>
      </c>
      <c r="D1623" t="s">
        <v>25</v>
      </c>
      <c r="E1623" t="s">
        <v>38</v>
      </c>
      <c r="F1623">
        <v>4444569.5999999996</v>
      </c>
      <c r="G1623" s="21"/>
      <c r="H1623" s="20"/>
    </row>
    <row r="1624" spans="1:8" x14ac:dyDescent="0.3">
      <c r="A1624">
        <v>826972</v>
      </c>
      <c r="B1624">
        <v>41820</v>
      </c>
      <c r="C1624" t="s">
        <v>22</v>
      </c>
      <c r="D1624" t="s">
        <v>26</v>
      </c>
      <c r="E1624" t="s">
        <v>9</v>
      </c>
      <c r="F1624">
        <v>5670.0333333333301</v>
      </c>
      <c r="G1624" s="21"/>
      <c r="H1624" s="20"/>
    </row>
    <row r="1625" spans="1:8" ht="15" customHeight="1" x14ac:dyDescent="0.3">
      <c r="A1625">
        <v>827158</v>
      </c>
      <c r="B1625">
        <v>42004</v>
      </c>
      <c r="C1625" t="s">
        <v>21</v>
      </c>
      <c r="D1625" t="s">
        <v>30</v>
      </c>
      <c r="E1625" t="s">
        <v>6</v>
      </c>
      <c r="F1625">
        <v>29023.5</v>
      </c>
      <c r="G1625" s="21"/>
      <c r="H1625" s="20"/>
    </row>
    <row r="1626" spans="1:8" ht="15" customHeight="1" x14ac:dyDescent="0.3">
      <c r="A1626">
        <v>827827</v>
      </c>
      <c r="B1626">
        <v>42004</v>
      </c>
      <c r="C1626" t="s">
        <v>22</v>
      </c>
      <c r="D1626" t="s">
        <v>32</v>
      </c>
      <c r="E1626" t="s">
        <v>7</v>
      </c>
      <c r="F1626">
        <v>114.1</v>
      </c>
      <c r="G1626" s="21"/>
      <c r="H1626" s="20"/>
    </row>
    <row r="1627" spans="1:8" ht="15" customHeight="1" x14ac:dyDescent="0.3">
      <c r="A1627">
        <v>827892</v>
      </c>
      <c r="B1627">
        <v>41789</v>
      </c>
      <c r="C1627" t="s">
        <v>39</v>
      </c>
      <c r="D1627" t="s">
        <v>27</v>
      </c>
      <c r="E1627" t="s">
        <v>4</v>
      </c>
      <c r="F1627">
        <v>1548026</v>
      </c>
      <c r="G1627" s="21"/>
      <c r="H1627" s="20"/>
    </row>
    <row r="1628" spans="1:8" x14ac:dyDescent="0.3">
      <c r="A1628">
        <v>828551</v>
      </c>
      <c r="B1628">
        <v>42004</v>
      </c>
      <c r="C1628" t="s">
        <v>22</v>
      </c>
      <c r="D1628" t="s">
        <v>31</v>
      </c>
      <c r="E1628" t="s">
        <v>17</v>
      </c>
      <c r="F1628">
        <v>902.9</v>
      </c>
      <c r="G1628" s="21"/>
      <c r="H1628" s="20"/>
    </row>
    <row r="1629" spans="1:8" ht="15" customHeight="1" x14ac:dyDescent="0.3">
      <c r="A1629">
        <v>828733</v>
      </c>
      <c r="B1629">
        <v>42004</v>
      </c>
      <c r="C1629" t="s">
        <v>39</v>
      </c>
      <c r="D1629" t="s">
        <v>27</v>
      </c>
      <c r="E1629" t="s">
        <v>35</v>
      </c>
      <c r="F1629">
        <v>7824045.4000000004</v>
      </c>
      <c r="G1629" s="21"/>
      <c r="H1629" s="20"/>
    </row>
    <row r="1630" spans="1:8" ht="15" customHeight="1" x14ac:dyDescent="0.3">
      <c r="A1630">
        <v>829546</v>
      </c>
      <c r="B1630">
        <v>41973</v>
      </c>
      <c r="C1630" t="s">
        <v>21</v>
      </c>
      <c r="D1630" t="s">
        <v>24</v>
      </c>
      <c r="E1630" t="s">
        <v>9</v>
      </c>
      <c r="F1630">
        <v>46336.5</v>
      </c>
      <c r="G1630" s="21"/>
      <c r="H1630" s="20"/>
    </row>
    <row r="1631" spans="1:8" ht="15" customHeight="1" x14ac:dyDescent="0.3">
      <c r="A1631">
        <v>829662</v>
      </c>
      <c r="B1631">
        <v>42004</v>
      </c>
      <c r="C1631" t="s">
        <v>39</v>
      </c>
      <c r="D1631" t="s">
        <v>26</v>
      </c>
      <c r="E1631" t="s">
        <v>10</v>
      </c>
      <c r="F1631">
        <v>9316384</v>
      </c>
      <c r="G1631" s="21"/>
      <c r="H1631" s="20"/>
    </row>
    <row r="1632" spans="1:8" ht="15" customHeight="1" x14ac:dyDescent="0.3">
      <c r="A1632">
        <v>829944</v>
      </c>
      <c r="B1632">
        <v>42004</v>
      </c>
      <c r="C1632" t="s">
        <v>39</v>
      </c>
      <c r="D1632" t="s">
        <v>26</v>
      </c>
      <c r="E1632" t="s">
        <v>34</v>
      </c>
      <c r="F1632">
        <v>1377257.2</v>
      </c>
      <c r="G1632" s="21"/>
      <c r="H1632" s="20"/>
    </row>
    <row r="1633" spans="1:8" x14ac:dyDescent="0.3">
      <c r="A1633">
        <v>830230</v>
      </c>
      <c r="B1633">
        <v>41737</v>
      </c>
      <c r="C1633" t="s">
        <v>39</v>
      </c>
      <c r="D1633" t="s">
        <v>31</v>
      </c>
      <c r="E1633" t="s">
        <v>0</v>
      </c>
      <c r="F1633">
        <v>1123293.2</v>
      </c>
      <c r="G1633" s="21"/>
      <c r="H1633" s="20"/>
    </row>
    <row r="1634" spans="1:8" x14ac:dyDescent="0.3">
      <c r="A1634">
        <v>831905</v>
      </c>
      <c r="B1634">
        <v>41729</v>
      </c>
      <c r="C1634" t="s">
        <v>39</v>
      </c>
      <c r="D1634" t="s">
        <v>30</v>
      </c>
      <c r="E1634" t="s">
        <v>10</v>
      </c>
      <c r="F1634">
        <v>2132408.1</v>
      </c>
      <c r="G1634" s="21"/>
      <c r="H1634" s="20"/>
    </row>
    <row r="1635" spans="1:8" x14ac:dyDescent="0.3">
      <c r="A1635">
        <v>832088</v>
      </c>
      <c r="B1635">
        <v>41942</v>
      </c>
      <c r="C1635" t="s">
        <v>21</v>
      </c>
      <c r="D1635" t="s">
        <v>24</v>
      </c>
      <c r="E1635" t="s">
        <v>37</v>
      </c>
      <c r="F1635">
        <v>7547</v>
      </c>
      <c r="G1635" s="21"/>
      <c r="H1635" s="20"/>
    </row>
    <row r="1636" spans="1:8" x14ac:dyDescent="0.3">
      <c r="A1636">
        <v>833765</v>
      </c>
      <c r="B1636">
        <v>42004</v>
      </c>
      <c r="C1636" t="s">
        <v>39</v>
      </c>
      <c r="D1636" t="s">
        <v>24</v>
      </c>
      <c r="E1636" t="s">
        <v>5</v>
      </c>
      <c r="F1636">
        <v>3514613.8</v>
      </c>
      <c r="G1636" s="21"/>
      <c r="H1636" s="20"/>
    </row>
    <row r="1637" spans="1:8" x14ac:dyDescent="0.3">
      <c r="A1637">
        <v>834370</v>
      </c>
      <c r="B1637">
        <v>42004</v>
      </c>
      <c r="C1637" t="s">
        <v>39</v>
      </c>
      <c r="D1637" t="s">
        <v>27</v>
      </c>
      <c r="E1637" t="s">
        <v>17</v>
      </c>
      <c r="F1637">
        <v>9154624</v>
      </c>
      <c r="G1637" s="21"/>
      <c r="H1637" s="20"/>
    </row>
    <row r="1638" spans="1:8" x14ac:dyDescent="0.3">
      <c r="A1638">
        <v>834803</v>
      </c>
      <c r="B1638">
        <v>41929</v>
      </c>
      <c r="C1638" t="s">
        <v>21</v>
      </c>
      <c r="D1638" t="s">
        <v>28</v>
      </c>
      <c r="E1638" t="s">
        <v>13</v>
      </c>
      <c r="F1638">
        <v>3574.2</v>
      </c>
      <c r="G1638" s="21"/>
      <c r="H1638" s="20"/>
    </row>
    <row r="1639" spans="1:8" x14ac:dyDescent="0.3">
      <c r="A1639">
        <v>834888</v>
      </c>
      <c r="B1639">
        <v>42004</v>
      </c>
      <c r="C1639" t="s">
        <v>39</v>
      </c>
      <c r="D1639" t="s">
        <v>30</v>
      </c>
      <c r="E1639" t="s">
        <v>10</v>
      </c>
      <c r="F1639">
        <v>1673160.3</v>
      </c>
      <c r="G1639" s="21"/>
      <c r="H1639" s="20"/>
    </row>
    <row r="1640" spans="1:8" x14ac:dyDescent="0.3">
      <c r="A1640">
        <v>835807</v>
      </c>
      <c r="B1640">
        <v>41912</v>
      </c>
      <c r="C1640" t="s">
        <v>39</v>
      </c>
      <c r="D1640" t="s">
        <v>31</v>
      </c>
      <c r="E1640" t="s">
        <v>0</v>
      </c>
      <c r="F1640">
        <v>2625416.7999999998</v>
      </c>
      <c r="G1640" s="21"/>
      <c r="H1640" s="20"/>
    </row>
    <row r="1641" spans="1:8" ht="15" customHeight="1" x14ac:dyDescent="0.3">
      <c r="A1641">
        <v>836199</v>
      </c>
      <c r="B1641">
        <v>42004</v>
      </c>
      <c r="C1641" t="s">
        <v>39</v>
      </c>
      <c r="D1641" t="s">
        <v>31</v>
      </c>
      <c r="E1641" t="s">
        <v>37</v>
      </c>
      <c r="F1641">
        <v>8824472.1999999993</v>
      </c>
      <c r="G1641" s="21"/>
      <c r="H1641" s="20"/>
    </row>
    <row r="1642" spans="1:8" x14ac:dyDescent="0.3">
      <c r="A1642">
        <v>836201</v>
      </c>
      <c r="B1642">
        <v>41867</v>
      </c>
      <c r="C1642" t="s">
        <v>22</v>
      </c>
      <c r="D1642" t="s">
        <v>30</v>
      </c>
      <c r="E1642" t="s">
        <v>11</v>
      </c>
      <c r="F1642">
        <v>428.9</v>
      </c>
      <c r="G1642" s="21"/>
      <c r="H1642" s="20"/>
    </row>
    <row r="1643" spans="1:8" ht="15" customHeight="1" x14ac:dyDescent="0.3">
      <c r="A1643">
        <v>836513</v>
      </c>
      <c r="B1643">
        <v>41653</v>
      </c>
      <c r="C1643" t="s">
        <v>21</v>
      </c>
      <c r="D1643" t="s">
        <v>28</v>
      </c>
      <c r="E1643" t="s">
        <v>9</v>
      </c>
      <c r="F1643">
        <v>44659.8</v>
      </c>
      <c r="G1643" s="21"/>
      <c r="H1643" s="20"/>
    </row>
    <row r="1644" spans="1:8" x14ac:dyDescent="0.3">
      <c r="A1644">
        <v>836633</v>
      </c>
      <c r="B1644">
        <v>42004</v>
      </c>
      <c r="C1644" t="s">
        <v>39</v>
      </c>
      <c r="D1644" t="s">
        <v>30</v>
      </c>
      <c r="E1644" t="s">
        <v>11</v>
      </c>
      <c r="F1644">
        <v>9486310.0999999996</v>
      </c>
      <c r="G1644" s="21"/>
      <c r="H1644" s="20"/>
    </row>
    <row r="1645" spans="1:8" x14ac:dyDescent="0.3">
      <c r="A1645">
        <v>837416</v>
      </c>
      <c r="B1645">
        <v>42004</v>
      </c>
      <c r="C1645" t="s">
        <v>39</v>
      </c>
      <c r="D1645" t="s">
        <v>26</v>
      </c>
      <c r="E1645" t="s">
        <v>1</v>
      </c>
      <c r="F1645">
        <v>1619483.2</v>
      </c>
      <c r="G1645" s="21"/>
      <c r="H1645" s="20"/>
    </row>
    <row r="1646" spans="1:8" x14ac:dyDescent="0.3">
      <c r="A1646">
        <v>837559</v>
      </c>
      <c r="B1646">
        <v>42004</v>
      </c>
      <c r="C1646" t="s">
        <v>21</v>
      </c>
      <c r="D1646" t="s">
        <v>32</v>
      </c>
      <c r="E1646" t="s">
        <v>7</v>
      </c>
      <c r="F1646">
        <v>2109.3000000000002</v>
      </c>
      <c r="G1646" s="21"/>
      <c r="H1646" s="20"/>
    </row>
    <row r="1647" spans="1:8" x14ac:dyDescent="0.3">
      <c r="A1647">
        <v>838319</v>
      </c>
      <c r="B1647">
        <v>42004</v>
      </c>
      <c r="C1647" t="s">
        <v>22</v>
      </c>
      <c r="D1647" t="s">
        <v>32</v>
      </c>
      <c r="E1647" t="s">
        <v>12</v>
      </c>
      <c r="F1647">
        <v>290.3</v>
      </c>
      <c r="G1647" s="21"/>
      <c r="H1647" s="20"/>
    </row>
    <row r="1648" spans="1:8" ht="15" customHeight="1" x14ac:dyDescent="0.3">
      <c r="A1648">
        <v>838579</v>
      </c>
      <c r="B1648">
        <v>42004</v>
      </c>
      <c r="C1648" t="s">
        <v>21</v>
      </c>
      <c r="D1648" t="s">
        <v>26</v>
      </c>
      <c r="E1648" t="s">
        <v>8</v>
      </c>
      <c r="F1648">
        <v>81150.100000000006</v>
      </c>
      <c r="G1648" s="21"/>
      <c r="H1648" s="20"/>
    </row>
    <row r="1649" spans="1:8" x14ac:dyDescent="0.3">
      <c r="A1649">
        <v>839242</v>
      </c>
      <c r="B1649">
        <v>41840</v>
      </c>
      <c r="C1649" t="s">
        <v>21</v>
      </c>
      <c r="D1649" t="s">
        <v>24</v>
      </c>
      <c r="E1649" t="s">
        <v>17</v>
      </c>
      <c r="F1649">
        <v>25432.2</v>
      </c>
      <c r="G1649" s="21"/>
      <c r="H1649" s="20"/>
    </row>
    <row r="1650" spans="1:8" ht="15" customHeight="1" x14ac:dyDescent="0.3">
      <c r="A1650">
        <v>839327</v>
      </c>
      <c r="B1650">
        <v>42004</v>
      </c>
      <c r="C1650" t="s">
        <v>21</v>
      </c>
      <c r="D1650" t="s">
        <v>24</v>
      </c>
      <c r="E1650" t="s">
        <v>12</v>
      </c>
      <c r="F1650">
        <v>28117.200000000001</v>
      </c>
      <c r="G1650" s="21"/>
      <c r="H1650" s="20"/>
    </row>
    <row r="1651" spans="1:8" x14ac:dyDescent="0.3">
      <c r="A1651">
        <v>840112</v>
      </c>
      <c r="B1651">
        <v>41820</v>
      </c>
      <c r="C1651" t="s">
        <v>39</v>
      </c>
      <c r="D1651" t="s">
        <v>31</v>
      </c>
      <c r="E1651" t="s">
        <v>7</v>
      </c>
      <c r="F1651">
        <v>4933949.0999999996</v>
      </c>
      <c r="G1651" s="21"/>
      <c r="H1651" s="20"/>
    </row>
    <row r="1652" spans="1:8" ht="15" customHeight="1" x14ac:dyDescent="0.3">
      <c r="A1652">
        <v>840281</v>
      </c>
      <c r="B1652">
        <v>41729</v>
      </c>
      <c r="C1652" t="s">
        <v>21</v>
      </c>
      <c r="D1652" t="s">
        <v>27</v>
      </c>
      <c r="E1652" t="s">
        <v>2</v>
      </c>
      <c r="F1652">
        <v>18807</v>
      </c>
      <c r="G1652" s="21"/>
      <c r="H1652" s="20"/>
    </row>
    <row r="1653" spans="1:8" x14ac:dyDescent="0.3">
      <c r="A1653">
        <v>843471</v>
      </c>
      <c r="B1653">
        <v>41820</v>
      </c>
      <c r="C1653" t="s">
        <v>39</v>
      </c>
      <c r="D1653" t="s">
        <v>28</v>
      </c>
      <c r="E1653" t="s">
        <v>34</v>
      </c>
      <c r="F1653">
        <v>4050214</v>
      </c>
      <c r="G1653" s="21"/>
      <c r="H1653" s="20"/>
    </row>
    <row r="1654" spans="1:8" ht="15" customHeight="1" x14ac:dyDescent="0.3">
      <c r="A1654">
        <v>844463</v>
      </c>
      <c r="B1654">
        <v>42004</v>
      </c>
      <c r="C1654" t="s">
        <v>21</v>
      </c>
      <c r="D1654" t="s">
        <v>30</v>
      </c>
      <c r="E1654" t="s">
        <v>10</v>
      </c>
      <c r="F1654">
        <v>45215.5</v>
      </c>
      <c r="G1654" s="21"/>
      <c r="H1654" s="20"/>
    </row>
    <row r="1655" spans="1:8" x14ac:dyDescent="0.3">
      <c r="A1655">
        <v>844786</v>
      </c>
      <c r="B1655">
        <v>42004</v>
      </c>
      <c r="C1655" t="s">
        <v>21</v>
      </c>
      <c r="D1655" t="s">
        <v>26</v>
      </c>
      <c r="E1655" t="s">
        <v>7</v>
      </c>
      <c r="F1655">
        <v>1519.6</v>
      </c>
      <c r="G1655" s="21"/>
      <c r="H1655" s="20"/>
    </row>
    <row r="1656" spans="1:8" x14ac:dyDescent="0.3">
      <c r="A1656">
        <v>844942</v>
      </c>
      <c r="B1656">
        <v>41949</v>
      </c>
      <c r="C1656" t="s">
        <v>39</v>
      </c>
      <c r="D1656" t="s">
        <v>29</v>
      </c>
      <c r="E1656" t="s">
        <v>11</v>
      </c>
      <c r="F1656">
        <v>3254371.9</v>
      </c>
      <c r="G1656" s="21"/>
      <c r="H1656" s="20"/>
    </row>
    <row r="1657" spans="1:8" ht="15" customHeight="1" x14ac:dyDescent="0.3">
      <c r="A1657">
        <v>845105</v>
      </c>
      <c r="B1657">
        <v>42004</v>
      </c>
      <c r="C1657" t="s">
        <v>21</v>
      </c>
      <c r="D1657" t="s">
        <v>29</v>
      </c>
      <c r="E1657" t="s">
        <v>15</v>
      </c>
      <c r="F1657">
        <v>13614.9</v>
      </c>
      <c r="G1657" s="21"/>
      <c r="H1657" s="20"/>
    </row>
    <row r="1658" spans="1:8" x14ac:dyDescent="0.3">
      <c r="A1658">
        <v>845132</v>
      </c>
      <c r="B1658">
        <v>42004</v>
      </c>
      <c r="C1658" t="s">
        <v>21</v>
      </c>
      <c r="D1658" t="s">
        <v>24</v>
      </c>
      <c r="E1658" t="s">
        <v>1</v>
      </c>
      <c r="F1658">
        <v>63298.8</v>
      </c>
      <c r="G1658" s="21"/>
      <c r="H1658" s="20"/>
    </row>
    <row r="1659" spans="1:8" ht="15" customHeight="1" x14ac:dyDescent="0.3">
      <c r="A1659">
        <v>846066</v>
      </c>
      <c r="B1659">
        <v>42004</v>
      </c>
      <c r="C1659" t="s">
        <v>39</v>
      </c>
      <c r="D1659" t="s">
        <v>24</v>
      </c>
      <c r="E1659" t="s">
        <v>35</v>
      </c>
      <c r="F1659">
        <v>5556272.0999999996</v>
      </c>
      <c r="G1659" s="21"/>
      <c r="H1659" s="20"/>
    </row>
    <row r="1660" spans="1:8" x14ac:dyDescent="0.3">
      <c r="A1660">
        <v>846560</v>
      </c>
      <c r="B1660">
        <v>41973</v>
      </c>
      <c r="C1660" t="s">
        <v>21</v>
      </c>
      <c r="D1660" t="s">
        <v>28</v>
      </c>
      <c r="E1660" t="s">
        <v>11</v>
      </c>
      <c r="F1660">
        <v>19757</v>
      </c>
      <c r="G1660" s="21"/>
      <c r="H1660" s="20"/>
    </row>
    <row r="1661" spans="1:8" x14ac:dyDescent="0.3">
      <c r="A1661">
        <v>846628</v>
      </c>
      <c r="B1661">
        <v>42004</v>
      </c>
      <c r="C1661" t="s">
        <v>21</v>
      </c>
      <c r="D1661" t="s">
        <v>29</v>
      </c>
      <c r="E1661" t="s">
        <v>0</v>
      </c>
      <c r="F1661">
        <v>4291.8</v>
      </c>
      <c r="G1661" s="21"/>
      <c r="H1661" s="20"/>
    </row>
    <row r="1662" spans="1:8" x14ac:dyDescent="0.3">
      <c r="A1662">
        <v>847392</v>
      </c>
      <c r="B1662">
        <v>42004</v>
      </c>
      <c r="C1662" t="s">
        <v>21</v>
      </c>
      <c r="D1662" t="s">
        <v>26</v>
      </c>
      <c r="E1662" t="s">
        <v>13</v>
      </c>
      <c r="F1662">
        <v>31414.5</v>
      </c>
      <c r="G1662" s="21"/>
      <c r="H1662" s="20"/>
    </row>
    <row r="1663" spans="1:8" x14ac:dyDescent="0.3">
      <c r="A1663">
        <v>847958</v>
      </c>
      <c r="B1663">
        <v>42004</v>
      </c>
      <c r="C1663" t="s">
        <v>21</v>
      </c>
      <c r="D1663" t="s">
        <v>26</v>
      </c>
      <c r="E1663" t="s">
        <v>16</v>
      </c>
      <c r="F1663">
        <v>61545</v>
      </c>
      <c r="G1663" s="21"/>
      <c r="H1663" s="20"/>
    </row>
    <row r="1664" spans="1:8" ht="15" customHeight="1" x14ac:dyDescent="0.3">
      <c r="A1664">
        <v>849295</v>
      </c>
      <c r="B1664">
        <v>41832</v>
      </c>
      <c r="C1664" t="s">
        <v>39</v>
      </c>
      <c r="D1664" t="s">
        <v>27</v>
      </c>
      <c r="E1664" t="s">
        <v>5</v>
      </c>
      <c r="F1664">
        <v>3231144.2</v>
      </c>
      <c r="G1664" s="21"/>
      <c r="H1664" s="20"/>
    </row>
    <row r="1665" spans="1:8" x14ac:dyDescent="0.3">
      <c r="A1665">
        <v>850033</v>
      </c>
      <c r="B1665">
        <v>42004</v>
      </c>
      <c r="C1665" t="s">
        <v>39</v>
      </c>
      <c r="D1665" t="s">
        <v>30</v>
      </c>
      <c r="E1665" t="s">
        <v>15</v>
      </c>
      <c r="F1665">
        <v>3114969.9</v>
      </c>
      <c r="G1665" s="21"/>
      <c r="H1665" s="20"/>
    </row>
    <row r="1666" spans="1:8" x14ac:dyDescent="0.3">
      <c r="A1666">
        <v>850127</v>
      </c>
      <c r="B1666">
        <v>42004</v>
      </c>
      <c r="C1666" t="s">
        <v>21</v>
      </c>
      <c r="D1666" t="s">
        <v>26</v>
      </c>
      <c r="E1666" t="s">
        <v>10</v>
      </c>
      <c r="F1666">
        <v>55480.5</v>
      </c>
      <c r="G1666" s="21"/>
      <c r="H1666" s="20"/>
    </row>
    <row r="1667" spans="1:8" x14ac:dyDescent="0.3">
      <c r="A1667">
        <v>850720</v>
      </c>
      <c r="B1667">
        <v>42004</v>
      </c>
      <c r="C1667" t="s">
        <v>22</v>
      </c>
      <c r="D1667" t="s">
        <v>27</v>
      </c>
      <c r="E1667" t="s">
        <v>38</v>
      </c>
      <c r="F1667">
        <v>576.4</v>
      </c>
      <c r="G1667" s="21"/>
      <c r="H1667" s="20"/>
    </row>
    <row r="1668" spans="1:8" ht="15" customHeight="1" x14ac:dyDescent="0.3">
      <c r="A1668">
        <v>851437</v>
      </c>
      <c r="B1668">
        <v>41912</v>
      </c>
      <c r="C1668" t="s">
        <v>39</v>
      </c>
      <c r="D1668" t="s">
        <v>30</v>
      </c>
      <c r="E1668" t="s">
        <v>7</v>
      </c>
      <c r="F1668">
        <v>1376090.7</v>
      </c>
      <c r="G1668" s="21"/>
      <c r="H1668" s="20"/>
    </row>
    <row r="1669" spans="1:8" ht="15" customHeight="1" x14ac:dyDescent="0.3">
      <c r="A1669">
        <v>851518</v>
      </c>
      <c r="B1669">
        <v>41669</v>
      </c>
      <c r="C1669" t="s">
        <v>39</v>
      </c>
      <c r="D1669" t="s">
        <v>24</v>
      </c>
      <c r="E1669" t="s">
        <v>2</v>
      </c>
      <c r="F1669">
        <v>7814877.7999999998</v>
      </c>
      <c r="G1669" s="21"/>
      <c r="H1669" s="20"/>
    </row>
    <row r="1670" spans="1:8" ht="15" customHeight="1" x14ac:dyDescent="0.3">
      <c r="A1670">
        <v>851635</v>
      </c>
      <c r="B1670">
        <v>42004</v>
      </c>
      <c r="C1670" t="s">
        <v>39</v>
      </c>
      <c r="D1670" t="s">
        <v>25</v>
      </c>
      <c r="E1670" t="s">
        <v>4</v>
      </c>
      <c r="F1670">
        <v>5330489.0999999996</v>
      </c>
      <c r="G1670" s="21"/>
      <c r="H1670" s="20"/>
    </row>
    <row r="1671" spans="1:8" x14ac:dyDescent="0.3">
      <c r="A1671">
        <v>852466</v>
      </c>
      <c r="B1671">
        <v>42004</v>
      </c>
      <c r="C1671" t="s">
        <v>21</v>
      </c>
      <c r="D1671" t="s">
        <v>25</v>
      </c>
      <c r="E1671" t="s">
        <v>1</v>
      </c>
      <c r="F1671">
        <v>45966.7</v>
      </c>
      <c r="G1671" s="21"/>
      <c r="H1671" s="20"/>
    </row>
    <row r="1672" spans="1:8" ht="15" customHeight="1" x14ac:dyDescent="0.3">
      <c r="A1672">
        <v>852778</v>
      </c>
      <c r="B1672">
        <v>41882</v>
      </c>
      <c r="C1672" t="s">
        <v>22</v>
      </c>
      <c r="D1672" t="s">
        <v>27</v>
      </c>
      <c r="E1672" t="s">
        <v>38</v>
      </c>
      <c r="F1672">
        <v>484.2</v>
      </c>
      <c r="G1672" s="21"/>
      <c r="H1672" s="20"/>
    </row>
    <row r="1673" spans="1:8" ht="15" customHeight="1" x14ac:dyDescent="0.3">
      <c r="A1673">
        <v>852845</v>
      </c>
      <c r="B1673">
        <v>42004</v>
      </c>
      <c r="C1673" t="s">
        <v>39</v>
      </c>
      <c r="D1673" t="s">
        <v>25</v>
      </c>
      <c r="E1673" t="s">
        <v>12</v>
      </c>
      <c r="F1673">
        <v>6430628</v>
      </c>
      <c r="G1673" s="21"/>
      <c r="H1673" s="20"/>
    </row>
    <row r="1674" spans="1:8" ht="15" customHeight="1" x14ac:dyDescent="0.3">
      <c r="A1674">
        <v>853110</v>
      </c>
      <c r="B1674">
        <v>42004</v>
      </c>
      <c r="C1674" t="s">
        <v>22</v>
      </c>
      <c r="D1674" t="s">
        <v>30</v>
      </c>
      <c r="E1674" t="s">
        <v>17</v>
      </c>
      <c r="F1674">
        <v>453.5</v>
      </c>
      <c r="G1674" s="21"/>
      <c r="H1674" s="20"/>
    </row>
    <row r="1675" spans="1:8" x14ac:dyDescent="0.3">
      <c r="A1675">
        <v>853284</v>
      </c>
      <c r="B1675">
        <v>41661</v>
      </c>
      <c r="C1675" t="s">
        <v>21</v>
      </c>
      <c r="D1675" t="s">
        <v>27</v>
      </c>
      <c r="E1675" t="s">
        <v>38</v>
      </c>
      <c r="F1675">
        <v>36425.599999999999</v>
      </c>
      <c r="G1675" s="21"/>
      <c r="H1675" s="20"/>
    </row>
    <row r="1676" spans="1:8" ht="15" customHeight="1" x14ac:dyDescent="0.3">
      <c r="A1676">
        <v>853302</v>
      </c>
      <c r="B1676">
        <v>42004</v>
      </c>
      <c r="C1676" t="s">
        <v>21</v>
      </c>
      <c r="D1676" t="s">
        <v>24</v>
      </c>
      <c r="E1676" t="s">
        <v>38</v>
      </c>
      <c r="F1676">
        <v>81269.600000000006</v>
      </c>
      <c r="G1676" s="21"/>
      <c r="H1676" s="20"/>
    </row>
    <row r="1677" spans="1:8" x14ac:dyDescent="0.3">
      <c r="A1677">
        <v>853661</v>
      </c>
      <c r="B1677">
        <v>42004</v>
      </c>
      <c r="C1677" t="s">
        <v>39</v>
      </c>
      <c r="D1677" t="s">
        <v>27</v>
      </c>
      <c r="E1677" t="s">
        <v>4</v>
      </c>
      <c r="F1677">
        <v>4104265.7</v>
      </c>
      <c r="G1677" s="21"/>
      <c r="H1677" s="20"/>
    </row>
    <row r="1678" spans="1:8" x14ac:dyDescent="0.3">
      <c r="A1678">
        <v>853849</v>
      </c>
      <c r="B1678">
        <v>42004</v>
      </c>
      <c r="C1678" t="s">
        <v>39</v>
      </c>
      <c r="D1678" t="s">
        <v>27</v>
      </c>
      <c r="E1678" t="s">
        <v>13</v>
      </c>
      <c r="F1678">
        <v>2678472.1</v>
      </c>
      <c r="G1678" s="21"/>
      <c r="H1678" s="20"/>
    </row>
    <row r="1679" spans="1:8" x14ac:dyDescent="0.3">
      <c r="A1679">
        <v>854430</v>
      </c>
      <c r="B1679">
        <v>42004</v>
      </c>
      <c r="C1679" t="s">
        <v>21</v>
      </c>
      <c r="D1679" t="s">
        <v>32</v>
      </c>
      <c r="E1679" t="s">
        <v>12</v>
      </c>
      <c r="F1679">
        <v>88501.3</v>
      </c>
      <c r="G1679" s="21"/>
      <c r="H1679" s="20"/>
    </row>
    <row r="1680" spans="1:8" ht="15" customHeight="1" x14ac:dyDescent="0.3">
      <c r="A1680">
        <v>854732</v>
      </c>
      <c r="B1680">
        <v>41852</v>
      </c>
      <c r="C1680" t="s">
        <v>21</v>
      </c>
      <c r="D1680" t="s">
        <v>24</v>
      </c>
      <c r="E1680" t="s">
        <v>35</v>
      </c>
      <c r="F1680">
        <v>80942.8</v>
      </c>
      <c r="G1680" s="21"/>
      <c r="H1680" s="20"/>
    </row>
    <row r="1681" spans="1:8" ht="15" customHeight="1" x14ac:dyDescent="0.3">
      <c r="A1681">
        <v>855036</v>
      </c>
      <c r="B1681">
        <v>42004</v>
      </c>
      <c r="C1681" t="s">
        <v>21</v>
      </c>
      <c r="D1681" t="s">
        <v>28</v>
      </c>
      <c r="E1681" t="s">
        <v>6</v>
      </c>
      <c r="F1681">
        <v>14712.7</v>
      </c>
      <c r="G1681" s="21"/>
      <c r="H1681" s="20"/>
    </row>
    <row r="1682" spans="1:8" x14ac:dyDescent="0.3">
      <c r="A1682">
        <v>855470</v>
      </c>
      <c r="B1682">
        <v>42004</v>
      </c>
      <c r="C1682" t="s">
        <v>21</v>
      </c>
      <c r="D1682" t="s">
        <v>32</v>
      </c>
      <c r="E1682" t="s">
        <v>0</v>
      </c>
      <c r="F1682">
        <v>38211.1</v>
      </c>
      <c r="G1682" s="21"/>
      <c r="H1682" s="20"/>
    </row>
    <row r="1683" spans="1:8" x14ac:dyDescent="0.3">
      <c r="A1683">
        <v>855706</v>
      </c>
      <c r="B1683">
        <v>41791</v>
      </c>
      <c r="C1683" t="s">
        <v>21</v>
      </c>
      <c r="D1683" t="s">
        <v>24</v>
      </c>
      <c r="E1683" t="s">
        <v>15</v>
      </c>
      <c r="F1683">
        <v>92635.5</v>
      </c>
      <c r="G1683" s="21"/>
      <c r="H1683" s="20"/>
    </row>
    <row r="1684" spans="1:8" x14ac:dyDescent="0.3">
      <c r="A1684">
        <v>855713</v>
      </c>
      <c r="B1684">
        <v>41746</v>
      </c>
      <c r="C1684" t="s">
        <v>39</v>
      </c>
      <c r="D1684" t="s">
        <v>30</v>
      </c>
      <c r="E1684" t="s">
        <v>16</v>
      </c>
      <c r="F1684">
        <v>3093537.5</v>
      </c>
      <c r="G1684" s="21"/>
      <c r="H1684" s="20"/>
    </row>
    <row r="1685" spans="1:8" ht="15" customHeight="1" x14ac:dyDescent="0.3">
      <c r="A1685">
        <v>855966</v>
      </c>
      <c r="B1685">
        <v>41958</v>
      </c>
      <c r="C1685" t="s">
        <v>21</v>
      </c>
      <c r="D1685" t="s">
        <v>28</v>
      </c>
      <c r="E1685" t="s">
        <v>7</v>
      </c>
      <c r="F1685">
        <v>78587.5</v>
      </c>
      <c r="G1685" s="21"/>
      <c r="H1685" s="20"/>
    </row>
    <row r="1686" spans="1:8" ht="15" customHeight="1" x14ac:dyDescent="0.3">
      <c r="A1686">
        <v>855974</v>
      </c>
      <c r="B1686">
        <v>41729</v>
      </c>
      <c r="C1686" t="s">
        <v>21</v>
      </c>
      <c r="D1686" t="s">
        <v>26</v>
      </c>
      <c r="E1686" t="s">
        <v>15</v>
      </c>
      <c r="F1686">
        <v>3859.5</v>
      </c>
      <c r="G1686" s="21"/>
      <c r="H1686" s="20"/>
    </row>
    <row r="1687" spans="1:8" ht="15" customHeight="1" x14ac:dyDescent="0.3">
      <c r="A1687">
        <v>856152</v>
      </c>
      <c r="B1687">
        <v>41943</v>
      </c>
      <c r="C1687" t="s">
        <v>22</v>
      </c>
      <c r="D1687" t="s">
        <v>28</v>
      </c>
      <c r="E1687" t="s">
        <v>8</v>
      </c>
      <c r="F1687">
        <v>408.5</v>
      </c>
      <c r="G1687" s="21"/>
      <c r="H1687" s="20"/>
    </row>
    <row r="1688" spans="1:8" ht="15" customHeight="1" x14ac:dyDescent="0.3">
      <c r="A1688">
        <v>856544</v>
      </c>
      <c r="B1688">
        <v>42004</v>
      </c>
      <c r="C1688" t="s">
        <v>39</v>
      </c>
      <c r="D1688" t="s">
        <v>31</v>
      </c>
      <c r="E1688" t="s">
        <v>7</v>
      </c>
      <c r="F1688">
        <v>2655477.4</v>
      </c>
      <c r="G1688" s="21"/>
      <c r="H1688" s="20"/>
    </row>
    <row r="1689" spans="1:8" x14ac:dyDescent="0.3">
      <c r="A1689">
        <v>856561</v>
      </c>
      <c r="B1689">
        <v>42004</v>
      </c>
      <c r="C1689" t="s">
        <v>39</v>
      </c>
      <c r="D1689" t="s">
        <v>24</v>
      </c>
      <c r="E1689" t="s">
        <v>37</v>
      </c>
      <c r="F1689">
        <v>8623326.5999999996</v>
      </c>
      <c r="G1689" s="21"/>
      <c r="H1689" s="20"/>
    </row>
    <row r="1690" spans="1:8" x14ac:dyDescent="0.3">
      <c r="A1690">
        <v>856594</v>
      </c>
      <c r="B1690">
        <v>42004</v>
      </c>
      <c r="C1690" t="s">
        <v>21</v>
      </c>
      <c r="D1690" t="s">
        <v>31</v>
      </c>
      <c r="E1690" t="s">
        <v>12</v>
      </c>
      <c r="F1690">
        <v>49764.9</v>
      </c>
      <c r="G1690" s="21"/>
      <c r="H1690" s="20"/>
    </row>
    <row r="1691" spans="1:8" ht="15" customHeight="1" x14ac:dyDescent="0.3">
      <c r="A1691">
        <v>856707</v>
      </c>
      <c r="B1691">
        <v>41804</v>
      </c>
      <c r="C1691" t="s">
        <v>39</v>
      </c>
      <c r="D1691" t="s">
        <v>28</v>
      </c>
      <c r="E1691" t="s">
        <v>10</v>
      </c>
      <c r="F1691">
        <v>6997231.2000000002</v>
      </c>
      <c r="G1691" s="21"/>
      <c r="H1691" s="20"/>
    </row>
    <row r="1692" spans="1:8" x14ac:dyDescent="0.3">
      <c r="A1692">
        <v>856967</v>
      </c>
      <c r="B1692">
        <v>41820</v>
      </c>
      <c r="C1692" t="s">
        <v>39</v>
      </c>
      <c r="D1692" t="s">
        <v>30</v>
      </c>
      <c r="E1692" t="s">
        <v>3</v>
      </c>
      <c r="F1692">
        <v>1841456.9</v>
      </c>
      <c r="G1692" s="21"/>
      <c r="H1692" s="20"/>
    </row>
    <row r="1693" spans="1:8" x14ac:dyDescent="0.3">
      <c r="A1693">
        <v>857782</v>
      </c>
      <c r="B1693">
        <v>42004</v>
      </c>
      <c r="C1693" t="s">
        <v>21</v>
      </c>
      <c r="D1693" t="s">
        <v>27</v>
      </c>
      <c r="E1693" t="s">
        <v>11</v>
      </c>
      <c r="F1693">
        <v>59346.7</v>
      </c>
      <c r="G1693" s="21"/>
      <c r="H1693" s="20"/>
    </row>
    <row r="1694" spans="1:8" ht="15" customHeight="1" x14ac:dyDescent="0.3">
      <c r="A1694">
        <v>858235</v>
      </c>
      <c r="B1694">
        <v>42004</v>
      </c>
      <c r="C1694" t="s">
        <v>21</v>
      </c>
      <c r="D1694" t="s">
        <v>28</v>
      </c>
      <c r="E1694" t="s">
        <v>17</v>
      </c>
      <c r="F1694">
        <v>20476.400000000001</v>
      </c>
      <c r="G1694" s="21"/>
      <c r="H1694" s="20"/>
    </row>
    <row r="1695" spans="1:8" ht="15" customHeight="1" x14ac:dyDescent="0.3">
      <c r="A1695">
        <v>858525</v>
      </c>
      <c r="B1695">
        <v>42004</v>
      </c>
      <c r="C1695" t="s">
        <v>39</v>
      </c>
      <c r="D1695" t="s">
        <v>32</v>
      </c>
      <c r="E1695" t="s">
        <v>17</v>
      </c>
      <c r="F1695">
        <v>3460977.3</v>
      </c>
      <c r="G1695" s="21"/>
      <c r="H1695" s="20"/>
    </row>
    <row r="1696" spans="1:8" ht="15" customHeight="1" x14ac:dyDescent="0.3">
      <c r="A1696">
        <v>859965</v>
      </c>
      <c r="B1696">
        <v>42004</v>
      </c>
      <c r="C1696" t="s">
        <v>39</v>
      </c>
      <c r="D1696" t="s">
        <v>32</v>
      </c>
      <c r="E1696" t="s">
        <v>34</v>
      </c>
      <c r="F1696">
        <v>8304879.4000000004</v>
      </c>
      <c r="G1696" s="21"/>
      <c r="H1696" s="20"/>
    </row>
    <row r="1697" spans="1:8" ht="15" customHeight="1" x14ac:dyDescent="0.3">
      <c r="A1697">
        <v>860063</v>
      </c>
      <c r="B1697">
        <v>42004</v>
      </c>
      <c r="C1697" t="s">
        <v>21</v>
      </c>
      <c r="D1697" t="s">
        <v>24</v>
      </c>
      <c r="E1697" t="s">
        <v>0</v>
      </c>
      <c r="F1697">
        <v>83264.100000000006</v>
      </c>
      <c r="G1697" s="21"/>
      <c r="H1697" s="20"/>
    </row>
    <row r="1698" spans="1:8" x14ac:dyDescent="0.3">
      <c r="A1698">
        <v>860134</v>
      </c>
      <c r="B1698">
        <v>42004</v>
      </c>
      <c r="C1698" t="s">
        <v>39</v>
      </c>
      <c r="D1698" t="s">
        <v>26</v>
      </c>
      <c r="E1698" t="s">
        <v>16</v>
      </c>
      <c r="F1698">
        <v>6400533</v>
      </c>
      <c r="G1698" s="21"/>
      <c r="H1698" s="20"/>
    </row>
    <row r="1699" spans="1:8" x14ac:dyDescent="0.3">
      <c r="A1699">
        <v>860434</v>
      </c>
      <c r="B1699">
        <v>42004</v>
      </c>
      <c r="C1699" t="s">
        <v>21</v>
      </c>
      <c r="D1699" t="s">
        <v>24</v>
      </c>
      <c r="E1699" t="s">
        <v>9</v>
      </c>
      <c r="F1699">
        <v>41930.6</v>
      </c>
      <c r="G1699" s="21"/>
      <c r="H1699" s="20"/>
    </row>
    <row r="1700" spans="1:8" ht="15" customHeight="1" x14ac:dyDescent="0.3">
      <c r="A1700">
        <v>860690</v>
      </c>
      <c r="B1700">
        <v>41790</v>
      </c>
      <c r="C1700" t="s">
        <v>39</v>
      </c>
      <c r="D1700" t="s">
        <v>29</v>
      </c>
      <c r="E1700" t="s">
        <v>10</v>
      </c>
      <c r="F1700">
        <v>7067069.9000000004</v>
      </c>
      <c r="G1700" s="21"/>
      <c r="H1700" s="20"/>
    </row>
    <row r="1701" spans="1:8" ht="15" customHeight="1" x14ac:dyDescent="0.3">
      <c r="A1701">
        <v>861158</v>
      </c>
      <c r="B1701">
        <v>42004</v>
      </c>
      <c r="C1701" t="s">
        <v>21</v>
      </c>
      <c r="D1701" t="s">
        <v>26</v>
      </c>
      <c r="E1701" t="s">
        <v>35</v>
      </c>
      <c r="F1701">
        <v>33252.300000000003</v>
      </c>
      <c r="G1701" s="21"/>
      <c r="H1701" s="20"/>
    </row>
    <row r="1702" spans="1:8" x14ac:dyDescent="0.3">
      <c r="A1702">
        <v>861456</v>
      </c>
      <c r="B1702">
        <v>42004</v>
      </c>
      <c r="C1702" t="s">
        <v>21</v>
      </c>
      <c r="D1702" t="s">
        <v>28</v>
      </c>
      <c r="E1702" t="s">
        <v>12</v>
      </c>
      <c r="F1702">
        <v>57499.1</v>
      </c>
      <c r="G1702" s="21"/>
      <c r="H1702" s="20"/>
    </row>
    <row r="1703" spans="1:8" ht="15" customHeight="1" x14ac:dyDescent="0.3">
      <c r="A1703">
        <v>861981</v>
      </c>
      <c r="B1703">
        <v>42004</v>
      </c>
      <c r="C1703" t="s">
        <v>39</v>
      </c>
      <c r="D1703" t="s">
        <v>26</v>
      </c>
      <c r="E1703" t="s">
        <v>11</v>
      </c>
      <c r="F1703">
        <v>4147127.4</v>
      </c>
      <c r="G1703" s="21"/>
      <c r="H1703" s="20"/>
    </row>
    <row r="1704" spans="1:8" ht="15" customHeight="1" x14ac:dyDescent="0.3">
      <c r="A1704">
        <v>862288</v>
      </c>
      <c r="B1704">
        <v>41729</v>
      </c>
      <c r="C1704" t="s">
        <v>39</v>
      </c>
      <c r="D1704" t="s">
        <v>30</v>
      </c>
      <c r="E1704" t="s">
        <v>17</v>
      </c>
      <c r="F1704">
        <v>2546825.1</v>
      </c>
      <c r="G1704" s="21"/>
      <c r="H1704" s="20"/>
    </row>
    <row r="1705" spans="1:8" x14ac:dyDescent="0.3">
      <c r="A1705">
        <v>862392</v>
      </c>
      <c r="B1705">
        <v>41820</v>
      </c>
      <c r="C1705" t="s">
        <v>39</v>
      </c>
      <c r="D1705" t="s">
        <v>27</v>
      </c>
      <c r="E1705" t="s">
        <v>10</v>
      </c>
      <c r="F1705">
        <v>3070423.2</v>
      </c>
      <c r="G1705" s="21"/>
      <c r="H1705" s="20"/>
    </row>
    <row r="1706" spans="1:8" x14ac:dyDescent="0.3">
      <c r="A1706">
        <v>862982</v>
      </c>
      <c r="B1706">
        <v>41912</v>
      </c>
      <c r="C1706" t="s">
        <v>39</v>
      </c>
      <c r="D1706" t="s">
        <v>26</v>
      </c>
      <c r="E1706" t="s">
        <v>35</v>
      </c>
      <c r="F1706">
        <v>9146780</v>
      </c>
      <c r="G1706" s="21"/>
      <c r="H1706" s="20"/>
    </row>
    <row r="1707" spans="1:8" ht="15" customHeight="1" x14ac:dyDescent="0.3">
      <c r="A1707">
        <v>863619</v>
      </c>
      <c r="B1707">
        <v>41698</v>
      </c>
      <c r="C1707" t="s">
        <v>21</v>
      </c>
      <c r="D1707" t="s">
        <v>28</v>
      </c>
      <c r="E1707" t="s">
        <v>3</v>
      </c>
      <c r="F1707">
        <v>11939.45</v>
      </c>
      <c r="G1707" s="21"/>
      <c r="H1707" s="20"/>
    </row>
    <row r="1708" spans="1:8" x14ac:dyDescent="0.3">
      <c r="A1708">
        <v>863694</v>
      </c>
      <c r="B1708">
        <v>41729</v>
      </c>
      <c r="C1708" t="s">
        <v>21</v>
      </c>
      <c r="D1708" t="s">
        <v>27</v>
      </c>
      <c r="E1708" t="s">
        <v>6</v>
      </c>
      <c r="F1708">
        <v>15184.9</v>
      </c>
      <c r="G1708" s="21"/>
      <c r="H1708" s="20"/>
    </row>
    <row r="1709" spans="1:8" x14ac:dyDescent="0.3">
      <c r="A1709">
        <v>863743</v>
      </c>
      <c r="B1709">
        <v>42004</v>
      </c>
      <c r="C1709" t="s">
        <v>39</v>
      </c>
      <c r="D1709" t="s">
        <v>27</v>
      </c>
      <c r="E1709" t="s">
        <v>0</v>
      </c>
      <c r="F1709">
        <v>6206763.7000000002</v>
      </c>
      <c r="G1709" s="21"/>
      <c r="H1709" s="20"/>
    </row>
    <row r="1710" spans="1:8" x14ac:dyDescent="0.3">
      <c r="A1710">
        <v>864259</v>
      </c>
      <c r="B1710">
        <v>42004</v>
      </c>
      <c r="C1710" t="s">
        <v>21</v>
      </c>
      <c r="D1710" t="s">
        <v>27</v>
      </c>
      <c r="E1710" t="s">
        <v>0</v>
      </c>
      <c r="F1710">
        <v>20880.3</v>
      </c>
      <c r="G1710" s="21"/>
      <c r="H1710" s="20"/>
    </row>
    <row r="1711" spans="1:8" x14ac:dyDescent="0.3">
      <c r="A1711">
        <v>864544</v>
      </c>
      <c r="B1711">
        <v>42004</v>
      </c>
      <c r="C1711" t="s">
        <v>21</v>
      </c>
      <c r="D1711" t="s">
        <v>31</v>
      </c>
      <c r="E1711" t="s">
        <v>1</v>
      </c>
      <c r="F1711">
        <v>6364.4</v>
      </c>
      <c r="G1711" s="21"/>
      <c r="H1711" s="20"/>
    </row>
    <row r="1712" spans="1:8" ht="15" customHeight="1" x14ac:dyDescent="0.3">
      <c r="A1712">
        <v>864597</v>
      </c>
      <c r="B1712">
        <v>41820</v>
      </c>
      <c r="C1712" t="s">
        <v>39</v>
      </c>
      <c r="D1712" t="s">
        <v>29</v>
      </c>
      <c r="E1712" t="s">
        <v>7</v>
      </c>
      <c r="F1712">
        <v>7100032.5</v>
      </c>
      <c r="G1712" s="21"/>
      <c r="H1712" s="20"/>
    </row>
    <row r="1713" spans="1:8" x14ac:dyDescent="0.3">
      <c r="A1713">
        <v>864661</v>
      </c>
      <c r="B1713">
        <v>42004</v>
      </c>
      <c r="C1713" t="s">
        <v>39</v>
      </c>
      <c r="D1713" t="s">
        <v>28</v>
      </c>
      <c r="E1713" t="s">
        <v>12</v>
      </c>
      <c r="F1713">
        <v>1157061.8</v>
      </c>
      <c r="G1713" s="21"/>
      <c r="H1713" s="20"/>
    </row>
    <row r="1714" spans="1:8" x14ac:dyDescent="0.3">
      <c r="A1714">
        <v>866236</v>
      </c>
      <c r="B1714">
        <v>41882</v>
      </c>
      <c r="C1714" t="s">
        <v>39</v>
      </c>
      <c r="D1714" t="s">
        <v>28</v>
      </c>
      <c r="E1714" t="s">
        <v>5</v>
      </c>
      <c r="F1714">
        <v>9456995.5</v>
      </c>
      <c r="G1714" s="21"/>
      <c r="H1714" s="20"/>
    </row>
    <row r="1715" spans="1:8" ht="15" customHeight="1" x14ac:dyDescent="0.3">
      <c r="A1715">
        <v>866611</v>
      </c>
      <c r="B1715">
        <v>42004</v>
      </c>
      <c r="C1715" t="s">
        <v>21</v>
      </c>
      <c r="D1715" t="s">
        <v>27</v>
      </c>
      <c r="E1715" t="s">
        <v>4</v>
      </c>
      <c r="F1715">
        <v>60782.2</v>
      </c>
      <c r="G1715" s="21"/>
      <c r="H1715" s="20"/>
    </row>
    <row r="1716" spans="1:8" x14ac:dyDescent="0.3">
      <c r="A1716">
        <v>866670</v>
      </c>
      <c r="B1716">
        <v>41669</v>
      </c>
      <c r="C1716" t="s">
        <v>39</v>
      </c>
      <c r="D1716" t="s">
        <v>26</v>
      </c>
      <c r="E1716" t="s">
        <v>14</v>
      </c>
      <c r="F1716">
        <v>2628726.2999999998</v>
      </c>
      <c r="G1716" s="21"/>
      <c r="H1716" s="20"/>
    </row>
    <row r="1717" spans="1:8" ht="15" customHeight="1" x14ac:dyDescent="0.3">
      <c r="A1717">
        <v>868119</v>
      </c>
      <c r="B1717">
        <v>42004</v>
      </c>
      <c r="C1717" t="s">
        <v>22</v>
      </c>
      <c r="D1717" t="s">
        <v>30</v>
      </c>
      <c r="E1717" t="s">
        <v>13</v>
      </c>
      <c r="F1717">
        <v>852.8</v>
      </c>
      <c r="G1717" s="21"/>
      <c r="H1717" s="20"/>
    </row>
    <row r="1718" spans="1:8" x14ac:dyDescent="0.3">
      <c r="A1718">
        <v>868486</v>
      </c>
      <c r="B1718">
        <v>42004</v>
      </c>
      <c r="C1718" t="s">
        <v>22</v>
      </c>
      <c r="D1718" t="s">
        <v>26</v>
      </c>
      <c r="E1718" t="s">
        <v>13</v>
      </c>
      <c r="F1718">
        <v>8027105.7999999998</v>
      </c>
      <c r="G1718" s="21"/>
      <c r="H1718" s="20"/>
    </row>
    <row r="1719" spans="1:8" ht="15" customHeight="1" x14ac:dyDescent="0.3">
      <c r="A1719">
        <v>868665</v>
      </c>
      <c r="B1719">
        <v>42004</v>
      </c>
      <c r="C1719" t="s">
        <v>21</v>
      </c>
      <c r="D1719" t="s">
        <v>26</v>
      </c>
      <c r="E1719" t="s">
        <v>11</v>
      </c>
      <c r="F1719">
        <v>31707.5</v>
      </c>
      <c r="G1719" s="21"/>
      <c r="H1719" s="20"/>
    </row>
    <row r="1720" spans="1:8" x14ac:dyDescent="0.3">
      <c r="A1720">
        <v>868744</v>
      </c>
      <c r="B1720">
        <v>41729</v>
      </c>
      <c r="C1720" t="s">
        <v>21</v>
      </c>
      <c r="D1720" t="s">
        <v>28</v>
      </c>
      <c r="E1720" t="s">
        <v>34</v>
      </c>
      <c r="F1720">
        <v>74404.800000000003</v>
      </c>
      <c r="G1720" s="21"/>
      <c r="H1720" s="20"/>
    </row>
    <row r="1721" spans="1:8" x14ac:dyDescent="0.3">
      <c r="A1721">
        <v>869429</v>
      </c>
      <c r="B1721">
        <v>42004</v>
      </c>
      <c r="C1721" t="s">
        <v>39</v>
      </c>
      <c r="D1721" t="s">
        <v>28</v>
      </c>
      <c r="E1721" t="s">
        <v>10</v>
      </c>
      <c r="F1721">
        <v>6427221.2000000002</v>
      </c>
      <c r="G1721" s="21"/>
      <c r="H1721" s="20"/>
    </row>
    <row r="1722" spans="1:8" x14ac:dyDescent="0.3">
      <c r="A1722">
        <v>869965</v>
      </c>
      <c r="B1722">
        <v>42004</v>
      </c>
      <c r="C1722" t="s">
        <v>21</v>
      </c>
      <c r="D1722" t="s">
        <v>24</v>
      </c>
      <c r="E1722" t="s">
        <v>9</v>
      </c>
      <c r="F1722">
        <v>50459.3</v>
      </c>
      <c r="G1722" s="21"/>
      <c r="H1722" s="20"/>
    </row>
    <row r="1723" spans="1:8" ht="15" customHeight="1" x14ac:dyDescent="0.3">
      <c r="A1723">
        <v>871041</v>
      </c>
      <c r="B1723">
        <v>42004</v>
      </c>
      <c r="C1723" t="s">
        <v>21</v>
      </c>
      <c r="D1723" t="s">
        <v>27</v>
      </c>
      <c r="E1723" t="s">
        <v>15</v>
      </c>
      <c r="F1723">
        <v>55548.7</v>
      </c>
      <c r="G1723" s="21"/>
      <c r="H1723" s="20"/>
    </row>
    <row r="1724" spans="1:8" ht="15" customHeight="1" x14ac:dyDescent="0.3">
      <c r="A1724">
        <v>871660</v>
      </c>
      <c r="B1724">
        <v>42004</v>
      </c>
      <c r="C1724" t="s">
        <v>39</v>
      </c>
      <c r="D1724" t="s">
        <v>27</v>
      </c>
      <c r="E1724" t="s">
        <v>0</v>
      </c>
      <c r="F1724">
        <v>8072176.5</v>
      </c>
      <c r="G1724" s="21"/>
      <c r="H1724" s="20"/>
    </row>
    <row r="1725" spans="1:8" ht="15" customHeight="1" x14ac:dyDescent="0.3">
      <c r="A1725">
        <v>872289</v>
      </c>
      <c r="B1725">
        <v>42004</v>
      </c>
      <c r="C1725" t="s">
        <v>22</v>
      </c>
      <c r="D1725" t="s">
        <v>31</v>
      </c>
      <c r="E1725" t="s">
        <v>15</v>
      </c>
      <c r="F1725">
        <v>55.3</v>
      </c>
      <c r="G1725" s="21"/>
      <c r="H1725" s="20"/>
    </row>
    <row r="1726" spans="1:8" x14ac:dyDescent="0.3">
      <c r="A1726">
        <v>873090</v>
      </c>
      <c r="B1726">
        <v>41978</v>
      </c>
      <c r="C1726" t="s">
        <v>21</v>
      </c>
      <c r="D1726" t="s">
        <v>29</v>
      </c>
      <c r="E1726" t="s">
        <v>0</v>
      </c>
      <c r="F1726">
        <v>58161.3</v>
      </c>
      <c r="G1726" s="21"/>
      <c r="H1726" s="20"/>
    </row>
    <row r="1727" spans="1:8" x14ac:dyDescent="0.3">
      <c r="A1727">
        <v>873436</v>
      </c>
      <c r="B1727">
        <v>42004</v>
      </c>
      <c r="C1727" t="s">
        <v>39</v>
      </c>
      <c r="D1727" t="s">
        <v>28</v>
      </c>
      <c r="E1727" t="s">
        <v>8</v>
      </c>
      <c r="F1727">
        <v>6319313.7999999998</v>
      </c>
      <c r="G1727" s="21"/>
      <c r="H1727" s="20"/>
    </row>
    <row r="1728" spans="1:8" ht="15" customHeight="1" x14ac:dyDescent="0.3">
      <c r="A1728">
        <v>873494</v>
      </c>
      <c r="B1728">
        <v>41858</v>
      </c>
      <c r="C1728" t="s">
        <v>39</v>
      </c>
      <c r="D1728" t="s">
        <v>29</v>
      </c>
      <c r="E1728" t="s">
        <v>5</v>
      </c>
      <c r="F1728">
        <v>1696420.8</v>
      </c>
      <c r="G1728" s="21"/>
      <c r="H1728" s="20"/>
    </row>
    <row r="1729" spans="1:8" ht="15" customHeight="1" x14ac:dyDescent="0.3">
      <c r="A1729">
        <v>873516</v>
      </c>
      <c r="B1729">
        <v>42004</v>
      </c>
      <c r="C1729" t="s">
        <v>39</v>
      </c>
      <c r="D1729" t="s">
        <v>29</v>
      </c>
      <c r="E1729" t="s">
        <v>17</v>
      </c>
      <c r="F1729">
        <v>6719294.7999999998</v>
      </c>
      <c r="G1729" s="21"/>
      <c r="H1729" s="20"/>
    </row>
    <row r="1730" spans="1:8" x14ac:dyDescent="0.3">
      <c r="A1730">
        <v>875118</v>
      </c>
      <c r="B1730">
        <v>42004</v>
      </c>
      <c r="C1730" t="s">
        <v>21</v>
      </c>
      <c r="D1730" t="s">
        <v>25</v>
      </c>
      <c r="E1730" t="s">
        <v>37</v>
      </c>
      <c r="F1730">
        <v>59898.1</v>
      </c>
      <c r="G1730" s="21"/>
      <c r="H1730" s="20"/>
    </row>
    <row r="1731" spans="1:8" x14ac:dyDescent="0.3">
      <c r="A1731">
        <v>875536</v>
      </c>
      <c r="B1731">
        <v>42004</v>
      </c>
      <c r="C1731" t="s">
        <v>39</v>
      </c>
      <c r="D1731" t="s">
        <v>27</v>
      </c>
      <c r="E1731" t="s">
        <v>5</v>
      </c>
      <c r="F1731">
        <v>8899185.1999999993</v>
      </c>
      <c r="G1731" s="21"/>
      <c r="H1731" s="20"/>
    </row>
    <row r="1732" spans="1:8" ht="15" customHeight="1" x14ac:dyDescent="0.3">
      <c r="A1732">
        <v>876310</v>
      </c>
      <c r="B1732">
        <v>42004</v>
      </c>
      <c r="C1732" t="s">
        <v>39</v>
      </c>
      <c r="D1732" t="s">
        <v>30</v>
      </c>
      <c r="E1732" t="s">
        <v>37</v>
      </c>
      <c r="F1732">
        <v>1623315.9</v>
      </c>
      <c r="G1732" s="21"/>
      <c r="H1732" s="20"/>
    </row>
    <row r="1733" spans="1:8" x14ac:dyDescent="0.3">
      <c r="A1733">
        <v>876562</v>
      </c>
      <c r="B1733">
        <v>42004</v>
      </c>
      <c r="C1733" t="s">
        <v>21</v>
      </c>
      <c r="D1733" t="s">
        <v>28</v>
      </c>
      <c r="E1733" t="s">
        <v>37</v>
      </c>
      <c r="F1733">
        <v>54546.9</v>
      </c>
      <c r="G1733" s="21"/>
      <c r="H1733" s="20"/>
    </row>
    <row r="1734" spans="1:8" ht="15" customHeight="1" x14ac:dyDescent="0.3">
      <c r="A1734">
        <v>877204</v>
      </c>
      <c r="B1734">
        <v>42004</v>
      </c>
      <c r="C1734" t="s">
        <v>39</v>
      </c>
      <c r="D1734" t="s">
        <v>30</v>
      </c>
      <c r="E1734" t="s">
        <v>36</v>
      </c>
      <c r="F1734">
        <v>5711666.4000000004</v>
      </c>
      <c r="G1734" s="21"/>
      <c r="H1734" s="20"/>
    </row>
    <row r="1735" spans="1:8" x14ac:dyDescent="0.3">
      <c r="A1735">
        <v>877341</v>
      </c>
      <c r="B1735">
        <v>42004</v>
      </c>
      <c r="C1735" t="s">
        <v>21</v>
      </c>
      <c r="D1735" t="s">
        <v>24</v>
      </c>
      <c r="E1735" t="s">
        <v>3</v>
      </c>
      <c r="F1735">
        <v>40332.199999999997</v>
      </c>
      <c r="G1735" s="21"/>
      <c r="H1735" s="20"/>
    </row>
    <row r="1736" spans="1:8" x14ac:dyDescent="0.3">
      <c r="A1736">
        <v>878569</v>
      </c>
      <c r="B1736">
        <v>41943</v>
      </c>
      <c r="C1736" t="s">
        <v>22</v>
      </c>
      <c r="D1736" t="s">
        <v>28</v>
      </c>
      <c r="E1736" t="s">
        <v>3</v>
      </c>
      <c r="F1736">
        <v>340.9</v>
      </c>
      <c r="G1736" s="21"/>
      <c r="H1736" s="20"/>
    </row>
    <row r="1737" spans="1:8" ht="15" customHeight="1" x14ac:dyDescent="0.3">
      <c r="A1737">
        <v>878691</v>
      </c>
      <c r="B1737">
        <v>41820</v>
      </c>
      <c r="C1737" t="s">
        <v>21</v>
      </c>
      <c r="D1737" t="s">
        <v>29</v>
      </c>
      <c r="E1737" t="s">
        <v>16</v>
      </c>
      <c r="F1737">
        <v>7195.7</v>
      </c>
      <c r="G1737" s="21"/>
      <c r="H1737" s="20"/>
    </row>
    <row r="1738" spans="1:8" ht="15" customHeight="1" x14ac:dyDescent="0.3">
      <c r="A1738">
        <v>880329</v>
      </c>
      <c r="B1738">
        <v>41723</v>
      </c>
      <c r="C1738" t="s">
        <v>21</v>
      </c>
      <c r="D1738" t="s">
        <v>28</v>
      </c>
      <c r="E1738" t="s">
        <v>17</v>
      </c>
      <c r="F1738">
        <v>44552.3</v>
      </c>
      <c r="G1738" s="21"/>
      <c r="H1738" s="20"/>
    </row>
    <row r="1739" spans="1:8" ht="15" customHeight="1" x14ac:dyDescent="0.3">
      <c r="A1739">
        <v>880364</v>
      </c>
      <c r="B1739">
        <v>42004</v>
      </c>
      <c r="C1739" t="s">
        <v>21</v>
      </c>
      <c r="D1739" t="s">
        <v>27</v>
      </c>
      <c r="E1739" t="s">
        <v>13</v>
      </c>
      <c r="F1739">
        <v>91624.4</v>
      </c>
      <c r="G1739" s="21"/>
      <c r="H1739" s="20"/>
    </row>
    <row r="1740" spans="1:8" ht="15" customHeight="1" x14ac:dyDescent="0.3">
      <c r="A1740">
        <v>880397</v>
      </c>
      <c r="B1740">
        <v>42004</v>
      </c>
      <c r="C1740" t="s">
        <v>21</v>
      </c>
      <c r="D1740" t="s">
        <v>27</v>
      </c>
      <c r="E1740" t="s">
        <v>3</v>
      </c>
      <c r="F1740">
        <v>78136</v>
      </c>
      <c r="G1740" s="21"/>
      <c r="H1740" s="20"/>
    </row>
    <row r="1741" spans="1:8" x14ac:dyDescent="0.3">
      <c r="A1741">
        <v>881221</v>
      </c>
      <c r="B1741">
        <v>41851</v>
      </c>
      <c r="C1741" t="s">
        <v>39</v>
      </c>
      <c r="D1741" t="s">
        <v>24</v>
      </c>
      <c r="E1741" t="s">
        <v>12</v>
      </c>
      <c r="F1741">
        <v>651319.30000000005</v>
      </c>
      <c r="G1741" s="21"/>
      <c r="H1741" s="20"/>
    </row>
    <row r="1742" spans="1:8" ht="15" customHeight="1" x14ac:dyDescent="0.3">
      <c r="A1742">
        <v>881471</v>
      </c>
      <c r="B1742">
        <v>42004</v>
      </c>
      <c r="C1742" t="s">
        <v>21</v>
      </c>
      <c r="D1742" t="s">
        <v>30</v>
      </c>
      <c r="E1742" t="s">
        <v>10</v>
      </c>
      <c r="F1742">
        <v>87362.7</v>
      </c>
      <c r="G1742" s="21"/>
      <c r="H1742" s="20"/>
    </row>
    <row r="1743" spans="1:8" x14ac:dyDescent="0.3">
      <c r="A1743">
        <v>881647</v>
      </c>
      <c r="B1743">
        <v>42004</v>
      </c>
      <c r="C1743" t="s">
        <v>39</v>
      </c>
      <c r="D1743" t="s">
        <v>31</v>
      </c>
      <c r="E1743" t="s">
        <v>13</v>
      </c>
      <c r="F1743">
        <v>4828900.7</v>
      </c>
      <c r="G1743" s="21"/>
      <c r="H1743" s="20"/>
    </row>
    <row r="1744" spans="1:8" x14ac:dyDescent="0.3">
      <c r="A1744">
        <v>882413</v>
      </c>
      <c r="B1744">
        <v>42004</v>
      </c>
      <c r="C1744" t="s">
        <v>21</v>
      </c>
      <c r="D1744" t="s">
        <v>24</v>
      </c>
      <c r="E1744" t="s">
        <v>4</v>
      </c>
      <c r="F1744">
        <v>68704.399999999994</v>
      </c>
      <c r="G1744" s="21"/>
      <c r="H1744" s="20"/>
    </row>
    <row r="1745" spans="1:8" ht="15" customHeight="1" x14ac:dyDescent="0.3">
      <c r="A1745">
        <v>883247</v>
      </c>
      <c r="B1745">
        <v>41882</v>
      </c>
      <c r="C1745" t="s">
        <v>22</v>
      </c>
      <c r="D1745" t="s">
        <v>28</v>
      </c>
      <c r="E1745" t="s">
        <v>14</v>
      </c>
      <c r="F1745">
        <v>262.7</v>
      </c>
      <c r="G1745" s="21"/>
      <c r="H1745" s="20"/>
    </row>
    <row r="1746" spans="1:8" ht="15" customHeight="1" x14ac:dyDescent="0.3">
      <c r="A1746">
        <v>883576</v>
      </c>
      <c r="B1746">
        <v>42004</v>
      </c>
      <c r="C1746" t="s">
        <v>39</v>
      </c>
      <c r="D1746" t="s">
        <v>32</v>
      </c>
      <c r="E1746" t="s">
        <v>7</v>
      </c>
      <c r="F1746">
        <v>9705115.9000000004</v>
      </c>
      <c r="G1746" s="21"/>
      <c r="H1746" s="20"/>
    </row>
    <row r="1747" spans="1:8" ht="15" customHeight="1" x14ac:dyDescent="0.3">
      <c r="A1747">
        <v>883861</v>
      </c>
      <c r="B1747">
        <v>42004</v>
      </c>
      <c r="C1747" t="s">
        <v>39</v>
      </c>
      <c r="D1747" t="s">
        <v>24</v>
      </c>
      <c r="E1747" t="s">
        <v>38</v>
      </c>
      <c r="F1747">
        <v>1197864.9624999999</v>
      </c>
      <c r="G1747" s="21"/>
      <c r="H1747" s="20"/>
    </row>
    <row r="1748" spans="1:8" x14ac:dyDescent="0.3">
      <c r="A1748">
        <v>884118</v>
      </c>
      <c r="B1748">
        <v>42004</v>
      </c>
      <c r="C1748" t="s">
        <v>39</v>
      </c>
      <c r="D1748" t="s">
        <v>27</v>
      </c>
      <c r="E1748" t="s">
        <v>10</v>
      </c>
      <c r="F1748">
        <v>3519591.8</v>
      </c>
      <c r="G1748" s="21"/>
      <c r="H1748" s="20"/>
    </row>
    <row r="1749" spans="1:8" x14ac:dyDescent="0.3">
      <c r="A1749">
        <v>884243</v>
      </c>
      <c r="B1749">
        <v>42004</v>
      </c>
      <c r="C1749" t="s">
        <v>39</v>
      </c>
      <c r="D1749" t="s">
        <v>27</v>
      </c>
      <c r="E1749" t="s">
        <v>34</v>
      </c>
      <c r="F1749">
        <v>6625372.0999999996</v>
      </c>
      <c r="G1749" s="21"/>
      <c r="H1749" s="20"/>
    </row>
    <row r="1750" spans="1:8" ht="15" customHeight="1" x14ac:dyDescent="0.3">
      <c r="A1750">
        <v>884294</v>
      </c>
      <c r="B1750">
        <v>42004</v>
      </c>
      <c r="C1750" t="s">
        <v>39</v>
      </c>
      <c r="D1750" t="s">
        <v>31</v>
      </c>
      <c r="E1750" t="s">
        <v>14</v>
      </c>
      <c r="F1750">
        <v>5189290.9000000004</v>
      </c>
      <c r="G1750" s="21"/>
      <c r="H1750" s="20"/>
    </row>
    <row r="1751" spans="1:8" x14ac:dyDescent="0.3">
      <c r="A1751">
        <v>884575</v>
      </c>
      <c r="B1751">
        <v>42004</v>
      </c>
      <c r="C1751" t="s">
        <v>21</v>
      </c>
      <c r="D1751" t="s">
        <v>27</v>
      </c>
      <c r="E1751" t="s">
        <v>7</v>
      </c>
      <c r="F1751">
        <v>69242.8</v>
      </c>
      <c r="G1751" s="21"/>
      <c r="H1751" s="20"/>
    </row>
    <row r="1752" spans="1:8" ht="15" customHeight="1" x14ac:dyDescent="0.3">
      <c r="A1752">
        <v>885711</v>
      </c>
      <c r="B1752">
        <v>42004</v>
      </c>
      <c r="C1752" t="s">
        <v>39</v>
      </c>
      <c r="D1752" t="s">
        <v>31</v>
      </c>
      <c r="E1752" t="s">
        <v>37</v>
      </c>
      <c r="F1752">
        <v>7370821.5999999996</v>
      </c>
      <c r="G1752" s="21"/>
      <c r="H1752" s="20"/>
    </row>
    <row r="1753" spans="1:8" x14ac:dyDescent="0.3">
      <c r="A1753">
        <v>885813</v>
      </c>
      <c r="B1753">
        <v>42004</v>
      </c>
      <c r="C1753" t="s">
        <v>39</v>
      </c>
      <c r="D1753" t="s">
        <v>28</v>
      </c>
      <c r="E1753" t="s">
        <v>0</v>
      </c>
      <c r="F1753">
        <v>9957157.3000000007</v>
      </c>
      <c r="G1753" s="21"/>
      <c r="H1753" s="20"/>
    </row>
    <row r="1754" spans="1:8" x14ac:dyDescent="0.3">
      <c r="A1754">
        <v>886387</v>
      </c>
      <c r="B1754">
        <v>42004</v>
      </c>
      <c r="C1754" t="s">
        <v>39</v>
      </c>
      <c r="D1754" t="s">
        <v>32</v>
      </c>
      <c r="E1754" t="s">
        <v>3</v>
      </c>
      <c r="F1754">
        <v>1034641.5</v>
      </c>
      <c r="G1754" s="21"/>
      <c r="H1754" s="20"/>
    </row>
    <row r="1755" spans="1:8" x14ac:dyDescent="0.3">
      <c r="A1755">
        <v>886540</v>
      </c>
      <c r="B1755">
        <v>41708</v>
      </c>
      <c r="C1755" t="s">
        <v>39</v>
      </c>
      <c r="D1755" t="s">
        <v>28</v>
      </c>
      <c r="E1755" t="s">
        <v>11</v>
      </c>
      <c r="F1755">
        <v>6254360.2999999998</v>
      </c>
      <c r="G1755" s="21"/>
      <c r="H1755" s="20"/>
    </row>
    <row r="1756" spans="1:8" ht="15" customHeight="1" x14ac:dyDescent="0.3">
      <c r="A1756">
        <v>887027</v>
      </c>
      <c r="B1756">
        <v>42004</v>
      </c>
      <c r="C1756" t="s">
        <v>39</v>
      </c>
      <c r="D1756" t="s">
        <v>30</v>
      </c>
      <c r="E1756" t="s">
        <v>12</v>
      </c>
      <c r="F1756">
        <v>6496059.2000000002</v>
      </c>
      <c r="G1756" s="21"/>
      <c r="H1756" s="20"/>
    </row>
    <row r="1757" spans="1:8" x14ac:dyDescent="0.3">
      <c r="A1757">
        <v>887431</v>
      </c>
      <c r="B1757">
        <v>41729</v>
      </c>
      <c r="C1757" t="s">
        <v>21</v>
      </c>
      <c r="D1757" t="s">
        <v>27</v>
      </c>
      <c r="E1757" t="s">
        <v>16</v>
      </c>
      <c r="F1757">
        <v>55457</v>
      </c>
      <c r="G1757" s="21"/>
      <c r="H1757" s="20"/>
    </row>
    <row r="1758" spans="1:8" x14ac:dyDescent="0.3">
      <c r="A1758">
        <v>887688</v>
      </c>
      <c r="B1758">
        <v>42004</v>
      </c>
      <c r="C1758" t="s">
        <v>21</v>
      </c>
      <c r="D1758" t="s">
        <v>30</v>
      </c>
      <c r="E1758" t="s">
        <v>8</v>
      </c>
      <c r="F1758">
        <v>29824</v>
      </c>
      <c r="G1758" s="21"/>
      <c r="H1758" s="20"/>
    </row>
    <row r="1759" spans="1:8" ht="15" customHeight="1" x14ac:dyDescent="0.3">
      <c r="A1759">
        <v>887810</v>
      </c>
      <c r="B1759">
        <v>42004</v>
      </c>
      <c r="C1759" t="s">
        <v>39</v>
      </c>
      <c r="D1759" t="s">
        <v>27</v>
      </c>
      <c r="E1759" t="s">
        <v>4</v>
      </c>
      <c r="F1759">
        <v>2300830.5</v>
      </c>
      <c r="G1759" s="21"/>
      <c r="H1759" s="20"/>
    </row>
    <row r="1760" spans="1:8" x14ac:dyDescent="0.3">
      <c r="A1760">
        <v>888534</v>
      </c>
      <c r="B1760">
        <v>42004</v>
      </c>
      <c r="C1760" t="s">
        <v>39</v>
      </c>
      <c r="D1760" t="s">
        <v>32</v>
      </c>
      <c r="E1760" t="s">
        <v>2</v>
      </c>
      <c r="F1760">
        <v>2529094.4</v>
      </c>
      <c r="G1760" s="21"/>
      <c r="H1760" s="20"/>
    </row>
    <row r="1761" spans="1:8" x14ac:dyDescent="0.3">
      <c r="A1761">
        <v>889187</v>
      </c>
      <c r="B1761">
        <v>42004</v>
      </c>
      <c r="C1761" t="s">
        <v>39</v>
      </c>
      <c r="D1761" t="s">
        <v>26</v>
      </c>
      <c r="E1761" t="s">
        <v>0</v>
      </c>
      <c r="F1761">
        <v>3156514.5</v>
      </c>
      <c r="G1761" s="21"/>
      <c r="H1761" s="20"/>
    </row>
    <row r="1762" spans="1:8" x14ac:dyDescent="0.3">
      <c r="A1762">
        <v>889317</v>
      </c>
      <c r="B1762">
        <v>41820</v>
      </c>
      <c r="C1762" t="s">
        <v>21</v>
      </c>
      <c r="D1762" t="s">
        <v>30</v>
      </c>
      <c r="E1762" t="s">
        <v>16</v>
      </c>
      <c r="F1762">
        <v>24158.6</v>
      </c>
      <c r="G1762" s="21"/>
      <c r="H1762" s="20"/>
    </row>
    <row r="1763" spans="1:8" x14ac:dyDescent="0.3">
      <c r="A1763">
        <v>889581</v>
      </c>
      <c r="B1763">
        <v>41728</v>
      </c>
      <c r="C1763" t="s">
        <v>21</v>
      </c>
      <c r="D1763" t="s">
        <v>26</v>
      </c>
      <c r="E1763" t="s">
        <v>13</v>
      </c>
      <c r="F1763">
        <v>49324.6</v>
      </c>
      <c r="G1763" s="21"/>
      <c r="H1763" s="20"/>
    </row>
    <row r="1764" spans="1:8" x14ac:dyDescent="0.3">
      <c r="A1764">
        <v>891936</v>
      </c>
      <c r="B1764">
        <v>41669</v>
      </c>
      <c r="C1764" t="s">
        <v>39</v>
      </c>
      <c r="D1764" t="s">
        <v>24</v>
      </c>
      <c r="E1764" t="s">
        <v>4</v>
      </c>
      <c r="F1764">
        <v>2061562.9</v>
      </c>
      <c r="G1764" s="21"/>
      <c r="H1764" s="20"/>
    </row>
    <row r="1765" spans="1:8" x14ac:dyDescent="0.3">
      <c r="A1765">
        <v>893048</v>
      </c>
      <c r="B1765">
        <v>42004</v>
      </c>
      <c r="C1765" t="s">
        <v>39</v>
      </c>
      <c r="D1765" t="s">
        <v>26</v>
      </c>
      <c r="E1765" t="s">
        <v>2</v>
      </c>
      <c r="F1765">
        <v>5818871.2000000002</v>
      </c>
      <c r="G1765" s="21"/>
      <c r="H1765" s="20"/>
    </row>
    <row r="1766" spans="1:8" x14ac:dyDescent="0.3">
      <c r="A1766">
        <v>893137</v>
      </c>
      <c r="B1766">
        <v>41851</v>
      </c>
      <c r="C1766" t="s">
        <v>39</v>
      </c>
      <c r="D1766" t="s">
        <v>27</v>
      </c>
      <c r="E1766" t="s">
        <v>13</v>
      </c>
      <c r="F1766">
        <v>39109.25</v>
      </c>
      <c r="G1766" s="21"/>
      <c r="H1766" s="20"/>
    </row>
    <row r="1767" spans="1:8" x14ac:dyDescent="0.3">
      <c r="A1767">
        <v>893651</v>
      </c>
      <c r="B1767">
        <v>42004</v>
      </c>
      <c r="C1767" t="s">
        <v>39</v>
      </c>
      <c r="D1767" t="s">
        <v>26</v>
      </c>
      <c r="E1767" t="s">
        <v>36</v>
      </c>
      <c r="F1767">
        <v>6355681.7000000002</v>
      </c>
      <c r="G1767" s="21"/>
      <c r="H1767" s="20"/>
    </row>
    <row r="1768" spans="1:8" x14ac:dyDescent="0.3">
      <c r="A1768">
        <v>894260</v>
      </c>
      <c r="B1768">
        <v>41698</v>
      </c>
      <c r="C1768" t="s">
        <v>21</v>
      </c>
      <c r="D1768" t="s">
        <v>27</v>
      </c>
      <c r="E1768" t="s">
        <v>12</v>
      </c>
      <c r="F1768">
        <v>52056.9</v>
      </c>
      <c r="G1768" s="21"/>
      <c r="H1768" s="20"/>
    </row>
    <row r="1769" spans="1:8" ht="15" customHeight="1" x14ac:dyDescent="0.3">
      <c r="A1769">
        <v>894337</v>
      </c>
      <c r="B1769">
        <v>42004</v>
      </c>
      <c r="C1769" t="s">
        <v>39</v>
      </c>
      <c r="D1769" t="s">
        <v>26</v>
      </c>
      <c r="E1769" t="s">
        <v>10</v>
      </c>
      <c r="F1769">
        <v>426483.20000000001</v>
      </c>
      <c r="G1769" s="21"/>
      <c r="H1769" s="20"/>
    </row>
    <row r="1770" spans="1:8" ht="15" customHeight="1" x14ac:dyDescent="0.3">
      <c r="A1770">
        <v>894644</v>
      </c>
      <c r="B1770">
        <v>42004</v>
      </c>
      <c r="C1770" t="s">
        <v>39</v>
      </c>
      <c r="D1770" t="s">
        <v>29</v>
      </c>
      <c r="E1770" t="s">
        <v>13</v>
      </c>
      <c r="F1770">
        <v>9317270</v>
      </c>
      <c r="G1770" s="21"/>
      <c r="H1770" s="20"/>
    </row>
    <row r="1771" spans="1:8" x14ac:dyDescent="0.3">
      <c r="A1771">
        <v>894753</v>
      </c>
      <c r="B1771">
        <v>42004</v>
      </c>
      <c r="C1771" t="s">
        <v>21</v>
      </c>
      <c r="D1771" t="s">
        <v>29</v>
      </c>
      <c r="E1771" t="s">
        <v>0</v>
      </c>
      <c r="F1771">
        <v>76806.2</v>
      </c>
      <c r="G1771" s="21"/>
      <c r="H1771" s="20"/>
    </row>
    <row r="1772" spans="1:8" ht="15" customHeight="1" x14ac:dyDescent="0.3">
      <c r="A1772">
        <v>895061</v>
      </c>
      <c r="B1772">
        <v>42004</v>
      </c>
      <c r="C1772" t="s">
        <v>21</v>
      </c>
      <c r="D1772" t="s">
        <v>26</v>
      </c>
      <c r="E1772" t="s">
        <v>36</v>
      </c>
      <c r="F1772">
        <v>84647</v>
      </c>
      <c r="G1772" s="21"/>
      <c r="H1772" s="20"/>
    </row>
    <row r="1773" spans="1:8" x14ac:dyDescent="0.3">
      <c r="A1773">
        <v>895305</v>
      </c>
      <c r="B1773">
        <v>41820</v>
      </c>
      <c r="C1773" t="s">
        <v>22</v>
      </c>
      <c r="D1773" t="s">
        <v>28</v>
      </c>
      <c r="E1773" t="s">
        <v>34</v>
      </c>
      <c r="F1773">
        <v>463.3</v>
      </c>
      <c r="G1773" s="21"/>
      <c r="H1773" s="20"/>
    </row>
    <row r="1774" spans="1:8" ht="15" customHeight="1" x14ac:dyDescent="0.3">
      <c r="A1774">
        <v>895317</v>
      </c>
      <c r="B1774">
        <v>42004</v>
      </c>
      <c r="C1774" t="s">
        <v>39</v>
      </c>
      <c r="D1774" t="s">
        <v>30</v>
      </c>
      <c r="E1774" t="s">
        <v>12</v>
      </c>
      <c r="F1774">
        <v>3835602.6</v>
      </c>
      <c r="G1774" s="21"/>
      <c r="H1774" s="20"/>
    </row>
    <row r="1775" spans="1:8" x14ac:dyDescent="0.3">
      <c r="A1775">
        <v>896082</v>
      </c>
      <c r="B1775">
        <v>42004</v>
      </c>
      <c r="C1775" t="s">
        <v>21</v>
      </c>
      <c r="D1775" t="s">
        <v>29</v>
      </c>
      <c r="E1775" t="s">
        <v>6</v>
      </c>
      <c r="F1775">
        <v>71061.5</v>
      </c>
      <c r="G1775" s="21"/>
      <c r="H1775" s="20"/>
    </row>
    <row r="1776" spans="1:8" x14ac:dyDescent="0.3">
      <c r="A1776">
        <v>897737</v>
      </c>
      <c r="B1776">
        <v>42004</v>
      </c>
      <c r="C1776" t="s">
        <v>39</v>
      </c>
      <c r="D1776" t="s">
        <v>26</v>
      </c>
      <c r="E1776" t="s">
        <v>14</v>
      </c>
      <c r="F1776">
        <v>2713790.6</v>
      </c>
      <c r="G1776" s="21"/>
      <c r="H1776" s="20"/>
    </row>
    <row r="1777" spans="1:8" ht="15" customHeight="1" x14ac:dyDescent="0.3">
      <c r="A1777">
        <v>897980</v>
      </c>
      <c r="B1777">
        <v>42004</v>
      </c>
      <c r="C1777" t="s">
        <v>21</v>
      </c>
      <c r="D1777" t="s">
        <v>29</v>
      </c>
      <c r="E1777" t="s">
        <v>2</v>
      </c>
      <c r="F1777">
        <v>35697</v>
      </c>
      <c r="G1777" s="21"/>
      <c r="H1777" s="20"/>
    </row>
    <row r="1778" spans="1:8" x14ac:dyDescent="0.3">
      <c r="A1778">
        <v>898364</v>
      </c>
      <c r="B1778">
        <v>41670</v>
      </c>
      <c r="C1778" t="s">
        <v>21</v>
      </c>
      <c r="D1778" t="s">
        <v>28</v>
      </c>
      <c r="E1778" t="s">
        <v>2</v>
      </c>
      <c r="F1778">
        <v>81250.399999999994</v>
      </c>
      <c r="G1778" s="21"/>
      <c r="H1778" s="20"/>
    </row>
    <row r="1779" spans="1:8" ht="15" customHeight="1" x14ac:dyDescent="0.3">
      <c r="A1779">
        <v>898644</v>
      </c>
      <c r="B1779">
        <v>42004</v>
      </c>
      <c r="C1779" t="s">
        <v>39</v>
      </c>
      <c r="D1779" t="s">
        <v>28</v>
      </c>
      <c r="E1779" t="s">
        <v>4</v>
      </c>
      <c r="F1779">
        <v>6073085.5999999996</v>
      </c>
      <c r="G1779" s="21"/>
      <c r="H1779" s="20"/>
    </row>
    <row r="1780" spans="1:8" ht="15" customHeight="1" x14ac:dyDescent="0.3">
      <c r="A1780">
        <v>898688</v>
      </c>
      <c r="B1780">
        <v>42004</v>
      </c>
      <c r="C1780" t="s">
        <v>39</v>
      </c>
      <c r="D1780" t="s">
        <v>30</v>
      </c>
      <c r="E1780" t="s">
        <v>6</v>
      </c>
      <c r="F1780">
        <v>3375831.8</v>
      </c>
      <c r="G1780" s="21"/>
      <c r="H1780" s="20"/>
    </row>
    <row r="1781" spans="1:8" x14ac:dyDescent="0.3">
      <c r="A1781">
        <v>898964</v>
      </c>
      <c r="B1781">
        <v>42004</v>
      </c>
      <c r="C1781" t="s">
        <v>39</v>
      </c>
      <c r="D1781" t="s">
        <v>24</v>
      </c>
      <c r="E1781" t="s">
        <v>9</v>
      </c>
      <c r="F1781">
        <v>1558259.2</v>
      </c>
      <c r="G1781" s="21"/>
      <c r="H1781" s="20"/>
    </row>
    <row r="1782" spans="1:8" x14ac:dyDescent="0.3">
      <c r="A1782">
        <v>899530</v>
      </c>
      <c r="B1782">
        <v>41843</v>
      </c>
      <c r="C1782" t="s">
        <v>39</v>
      </c>
      <c r="D1782" t="s">
        <v>27</v>
      </c>
      <c r="E1782" t="s">
        <v>12</v>
      </c>
      <c r="F1782">
        <v>4323202.9000000004</v>
      </c>
      <c r="G1782" s="21"/>
      <c r="H1782" s="20"/>
    </row>
    <row r="1783" spans="1:8" ht="15" customHeight="1" x14ac:dyDescent="0.3">
      <c r="A1783">
        <v>899606</v>
      </c>
      <c r="B1783">
        <v>42004</v>
      </c>
      <c r="C1783" t="s">
        <v>39</v>
      </c>
      <c r="D1783" t="s">
        <v>27</v>
      </c>
      <c r="E1783" t="s">
        <v>17</v>
      </c>
      <c r="F1783">
        <v>2458334.2999999998</v>
      </c>
      <c r="G1783" s="21"/>
      <c r="H1783" s="20"/>
    </row>
    <row r="1784" spans="1:8" x14ac:dyDescent="0.3">
      <c r="A1784">
        <v>900094</v>
      </c>
      <c r="B1784">
        <v>42004</v>
      </c>
      <c r="C1784" t="s">
        <v>39</v>
      </c>
      <c r="D1784" t="s">
        <v>32</v>
      </c>
      <c r="E1784" t="s">
        <v>5</v>
      </c>
      <c r="F1784">
        <v>6525107.0999999996</v>
      </c>
      <c r="G1784" s="21"/>
      <c r="H1784" s="20"/>
    </row>
    <row r="1785" spans="1:8" ht="15" customHeight="1" x14ac:dyDescent="0.3">
      <c r="A1785">
        <v>900112</v>
      </c>
      <c r="B1785">
        <v>42004</v>
      </c>
      <c r="C1785" t="s">
        <v>39</v>
      </c>
      <c r="D1785" t="s">
        <v>29</v>
      </c>
      <c r="E1785" t="s">
        <v>38</v>
      </c>
      <c r="F1785">
        <v>5466725.5</v>
      </c>
      <c r="G1785" s="21"/>
      <c r="H1785" s="20"/>
    </row>
    <row r="1786" spans="1:8" ht="15" customHeight="1" x14ac:dyDescent="0.3">
      <c r="A1786">
        <v>900178</v>
      </c>
      <c r="B1786">
        <v>41709</v>
      </c>
      <c r="C1786" t="s">
        <v>39</v>
      </c>
      <c r="D1786" t="s">
        <v>28</v>
      </c>
      <c r="E1786" t="s">
        <v>7</v>
      </c>
      <c r="F1786">
        <v>3744590.5</v>
      </c>
      <c r="G1786" s="21"/>
      <c r="H1786" s="20"/>
    </row>
    <row r="1787" spans="1:8" ht="15" customHeight="1" x14ac:dyDescent="0.3">
      <c r="A1787">
        <v>900228</v>
      </c>
      <c r="B1787">
        <v>41759</v>
      </c>
      <c r="C1787" t="s">
        <v>39</v>
      </c>
      <c r="D1787" t="s">
        <v>27</v>
      </c>
      <c r="E1787" t="s">
        <v>38</v>
      </c>
      <c r="F1787">
        <v>4563265.7</v>
      </c>
      <c r="G1787" s="21"/>
      <c r="H1787" s="20"/>
    </row>
    <row r="1788" spans="1:8" x14ac:dyDescent="0.3">
      <c r="A1788">
        <v>901466</v>
      </c>
      <c r="B1788">
        <v>42004</v>
      </c>
      <c r="C1788" t="s">
        <v>39</v>
      </c>
      <c r="D1788" t="s">
        <v>28</v>
      </c>
      <c r="E1788" t="s">
        <v>37</v>
      </c>
      <c r="F1788">
        <v>7001360.2000000002</v>
      </c>
      <c r="G1788" s="21"/>
      <c r="H1788" s="20"/>
    </row>
    <row r="1789" spans="1:8" ht="15" customHeight="1" x14ac:dyDescent="0.3">
      <c r="A1789">
        <v>901989</v>
      </c>
      <c r="B1789">
        <v>42004</v>
      </c>
      <c r="C1789" t="s">
        <v>39</v>
      </c>
      <c r="D1789" t="s">
        <v>28</v>
      </c>
      <c r="E1789" t="s">
        <v>5</v>
      </c>
      <c r="F1789">
        <v>3255478.3</v>
      </c>
      <c r="G1789" s="21"/>
      <c r="H1789" s="20"/>
    </row>
    <row r="1790" spans="1:8" x14ac:dyDescent="0.3">
      <c r="A1790">
        <v>902668</v>
      </c>
      <c r="B1790">
        <v>41820</v>
      </c>
      <c r="C1790" t="s">
        <v>39</v>
      </c>
      <c r="D1790" t="s">
        <v>26</v>
      </c>
      <c r="E1790" t="s">
        <v>2</v>
      </c>
      <c r="F1790">
        <v>4979706.9000000004</v>
      </c>
      <c r="G1790" s="21"/>
      <c r="H1790" s="20"/>
    </row>
    <row r="1791" spans="1:8" x14ac:dyDescent="0.3">
      <c r="A1791">
        <v>902737</v>
      </c>
      <c r="B1791">
        <v>41820</v>
      </c>
      <c r="C1791" t="s">
        <v>39</v>
      </c>
      <c r="D1791" t="s">
        <v>32</v>
      </c>
      <c r="E1791" t="s">
        <v>5</v>
      </c>
      <c r="F1791">
        <v>4772713.7</v>
      </c>
      <c r="G1791" s="21"/>
      <c r="H1791" s="20"/>
    </row>
    <row r="1792" spans="1:8" ht="15" customHeight="1" x14ac:dyDescent="0.3">
      <c r="A1792">
        <v>902864</v>
      </c>
      <c r="B1792">
        <v>42004</v>
      </c>
      <c r="C1792" t="s">
        <v>21</v>
      </c>
      <c r="D1792" t="s">
        <v>26</v>
      </c>
      <c r="E1792" t="s">
        <v>0</v>
      </c>
      <c r="F1792">
        <v>20787.5</v>
      </c>
      <c r="G1792" s="21"/>
      <c r="H1792" s="20"/>
    </row>
    <row r="1793" spans="1:8" x14ac:dyDescent="0.3">
      <c r="A1793">
        <v>904172</v>
      </c>
      <c r="B1793">
        <v>41910</v>
      </c>
      <c r="C1793" t="s">
        <v>39</v>
      </c>
      <c r="D1793" t="s">
        <v>27</v>
      </c>
      <c r="E1793" t="s">
        <v>7</v>
      </c>
      <c r="F1793">
        <v>8182628</v>
      </c>
      <c r="G1793" s="21"/>
      <c r="H1793" s="20"/>
    </row>
    <row r="1794" spans="1:8" x14ac:dyDescent="0.3">
      <c r="A1794">
        <v>905049</v>
      </c>
      <c r="B1794">
        <v>41820</v>
      </c>
      <c r="C1794" t="s">
        <v>21</v>
      </c>
      <c r="D1794" t="s">
        <v>28</v>
      </c>
      <c r="E1794" t="s">
        <v>12</v>
      </c>
      <c r="F1794">
        <v>97878.6</v>
      </c>
      <c r="G1794" s="21"/>
      <c r="H1794" s="20"/>
    </row>
    <row r="1795" spans="1:8" ht="15" customHeight="1" x14ac:dyDescent="0.3">
      <c r="A1795">
        <v>905499</v>
      </c>
      <c r="B1795">
        <v>41729</v>
      </c>
      <c r="C1795" t="s">
        <v>21</v>
      </c>
      <c r="D1795" t="s">
        <v>30</v>
      </c>
      <c r="E1795" t="s">
        <v>13</v>
      </c>
      <c r="F1795">
        <v>12475.8</v>
      </c>
      <c r="G1795" s="21"/>
      <c r="H1795" s="20"/>
    </row>
    <row r="1796" spans="1:8" x14ac:dyDescent="0.3">
      <c r="A1796">
        <v>905551</v>
      </c>
      <c r="B1796">
        <v>42004</v>
      </c>
      <c r="C1796" t="s">
        <v>21</v>
      </c>
      <c r="D1796" t="s">
        <v>26</v>
      </c>
      <c r="E1796" t="s">
        <v>7</v>
      </c>
      <c r="F1796">
        <v>43277</v>
      </c>
      <c r="G1796" s="21"/>
      <c r="H1796" s="20"/>
    </row>
    <row r="1797" spans="1:8" x14ac:dyDescent="0.3">
      <c r="A1797">
        <v>906268</v>
      </c>
      <c r="B1797">
        <v>41728</v>
      </c>
      <c r="C1797" t="s">
        <v>39</v>
      </c>
      <c r="D1797" t="s">
        <v>24</v>
      </c>
      <c r="E1797" t="s">
        <v>35</v>
      </c>
      <c r="F1797">
        <v>1532677.1</v>
      </c>
      <c r="G1797" s="21"/>
      <c r="H1797" s="20"/>
    </row>
    <row r="1798" spans="1:8" ht="15" customHeight="1" x14ac:dyDescent="0.3">
      <c r="A1798">
        <v>906628</v>
      </c>
      <c r="B1798">
        <v>42004</v>
      </c>
      <c r="C1798" t="s">
        <v>39</v>
      </c>
      <c r="D1798" t="s">
        <v>29</v>
      </c>
      <c r="E1798" t="s">
        <v>8</v>
      </c>
      <c r="F1798">
        <v>8156672.4000000004</v>
      </c>
      <c r="G1798" s="21"/>
      <c r="H1798" s="20"/>
    </row>
    <row r="1799" spans="1:8" x14ac:dyDescent="0.3">
      <c r="A1799">
        <v>907039</v>
      </c>
      <c r="B1799">
        <v>41820</v>
      </c>
      <c r="C1799" t="s">
        <v>39</v>
      </c>
      <c r="D1799" t="s">
        <v>30</v>
      </c>
      <c r="E1799" t="s">
        <v>5</v>
      </c>
      <c r="F1799">
        <v>6999677.5</v>
      </c>
      <c r="G1799" s="21"/>
      <c r="H1799" s="20"/>
    </row>
    <row r="1800" spans="1:8" x14ac:dyDescent="0.3">
      <c r="A1800">
        <v>907097</v>
      </c>
      <c r="B1800">
        <v>41973</v>
      </c>
      <c r="C1800" t="s">
        <v>21</v>
      </c>
      <c r="D1800" t="s">
        <v>27</v>
      </c>
      <c r="E1800" t="s">
        <v>3</v>
      </c>
      <c r="F1800">
        <v>13944.5</v>
      </c>
      <c r="G1800" s="21"/>
      <c r="H1800" s="20"/>
    </row>
    <row r="1801" spans="1:8" x14ac:dyDescent="0.3">
      <c r="A1801">
        <v>907150</v>
      </c>
      <c r="B1801">
        <v>42004</v>
      </c>
      <c r="C1801" t="s">
        <v>21</v>
      </c>
      <c r="D1801" t="s">
        <v>27</v>
      </c>
      <c r="E1801" t="s">
        <v>17</v>
      </c>
      <c r="F1801">
        <v>42294.5</v>
      </c>
      <c r="G1801" s="21"/>
      <c r="H1801" s="20"/>
    </row>
    <row r="1802" spans="1:8" x14ac:dyDescent="0.3">
      <c r="A1802">
        <v>907579</v>
      </c>
      <c r="B1802">
        <v>42004</v>
      </c>
      <c r="C1802" t="s">
        <v>39</v>
      </c>
      <c r="D1802" t="s">
        <v>24</v>
      </c>
      <c r="E1802" t="s">
        <v>16</v>
      </c>
      <c r="F1802">
        <v>519801.8</v>
      </c>
      <c r="G1802" s="21"/>
      <c r="H1802" s="20"/>
    </row>
    <row r="1803" spans="1:8" ht="15" customHeight="1" x14ac:dyDescent="0.3">
      <c r="A1803">
        <v>908274</v>
      </c>
      <c r="B1803">
        <v>41820</v>
      </c>
      <c r="C1803" t="s">
        <v>21</v>
      </c>
      <c r="D1803" t="s">
        <v>26</v>
      </c>
      <c r="E1803" t="s">
        <v>35</v>
      </c>
      <c r="F1803">
        <v>60760.2</v>
      </c>
      <c r="G1803" s="21"/>
      <c r="H1803" s="20"/>
    </row>
    <row r="1804" spans="1:8" x14ac:dyDescent="0.3">
      <c r="A1804">
        <v>909278</v>
      </c>
      <c r="B1804">
        <v>41931</v>
      </c>
      <c r="C1804" t="s">
        <v>21</v>
      </c>
      <c r="D1804" t="s">
        <v>26</v>
      </c>
      <c r="E1804" t="s">
        <v>7</v>
      </c>
      <c r="F1804">
        <v>62233.8</v>
      </c>
      <c r="G1804" s="21"/>
      <c r="H1804" s="20"/>
    </row>
    <row r="1805" spans="1:8" x14ac:dyDescent="0.3">
      <c r="A1805">
        <v>910027</v>
      </c>
      <c r="B1805">
        <v>41698</v>
      </c>
      <c r="C1805" t="s">
        <v>21</v>
      </c>
      <c r="D1805" t="s">
        <v>24</v>
      </c>
      <c r="E1805" t="s">
        <v>36</v>
      </c>
      <c r="F1805">
        <v>49063.8</v>
      </c>
      <c r="G1805" s="21"/>
      <c r="H1805" s="20"/>
    </row>
    <row r="1806" spans="1:8" ht="15" customHeight="1" x14ac:dyDescent="0.3">
      <c r="A1806">
        <v>910157</v>
      </c>
      <c r="B1806">
        <v>41726</v>
      </c>
      <c r="C1806" t="s">
        <v>39</v>
      </c>
      <c r="D1806" t="s">
        <v>26</v>
      </c>
      <c r="E1806" t="s">
        <v>37</v>
      </c>
      <c r="F1806">
        <v>6524989.2000000002</v>
      </c>
      <c r="G1806" s="21"/>
      <c r="H1806" s="20"/>
    </row>
    <row r="1807" spans="1:8" ht="15" customHeight="1" x14ac:dyDescent="0.3">
      <c r="A1807">
        <v>910683</v>
      </c>
      <c r="B1807">
        <v>42004</v>
      </c>
      <c r="C1807" t="s">
        <v>21</v>
      </c>
      <c r="D1807" t="s">
        <v>27</v>
      </c>
      <c r="E1807" t="s">
        <v>7</v>
      </c>
      <c r="F1807">
        <v>2524042.5</v>
      </c>
      <c r="G1807" s="21"/>
      <c r="H1807" s="20"/>
    </row>
    <row r="1808" spans="1:8" ht="15" customHeight="1" x14ac:dyDescent="0.3">
      <c r="A1808">
        <v>911101</v>
      </c>
      <c r="B1808">
        <v>42004</v>
      </c>
      <c r="C1808" t="s">
        <v>39</v>
      </c>
      <c r="D1808" t="s">
        <v>29</v>
      </c>
      <c r="E1808" t="s">
        <v>2</v>
      </c>
      <c r="F1808">
        <v>7031645.9000000004</v>
      </c>
      <c r="G1808" s="21"/>
      <c r="H1808" s="20"/>
    </row>
    <row r="1809" spans="1:8" x14ac:dyDescent="0.3">
      <c r="A1809">
        <v>912318</v>
      </c>
      <c r="B1809">
        <v>42004</v>
      </c>
      <c r="C1809" t="s">
        <v>21</v>
      </c>
      <c r="D1809" t="s">
        <v>27</v>
      </c>
      <c r="E1809" t="s">
        <v>13</v>
      </c>
      <c r="F1809">
        <v>26815.3</v>
      </c>
      <c r="G1809" s="21"/>
      <c r="H1809" s="20"/>
    </row>
    <row r="1810" spans="1:8" ht="15" customHeight="1" x14ac:dyDescent="0.3">
      <c r="A1810">
        <v>912453</v>
      </c>
      <c r="B1810">
        <v>41698</v>
      </c>
      <c r="C1810" t="s">
        <v>21</v>
      </c>
      <c r="D1810" t="s">
        <v>28</v>
      </c>
      <c r="E1810" t="s">
        <v>1</v>
      </c>
      <c r="F1810">
        <v>36594.9</v>
      </c>
      <c r="G1810" s="21"/>
      <c r="H1810" s="20"/>
    </row>
    <row r="1811" spans="1:8" x14ac:dyDescent="0.3">
      <c r="A1811">
        <v>912550</v>
      </c>
      <c r="B1811">
        <v>42004</v>
      </c>
      <c r="C1811" t="s">
        <v>39</v>
      </c>
      <c r="D1811" t="s">
        <v>25</v>
      </c>
      <c r="E1811" t="s">
        <v>6</v>
      </c>
      <c r="F1811">
        <v>3926919.3</v>
      </c>
      <c r="G1811" s="21"/>
      <c r="H1811" s="20"/>
    </row>
    <row r="1812" spans="1:8" x14ac:dyDescent="0.3">
      <c r="A1812">
        <v>912866</v>
      </c>
      <c r="B1812">
        <v>42004</v>
      </c>
      <c r="C1812" t="s">
        <v>21</v>
      </c>
      <c r="D1812" t="s">
        <v>31</v>
      </c>
      <c r="E1812" t="s">
        <v>13</v>
      </c>
      <c r="F1812">
        <v>35636.199999999997</v>
      </c>
      <c r="G1812" s="21"/>
      <c r="H1812" s="20"/>
    </row>
    <row r="1813" spans="1:8" x14ac:dyDescent="0.3">
      <c r="A1813">
        <v>913312</v>
      </c>
      <c r="B1813">
        <v>42004</v>
      </c>
      <c r="C1813" t="s">
        <v>21</v>
      </c>
      <c r="D1813" t="s">
        <v>24</v>
      </c>
      <c r="E1813" t="s">
        <v>13</v>
      </c>
      <c r="F1813">
        <v>63967.6</v>
      </c>
      <c r="G1813" s="21"/>
      <c r="H1813" s="20"/>
    </row>
    <row r="1814" spans="1:8" x14ac:dyDescent="0.3">
      <c r="A1814">
        <v>913453</v>
      </c>
      <c r="B1814">
        <v>42004</v>
      </c>
      <c r="C1814" t="s">
        <v>21</v>
      </c>
      <c r="D1814" t="s">
        <v>26</v>
      </c>
      <c r="E1814" t="s">
        <v>15</v>
      </c>
      <c r="F1814">
        <v>38236</v>
      </c>
      <c r="G1814" s="21"/>
      <c r="H1814" s="20"/>
    </row>
    <row r="1815" spans="1:8" x14ac:dyDescent="0.3">
      <c r="A1815">
        <v>913461</v>
      </c>
      <c r="B1815">
        <v>42004</v>
      </c>
      <c r="C1815" t="s">
        <v>22</v>
      </c>
      <c r="D1815" t="s">
        <v>26</v>
      </c>
      <c r="E1815" t="s">
        <v>13</v>
      </c>
      <c r="F1815">
        <v>969.6</v>
      </c>
      <c r="G1815" s="21"/>
      <c r="H1815" s="20"/>
    </row>
    <row r="1816" spans="1:8" x14ac:dyDescent="0.3">
      <c r="A1816">
        <v>913860</v>
      </c>
      <c r="B1816">
        <v>42004</v>
      </c>
      <c r="C1816" t="s">
        <v>22</v>
      </c>
      <c r="D1816" t="s">
        <v>32</v>
      </c>
      <c r="E1816" t="s">
        <v>10</v>
      </c>
      <c r="F1816">
        <v>211.4</v>
      </c>
      <c r="G1816" s="21"/>
      <c r="H1816" s="20"/>
    </row>
    <row r="1817" spans="1:8" ht="15" customHeight="1" x14ac:dyDescent="0.3">
      <c r="A1817">
        <v>914592</v>
      </c>
      <c r="B1817">
        <v>41790</v>
      </c>
      <c r="C1817" t="s">
        <v>39</v>
      </c>
      <c r="D1817" t="s">
        <v>26</v>
      </c>
      <c r="E1817" t="s">
        <v>37</v>
      </c>
      <c r="F1817">
        <v>8580184.5999999996</v>
      </c>
      <c r="G1817" s="21"/>
      <c r="H1817" s="20"/>
    </row>
    <row r="1818" spans="1:8" x14ac:dyDescent="0.3">
      <c r="A1818">
        <v>915459</v>
      </c>
      <c r="B1818">
        <v>42004</v>
      </c>
      <c r="C1818" t="s">
        <v>39</v>
      </c>
      <c r="D1818" t="s">
        <v>25</v>
      </c>
      <c r="E1818" t="s">
        <v>2</v>
      </c>
      <c r="F1818">
        <v>1458718</v>
      </c>
      <c r="G1818" s="21"/>
      <c r="H1818" s="20"/>
    </row>
    <row r="1819" spans="1:8" x14ac:dyDescent="0.3">
      <c r="A1819">
        <v>915608</v>
      </c>
      <c r="B1819">
        <v>42004</v>
      </c>
      <c r="C1819" t="s">
        <v>39</v>
      </c>
      <c r="D1819" t="s">
        <v>29</v>
      </c>
      <c r="E1819" t="s">
        <v>6</v>
      </c>
      <c r="F1819">
        <v>7858075.7999999998</v>
      </c>
      <c r="G1819" s="21"/>
      <c r="H1819" s="20"/>
    </row>
    <row r="1820" spans="1:8" ht="15" customHeight="1" x14ac:dyDescent="0.3">
      <c r="A1820">
        <v>915778</v>
      </c>
      <c r="B1820">
        <v>42004</v>
      </c>
      <c r="C1820" t="s">
        <v>21</v>
      </c>
      <c r="D1820" t="s">
        <v>28</v>
      </c>
      <c r="E1820" t="s">
        <v>4</v>
      </c>
      <c r="F1820">
        <v>29013.200000000001</v>
      </c>
      <c r="G1820" s="21"/>
      <c r="H1820" s="20"/>
    </row>
    <row r="1821" spans="1:8" ht="15" customHeight="1" x14ac:dyDescent="0.3">
      <c r="A1821">
        <v>916513</v>
      </c>
      <c r="B1821">
        <v>42004</v>
      </c>
      <c r="C1821" t="s">
        <v>21</v>
      </c>
      <c r="D1821" t="s">
        <v>24</v>
      </c>
      <c r="E1821" t="s">
        <v>9</v>
      </c>
      <c r="F1821">
        <v>18302.400000000001</v>
      </c>
      <c r="G1821" s="21"/>
      <c r="H1821" s="20"/>
    </row>
    <row r="1822" spans="1:8" x14ac:dyDescent="0.3">
      <c r="A1822">
        <v>916547</v>
      </c>
      <c r="B1822">
        <v>42004</v>
      </c>
      <c r="C1822" t="s">
        <v>21</v>
      </c>
      <c r="D1822" t="s">
        <v>30</v>
      </c>
      <c r="E1822" t="s">
        <v>34</v>
      </c>
      <c r="F1822">
        <v>38258.300000000003</v>
      </c>
      <c r="G1822" s="21"/>
      <c r="H1822" s="20"/>
    </row>
    <row r="1823" spans="1:8" ht="15" customHeight="1" x14ac:dyDescent="0.3">
      <c r="A1823">
        <v>916996</v>
      </c>
      <c r="B1823">
        <v>42004</v>
      </c>
      <c r="C1823" t="s">
        <v>21</v>
      </c>
      <c r="D1823" t="s">
        <v>26</v>
      </c>
      <c r="E1823" t="s">
        <v>5</v>
      </c>
      <c r="F1823">
        <v>87263.3</v>
      </c>
      <c r="G1823" s="21"/>
      <c r="H1823" s="20"/>
    </row>
    <row r="1824" spans="1:8" ht="15" customHeight="1" x14ac:dyDescent="0.3">
      <c r="A1824">
        <v>917066</v>
      </c>
      <c r="B1824">
        <v>42004</v>
      </c>
      <c r="C1824" t="s">
        <v>21</v>
      </c>
      <c r="D1824" t="s">
        <v>26</v>
      </c>
      <c r="E1824" t="s">
        <v>11</v>
      </c>
      <c r="F1824">
        <v>85298.5</v>
      </c>
      <c r="G1824" s="21"/>
      <c r="H1824" s="20"/>
    </row>
    <row r="1825" spans="1:8" x14ac:dyDescent="0.3">
      <c r="A1825">
        <v>917278</v>
      </c>
      <c r="B1825">
        <v>42004</v>
      </c>
      <c r="C1825" t="s">
        <v>21</v>
      </c>
      <c r="D1825" t="s">
        <v>28</v>
      </c>
      <c r="E1825" t="s">
        <v>16</v>
      </c>
      <c r="F1825">
        <v>34818</v>
      </c>
      <c r="G1825" s="21"/>
      <c r="H1825" s="20"/>
    </row>
    <row r="1826" spans="1:8" x14ac:dyDescent="0.3">
      <c r="A1826">
        <v>917382</v>
      </c>
      <c r="B1826">
        <v>41669</v>
      </c>
      <c r="C1826" t="s">
        <v>39</v>
      </c>
      <c r="D1826" t="s">
        <v>26</v>
      </c>
      <c r="E1826" t="s">
        <v>12</v>
      </c>
      <c r="F1826">
        <v>8646848.3000000007</v>
      </c>
      <c r="G1826" s="21"/>
      <c r="H1826" s="20"/>
    </row>
    <row r="1827" spans="1:8" ht="15" customHeight="1" x14ac:dyDescent="0.3">
      <c r="A1827">
        <v>917720</v>
      </c>
      <c r="B1827">
        <v>42004</v>
      </c>
      <c r="C1827" t="s">
        <v>21</v>
      </c>
      <c r="D1827" t="s">
        <v>27</v>
      </c>
      <c r="E1827" t="s">
        <v>9</v>
      </c>
      <c r="F1827">
        <v>36387.699999999997</v>
      </c>
      <c r="G1827" s="21"/>
      <c r="H1827" s="20"/>
    </row>
    <row r="1828" spans="1:8" x14ac:dyDescent="0.3">
      <c r="A1828">
        <v>918005</v>
      </c>
      <c r="B1828">
        <v>42004</v>
      </c>
      <c r="C1828" t="s">
        <v>39</v>
      </c>
      <c r="D1828" t="s">
        <v>27</v>
      </c>
      <c r="E1828" t="s">
        <v>35</v>
      </c>
      <c r="F1828">
        <v>6161161</v>
      </c>
      <c r="G1828" s="21"/>
      <c r="H1828" s="20"/>
    </row>
    <row r="1829" spans="1:8" ht="15" customHeight="1" x14ac:dyDescent="0.3">
      <c r="A1829">
        <v>918008</v>
      </c>
      <c r="B1829">
        <v>42004</v>
      </c>
      <c r="C1829" t="s">
        <v>21</v>
      </c>
      <c r="D1829" t="s">
        <v>24</v>
      </c>
      <c r="E1829" t="s">
        <v>13</v>
      </c>
      <c r="F1829">
        <v>597207.63</v>
      </c>
      <c r="G1829" s="21"/>
      <c r="H1829" s="20"/>
    </row>
    <row r="1830" spans="1:8" x14ac:dyDescent="0.3">
      <c r="A1830">
        <v>918409</v>
      </c>
      <c r="B1830">
        <v>42004</v>
      </c>
      <c r="C1830" t="s">
        <v>21</v>
      </c>
      <c r="D1830" t="s">
        <v>27</v>
      </c>
      <c r="E1830" t="s">
        <v>16</v>
      </c>
      <c r="F1830">
        <v>3699.1</v>
      </c>
      <c r="G1830" s="21"/>
      <c r="H1830" s="20"/>
    </row>
    <row r="1831" spans="1:8" ht="15" customHeight="1" x14ac:dyDescent="0.3">
      <c r="A1831">
        <v>918802</v>
      </c>
      <c r="B1831">
        <v>42004</v>
      </c>
      <c r="C1831" t="s">
        <v>39</v>
      </c>
      <c r="D1831" t="s">
        <v>32</v>
      </c>
      <c r="E1831" t="s">
        <v>2</v>
      </c>
      <c r="F1831">
        <v>7602048.4000000004</v>
      </c>
      <c r="G1831" s="21"/>
      <c r="H1831" s="20"/>
    </row>
    <row r="1832" spans="1:8" ht="15" customHeight="1" x14ac:dyDescent="0.3">
      <c r="A1832">
        <v>919083</v>
      </c>
      <c r="B1832">
        <v>42004</v>
      </c>
      <c r="C1832" t="s">
        <v>21</v>
      </c>
      <c r="D1832" t="s">
        <v>31</v>
      </c>
      <c r="E1832" t="s">
        <v>34</v>
      </c>
      <c r="F1832">
        <v>36935.199999999997</v>
      </c>
      <c r="G1832" s="21"/>
      <c r="H1832" s="20"/>
    </row>
    <row r="1833" spans="1:8" x14ac:dyDescent="0.3">
      <c r="A1833">
        <v>919110</v>
      </c>
      <c r="B1833">
        <v>42004</v>
      </c>
      <c r="C1833" t="s">
        <v>39</v>
      </c>
      <c r="D1833" t="s">
        <v>24</v>
      </c>
      <c r="E1833" t="s">
        <v>36</v>
      </c>
      <c r="F1833">
        <v>4267447.5999999996</v>
      </c>
      <c r="G1833" s="21"/>
      <c r="H1833" s="20"/>
    </row>
    <row r="1834" spans="1:8" x14ac:dyDescent="0.3">
      <c r="A1834">
        <v>920717</v>
      </c>
      <c r="B1834">
        <v>42004</v>
      </c>
      <c r="C1834" t="s">
        <v>22</v>
      </c>
      <c r="D1834" t="s">
        <v>26</v>
      </c>
      <c r="E1834" t="s">
        <v>0</v>
      </c>
      <c r="F1834">
        <v>897.7</v>
      </c>
      <c r="G1834" s="21"/>
      <c r="H1834" s="20"/>
    </row>
    <row r="1835" spans="1:8" x14ac:dyDescent="0.3">
      <c r="A1835">
        <v>920744</v>
      </c>
      <c r="B1835">
        <v>42004</v>
      </c>
      <c r="C1835" t="s">
        <v>21</v>
      </c>
      <c r="D1835" t="s">
        <v>28</v>
      </c>
      <c r="E1835" t="s">
        <v>15</v>
      </c>
      <c r="F1835">
        <v>72247.399999999994</v>
      </c>
      <c r="G1835" s="21"/>
      <c r="H1835" s="20"/>
    </row>
    <row r="1836" spans="1:8" x14ac:dyDescent="0.3">
      <c r="A1836">
        <v>921443</v>
      </c>
      <c r="B1836">
        <v>41832</v>
      </c>
      <c r="C1836" t="s">
        <v>39</v>
      </c>
      <c r="D1836" t="s">
        <v>30</v>
      </c>
      <c r="E1836" t="s">
        <v>7</v>
      </c>
      <c r="F1836">
        <v>4467485.7</v>
      </c>
      <c r="G1836" s="21"/>
      <c r="H1836" s="20"/>
    </row>
    <row r="1837" spans="1:8" x14ac:dyDescent="0.3">
      <c r="A1837">
        <v>921915</v>
      </c>
      <c r="B1837">
        <v>41729</v>
      </c>
      <c r="C1837" t="s">
        <v>39</v>
      </c>
      <c r="D1837" t="s">
        <v>28</v>
      </c>
      <c r="E1837" t="s">
        <v>34</v>
      </c>
      <c r="F1837">
        <v>8259783.7999999998</v>
      </c>
      <c r="G1837" s="21"/>
      <c r="H1837" s="20"/>
    </row>
    <row r="1838" spans="1:8" x14ac:dyDescent="0.3">
      <c r="A1838">
        <v>922124</v>
      </c>
      <c r="B1838">
        <v>41721</v>
      </c>
      <c r="C1838" t="s">
        <v>21</v>
      </c>
      <c r="D1838" t="s">
        <v>30</v>
      </c>
      <c r="E1838" t="s">
        <v>6</v>
      </c>
      <c r="F1838">
        <v>84428.4</v>
      </c>
      <c r="G1838" s="21"/>
      <c r="H1838" s="20"/>
    </row>
    <row r="1839" spans="1:8" ht="15" customHeight="1" x14ac:dyDescent="0.3">
      <c r="A1839">
        <v>922454</v>
      </c>
      <c r="B1839">
        <v>42004</v>
      </c>
      <c r="C1839" t="s">
        <v>21</v>
      </c>
      <c r="D1839" t="s">
        <v>25</v>
      </c>
      <c r="E1839" t="s">
        <v>37</v>
      </c>
      <c r="F1839">
        <v>63523.3</v>
      </c>
      <c r="G1839" s="21"/>
      <c r="H1839" s="20"/>
    </row>
    <row r="1840" spans="1:8" x14ac:dyDescent="0.3">
      <c r="A1840">
        <v>923608</v>
      </c>
      <c r="B1840">
        <v>42004</v>
      </c>
      <c r="C1840" t="s">
        <v>22</v>
      </c>
      <c r="D1840" t="s">
        <v>30</v>
      </c>
      <c r="E1840" t="s">
        <v>15</v>
      </c>
      <c r="F1840">
        <v>898</v>
      </c>
      <c r="G1840" s="21"/>
      <c r="H1840" s="20"/>
    </row>
    <row r="1841" spans="1:8" x14ac:dyDescent="0.3">
      <c r="A1841">
        <v>925219</v>
      </c>
      <c r="B1841">
        <v>42004</v>
      </c>
      <c r="C1841" t="s">
        <v>39</v>
      </c>
      <c r="D1841" t="s">
        <v>31</v>
      </c>
      <c r="E1841" t="s">
        <v>5</v>
      </c>
      <c r="F1841">
        <v>4368860.0999999996</v>
      </c>
      <c r="G1841" s="21"/>
      <c r="H1841" s="20"/>
    </row>
    <row r="1842" spans="1:8" ht="15" customHeight="1" x14ac:dyDescent="0.3">
      <c r="A1842">
        <v>925225</v>
      </c>
      <c r="B1842">
        <v>42004</v>
      </c>
      <c r="C1842" t="s">
        <v>21</v>
      </c>
      <c r="D1842" t="s">
        <v>24</v>
      </c>
      <c r="E1842" t="s">
        <v>3</v>
      </c>
      <c r="F1842">
        <v>74362.7</v>
      </c>
      <c r="G1842" s="21"/>
      <c r="H1842" s="20"/>
    </row>
    <row r="1843" spans="1:8" x14ac:dyDescent="0.3">
      <c r="A1843">
        <v>925428</v>
      </c>
      <c r="B1843">
        <v>41816</v>
      </c>
      <c r="C1843" t="s">
        <v>39</v>
      </c>
      <c r="D1843" t="s">
        <v>31</v>
      </c>
      <c r="E1843" t="s">
        <v>2</v>
      </c>
      <c r="F1843">
        <v>5383148.0999999996</v>
      </c>
      <c r="G1843" s="21"/>
      <c r="H1843" s="20"/>
    </row>
    <row r="1844" spans="1:8" ht="15" customHeight="1" x14ac:dyDescent="0.3">
      <c r="A1844">
        <v>926366</v>
      </c>
      <c r="B1844">
        <v>42004</v>
      </c>
      <c r="C1844" t="s">
        <v>22</v>
      </c>
      <c r="D1844" t="s">
        <v>29</v>
      </c>
      <c r="E1844" t="s">
        <v>6</v>
      </c>
      <c r="F1844">
        <v>767.6</v>
      </c>
      <c r="G1844" s="21"/>
      <c r="H1844" s="20"/>
    </row>
    <row r="1845" spans="1:8" x14ac:dyDescent="0.3">
      <c r="A1845">
        <v>926718</v>
      </c>
      <c r="B1845">
        <v>41850</v>
      </c>
      <c r="C1845" t="s">
        <v>39</v>
      </c>
      <c r="D1845" t="s">
        <v>27</v>
      </c>
      <c r="E1845" t="s">
        <v>10</v>
      </c>
      <c r="F1845">
        <v>3669541.6</v>
      </c>
      <c r="G1845" s="21"/>
      <c r="H1845" s="20"/>
    </row>
    <row r="1846" spans="1:8" ht="15" customHeight="1" x14ac:dyDescent="0.3">
      <c r="A1846">
        <v>926940</v>
      </c>
      <c r="B1846">
        <v>42004</v>
      </c>
      <c r="C1846" t="s">
        <v>39</v>
      </c>
      <c r="D1846" t="s">
        <v>28</v>
      </c>
      <c r="E1846" t="s">
        <v>0</v>
      </c>
      <c r="F1846">
        <v>770267.2</v>
      </c>
      <c r="G1846" s="21"/>
      <c r="H1846" s="20"/>
    </row>
    <row r="1847" spans="1:8" x14ac:dyDescent="0.3">
      <c r="A1847">
        <v>927125</v>
      </c>
      <c r="B1847">
        <v>42004</v>
      </c>
      <c r="C1847" t="s">
        <v>39</v>
      </c>
      <c r="D1847" t="s">
        <v>30</v>
      </c>
      <c r="E1847" t="s">
        <v>37</v>
      </c>
      <c r="F1847">
        <v>5138589.0999999996</v>
      </c>
      <c r="G1847" s="21"/>
      <c r="H1847" s="20"/>
    </row>
    <row r="1848" spans="1:8" ht="15" customHeight="1" x14ac:dyDescent="0.3">
      <c r="A1848">
        <v>927544</v>
      </c>
      <c r="B1848">
        <v>41729</v>
      </c>
      <c r="C1848" t="s">
        <v>21</v>
      </c>
      <c r="D1848" t="s">
        <v>27</v>
      </c>
      <c r="E1848" t="s">
        <v>14</v>
      </c>
      <c r="F1848">
        <v>44496.2</v>
      </c>
      <c r="G1848" s="21"/>
      <c r="H1848" s="20"/>
    </row>
    <row r="1849" spans="1:8" ht="15" customHeight="1" x14ac:dyDescent="0.3">
      <c r="A1849">
        <v>928278</v>
      </c>
      <c r="B1849">
        <v>42004</v>
      </c>
      <c r="C1849" t="s">
        <v>21</v>
      </c>
      <c r="D1849" t="s">
        <v>32</v>
      </c>
      <c r="E1849" t="s">
        <v>2</v>
      </c>
      <c r="F1849">
        <v>55084.800000000003</v>
      </c>
      <c r="G1849" s="21"/>
      <c r="H1849" s="20"/>
    </row>
    <row r="1850" spans="1:8" x14ac:dyDescent="0.3">
      <c r="A1850">
        <v>928540</v>
      </c>
      <c r="B1850">
        <v>41903</v>
      </c>
      <c r="C1850" t="s">
        <v>39</v>
      </c>
      <c r="D1850" t="s">
        <v>30</v>
      </c>
      <c r="E1850" t="s">
        <v>7</v>
      </c>
      <c r="F1850">
        <v>9709836</v>
      </c>
      <c r="G1850" s="21"/>
      <c r="H1850" s="20"/>
    </row>
    <row r="1851" spans="1:8" x14ac:dyDescent="0.3">
      <c r="A1851">
        <v>928865</v>
      </c>
      <c r="B1851">
        <v>41698</v>
      </c>
      <c r="C1851" t="s">
        <v>21</v>
      </c>
      <c r="D1851" t="s">
        <v>27</v>
      </c>
      <c r="E1851" t="s">
        <v>7</v>
      </c>
      <c r="F1851">
        <v>78615.199999999997</v>
      </c>
      <c r="G1851" s="21"/>
      <c r="H1851" s="20"/>
    </row>
    <row r="1852" spans="1:8" ht="15" customHeight="1" x14ac:dyDescent="0.3">
      <c r="A1852">
        <v>929049</v>
      </c>
      <c r="B1852">
        <v>42004</v>
      </c>
      <c r="C1852" t="s">
        <v>21</v>
      </c>
      <c r="D1852" t="s">
        <v>29</v>
      </c>
      <c r="E1852" t="s">
        <v>9</v>
      </c>
      <c r="F1852">
        <v>87251.9</v>
      </c>
      <c r="G1852" s="21"/>
      <c r="H1852" s="20"/>
    </row>
    <row r="1853" spans="1:8" x14ac:dyDescent="0.3">
      <c r="A1853">
        <v>929103</v>
      </c>
      <c r="B1853">
        <v>42004</v>
      </c>
      <c r="C1853" t="s">
        <v>39</v>
      </c>
      <c r="D1853" t="s">
        <v>26</v>
      </c>
      <c r="E1853" t="s">
        <v>7</v>
      </c>
      <c r="F1853">
        <v>5675964.7999999998</v>
      </c>
      <c r="G1853" s="21"/>
      <c r="H1853" s="20"/>
    </row>
    <row r="1854" spans="1:8" ht="15" customHeight="1" x14ac:dyDescent="0.3">
      <c r="A1854">
        <v>929147</v>
      </c>
      <c r="B1854">
        <v>41759</v>
      </c>
      <c r="C1854" t="s">
        <v>39</v>
      </c>
      <c r="D1854" t="s">
        <v>26</v>
      </c>
      <c r="E1854" t="s">
        <v>3</v>
      </c>
      <c r="F1854">
        <v>7975216</v>
      </c>
      <c r="G1854" s="21"/>
      <c r="H1854" s="20"/>
    </row>
    <row r="1855" spans="1:8" ht="15" customHeight="1" x14ac:dyDescent="0.3">
      <c r="A1855">
        <v>930197</v>
      </c>
      <c r="B1855">
        <v>41698</v>
      </c>
      <c r="C1855" t="s">
        <v>39</v>
      </c>
      <c r="D1855" t="s">
        <v>30</v>
      </c>
      <c r="E1855" t="s">
        <v>14</v>
      </c>
      <c r="F1855">
        <v>3481233.2</v>
      </c>
      <c r="G1855" s="21"/>
      <c r="H1855" s="20"/>
    </row>
    <row r="1856" spans="1:8" ht="15" customHeight="1" x14ac:dyDescent="0.3">
      <c r="A1856">
        <v>930242</v>
      </c>
      <c r="B1856">
        <v>42004</v>
      </c>
      <c r="C1856" t="s">
        <v>39</v>
      </c>
      <c r="D1856" t="s">
        <v>26</v>
      </c>
      <c r="E1856" t="s">
        <v>35</v>
      </c>
      <c r="F1856">
        <v>5986802</v>
      </c>
      <c r="G1856" s="21"/>
      <c r="H1856" s="20"/>
    </row>
    <row r="1857" spans="1:8" x14ac:dyDescent="0.3">
      <c r="A1857">
        <v>930637</v>
      </c>
      <c r="B1857">
        <v>42004</v>
      </c>
      <c r="C1857" t="s">
        <v>39</v>
      </c>
      <c r="D1857" t="s">
        <v>24</v>
      </c>
      <c r="E1857" t="s">
        <v>1</v>
      </c>
      <c r="F1857">
        <v>247146.8</v>
      </c>
      <c r="G1857" s="21"/>
      <c r="H1857" s="20"/>
    </row>
    <row r="1858" spans="1:8" x14ac:dyDescent="0.3">
      <c r="A1858">
        <v>930882</v>
      </c>
      <c r="B1858">
        <v>41780</v>
      </c>
      <c r="C1858" t="s">
        <v>39</v>
      </c>
      <c r="D1858" t="s">
        <v>28</v>
      </c>
      <c r="E1858" t="s">
        <v>35</v>
      </c>
      <c r="F1858">
        <v>3236628.4</v>
      </c>
      <c r="G1858" s="21"/>
      <c r="H1858" s="20"/>
    </row>
    <row r="1859" spans="1:8" x14ac:dyDescent="0.3">
      <c r="A1859">
        <v>931791</v>
      </c>
      <c r="B1859">
        <v>41908</v>
      </c>
      <c r="C1859" t="s">
        <v>21</v>
      </c>
      <c r="D1859" t="s">
        <v>24</v>
      </c>
      <c r="E1859" t="s">
        <v>5</v>
      </c>
      <c r="F1859">
        <v>85044</v>
      </c>
      <c r="G1859" s="21"/>
      <c r="H1859" s="20"/>
    </row>
    <row r="1860" spans="1:8" ht="15" customHeight="1" x14ac:dyDescent="0.3">
      <c r="A1860">
        <v>932045</v>
      </c>
      <c r="B1860">
        <v>41670</v>
      </c>
      <c r="C1860" t="s">
        <v>39</v>
      </c>
      <c r="D1860" t="s">
        <v>28</v>
      </c>
      <c r="E1860" t="s">
        <v>3</v>
      </c>
      <c r="F1860">
        <v>4933006.3</v>
      </c>
      <c r="G1860" s="21"/>
      <c r="H1860" s="20"/>
    </row>
    <row r="1861" spans="1:8" x14ac:dyDescent="0.3">
      <c r="A1861">
        <v>932749</v>
      </c>
      <c r="B1861">
        <v>42004</v>
      </c>
      <c r="C1861" t="s">
        <v>21</v>
      </c>
      <c r="D1861" t="s">
        <v>32</v>
      </c>
      <c r="E1861" t="s">
        <v>11</v>
      </c>
      <c r="F1861">
        <v>64909.599999999999</v>
      </c>
      <c r="G1861" s="21"/>
      <c r="H1861" s="20"/>
    </row>
    <row r="1862" spans="1:8" x14ac:dyDescent="0.3">
      <c r="A1862">
        <v>932815</v>
      </c>
      <c r="B1862">
        <v>42004</v>
      </c>
      <c r="C1862" t="s">
        <v>21</v>
      </c>
      <c r="D1862" t="s">
        <v>27</v>
      </c>
      <c r="E1862" t="s">
        <v>37</v>
      </c>
      <c r="F1862">
        <v>92192</v>
      </c>
      <c r="G1862" s="21"/>
      <c r="H1862" s="20"/>
    </row>
    <row r="1863" spans="1:8" x14ac:dyDescent="0.3">
      <c r="A1863">
        <v>933112</v>
      </c>
      <c r="B1863">
        <v>41729</v>
      </c>
      <c r="C1863" t="s">
        <v>21</v>
      </c>
      <c r="D1863" t="s">
        <v>29</v>
      </c>
      <c r="E1863" t="s">
        <v>35</v>
      </c>
      <c r="F1863">
        <v>52974.400000000001</v>
      </c>
      <c r="G1863" s="21"/>
      <c r="H1863" s="20"/>
    </row>
    <row r="1864" spans="1:8" ht="15" customHeight="1" x14ac:dyDescent="0.3">
      <c r="A1864">
        <v>933351</v>
      </c>
      <c r="B1864">
        <v>42004</v>
      </c>
      <c r="C1864" t="s">
        <v>21</v>
      </c>
      <c r="D1864" t="s">
        <v>30</v>
      </c>
      <c r="E1864" t="s">
        <v>12</v>
      </c>
      <c r="F1864">
        <v>41073.300000000003</v>
      </c>
      <c r="G1864" s="21"/>
      <c r="H1864" s="20"/>
    </row>
    <row r="1865" spans="1:8" x14ac:dyDescent="0.3">
      <c r="A1865">
        <v>934322</v>
      </c>
      <c r="B1865">
        <v>42004</v>
      </c>
      <c r="C1865" t="s">
        <v>39</v>
      </c>
      <c r="D1865" t="s">
        <v>27</v>
      </c>
      <c r="E1865" t="s">
        <v>38</v>
      </c>
      <c r="F1865">
        <v>1353985.6</v>
      </c>
      <c r="G1865" s="21"/>
      <c r="H1865" s="20"/>
    </row>
    <row r="1866" spans="1:8" ht="15" customHeight="1" x14ac:dyDescent="0.3">
      <c r="A1866">
        <v>934553</v>
      </c>
      <c r="B1866">
        <v>41973</v>
      </c>
      <c r="C1866" t="s">
        <v>22</v>
      </c>
      <c r="D1866" t="s">
        <v>24</v>
      </c>
      <c r="E1866" t="s">
        <v>4</v>
      </c>
      <c r="F1866">
        <v>352.9</v>
      </c>
      <c r="G1866" s="21"/>
      <c r="H1866" s="20"/>
    </row>
    <row r="1867" spans="1:8" x14ac:dyDescent="0.3">
      <c r="A1867">
        <v>935368</v>
      </c>
      <c r="B1867">
        <v>42004</v>
      </c>
      <c r="C1867" t="s">
        <v>21</v>
      </c>
      <c r="D1867" t="s">
        <v>28</v>
      </c>
      <c r="E1867" t="s">
        <v>5</v>
      </c>
      <c r="F1867">
        <v>92155.5</v>
      </c>
      <c r="G1867" s="21"/>
      <c r="H1867" s="20"/>
    </row>
    <row r="1868" spans="1:8" x14ac:dyDescent="0.3">
      <c r="A1868">
        <v>935686</v>
      </c>
      <c r="B1868">
        <v>42004</v>
      </c>
      <c r="C1868" t="s">
        <v>22</v>
      </c>
      <c r="D1868" t="s">
        <v>29</v>
      </c>
      <c r="E1868" t="s">
        <v>16</v>
      </c>
      <c r="F1868">
        <v>720.3</v>
      </c>
      <c r="G1868" s="21"/>
      <c r="H1868" s="20"/>
    </row>
    <row r="1869" spans="1:8" ht="15" customHeight="1" x14ac:dyDescent="0.3">
      <c r="A1869">
        <v>935962</v>
      </c>
      <c r="B1869">
        <v>41735</v>
      </c>
      <c r="C1869" t="s">
        <v>39</v>
      </c>
      <c r="D1869" t="s">
        <v>25</v>
      </c>
      <c r="E1869" t="s">
        <v>3</v>
      </c>
      <c r="F1869">
        <v>558596.1</v>
      </c>
      <c r="G1869" s="21"/>
      <c r="H1869" s="20"/>
    </row>
    <row r="1870" spans="1:8" x14ac:dyDescent="0.3">
      <c r="A1870">
        <v>936607</v>
      </c>
      <c r="B1870">
        <v>42004</v>
      </c>
      <c r="C1870" t="s">
        <v>21</v>
      </c>
      <c r="D1870" t="s">
        <v>28</v>
      </c>
      <c r="E1870" t="s">
        <v>2</v>
      </c>
      <c r="F1870">
        <v>57826.5</v>
      </c>
      <c r="G1870" s="21"/>
      <c r="H1870" s="20"/>
    </row>
    <row r="1871" spans="1:8" ht="15" customHeight="1" x14ac:dyDescent="0.3">
      <c r="A1871">
        <v>936633</v>
      </c>
      <c r="B1871">
        <v>41759</v>
      </c>
      <c r="C1871" t="s">
        <v>21</v>
      </c>
      <c r="D1871" t="s">
        <v>32</v>
      </c>
      <c r="E1871" t="s">
        <v>12</v>
      </c>
      <c r="F1871">
        <v>3821</v>
      </c>
      <c r="G1871" s="21"/>
      <c r="H1871" s="20"/>
    </row>
    <row r="1872" spans="1:8" ht="15" customHeight="1" x14ac:dyDescent="0.3">
      <c r="A1872">
        <v>936702</v>
      </c>
      <c r="B1872">
        <v>42003</v>
      </c>
      <c r="C1872" t="s">
        <v>39</v>
      </c>
      <c r="D1872" t="s">
        <v>28</v>
      </c>
      <c r="E1872" t="s">
        <v>2</v>
      </c>
      <c r="F1872">
        <v>8886689.9000000004</v>
      </c>
      <c r="G1872" s="21"/>
      <c r="H1872" s="20"/>
    </row>
    <row r="1873" spans="1:8" ht="15" customHeight="1" x14ac:dyDescent="0.3">
      <c r="A1873">
        <v>936983</v>
      </c>
      <c r="B1873">
        <v>42004</v>
      </c>
      <c r="C1873" t="s">
        <v>39</v>
      </c>
      <c r="D1873" t="s">
        <v>30</v>
      </c>
      <c r="E1873" t="s">
        <v>38</v>
      </c>
      <c r="F1873">
        <v>7295775.2000000002</v>
      </c>
      <c r="G1873" s="21"/>
      <c r="H1873" s="20"/>
    </row>
    <row r="1874" spans="1:8" ht="15" customHeight="1" x14ac:dyDescent="0.3">
      <c r="A1874">
        <v>937231</v>
      </c>
      <c r="B1874">
        <v>41840</v>
      </c>
      <c r="C1874" t="s">
        <v>39</v>
      </c>
      <c r="D1874" t="s">
        <v>24</v>
      </c>
      <c r="E1874" t="s">
        <v>11</v>
      </c>
      <c r="F1874">
        <v>4729562.2</v>
      </c>
      <c r="G1874" s="21"/>
      <c r="H1874" s="20"/>
    </row>
    <row r="1875" spans="1:8" ht="15" customHeight="1" x14ac:dyDescent="0.3">
      <c r="A1875">
        <v>937271</v>
      </c>
      <c r="B1875">
        <v>42004</v>
      </c>
      <c r="C1875" t="s">
        <v>22</v>
      </c>
      <c r="D1875" t="s">
        <v>27</v>
      </c>
      <c r="E1875" t="s">
        <v>15</v>
      </c>
      <c r="F1875">
        <v>525.9</v>
      </c>
      <c r="G1875" s="21"/>
      <c r="H1875" s="20"/>
    </row>
    <row r="1876" spans="1:8" ht="15" customHeight="1" x14ac:dyDescent="0.3">
      <c r="A1876">
        <v>937722</v>
      </c>
      <c r="B1876">
        <v>42004</v>
      </c>
      <c r="C1876" t="s">
        <v>21</v>
      </c>
      <c r="D1876" t="s">
        <v>32</v>
      </c>
      <c r="E1876" t="s">
        <v>4</v>
      </c>
      <c r="F1876">
        <v>54726.7</v>
      </c>
      <c r="G1876" s="21"/>
      <c r="H1876" s="20"/>
    </row>
    <row r="1877" spans="1:8" ht="15" customHeight="1" x14ac:dyDescent="0.3">
      <c r="A1877">
        <v>938395</v>
      </c>
      <c r="B1877">
        <v>41706</v>
      </c>
      <c r="C1877" t="s">
        <v>21</v>
      </c>
      <c r="D1877" t="s">
        <v>28</v>
      </c>
      <c r="E1877" t="s">
        <v>34</v>
      </c>
      <c r="F1877">
        <v>72220.3</v>
      </c>
      <c r="G1877" s="21"/>
      <c r="H1877" s="20"/>
    </row>
    <row r="1878" spans="1:8" x14ac:dyDescent="0.3">
      <c r="A1878">
        <v>939374</v>
      </c>
      <c r="B1878">
        <v>41942</v>
      </c>
      <c r="C1878" t="s">
        <v>39</v>
      </c>
      <c r="D1878" t="s">
        <v>25</v>
      </c>
      <c r="E1878" t="s">
        <v>14</v>
      </c>
      <c r="F1878">
        <v>2901334.3</v>
      </c>
      <c r="G1878" s="21"/>
      <c r="H1878" s="20"/>
    </row>
    <row r="1879" spans="1:8" ht="15" customHeight="1" x14ac:dyDescent="0.3">
      <c r="A1879">
        <v>939469</v>
      </c>
      <c r="B1879">
        <v>41729</v>
      </c>
      <c r="C1879" t="s">
        <v>21</v>
      </c>
      <c r="D1879" t="s">
        <v>27</v>
      </c>
      <c r="E1879" t="s">
        <v>13</v>
      </c>
      <c r="F1879">
        <v>64054.7</v>
      </c>
      <c r="G1879" s="21"/>
      <c r="H1879" s="20"/>
    </row>
    <row r="1880" spans="1:8" ht="15" customHeight="1" x14ac:dyDescent="0.3">
      <c r="A1880">
        <v>940213</v>
      </c>
      <c r="B1880">
        <v>41887</v>
      </c>
      <c r="C1880" t="s">
        <v>39</v>
      </c>
      <c r="D1880" t="s">
        <v>26</v>
      </c>
      <c r="E1880" t="s">
        <v>8</v>
      </c>
      <c r="F1880">
        <v>3644043.5</v>
      </c>
      <c r="G1880" s="21"/>
      <c r="H1880" s="20"/>
    </row>
    <row r="1881" spans="1:8" ht="15" customHeight="1" x14ac:dyDescent="0.3">
      <c r="A1881">
        <v>941141</v>
      </c>
      <c r="B1881">
        <v>42004</v>
      </c>
      <c r="C1881" t="s">
        <v>21</v>
      </c>
      <c r="D1881" t="s">
        <v>27</v>
      </c>
      <c r="E1881" t="s">
        <v>34</v>
      </c>
      <c r="F1881">
        <v>23397.9</v>
      </c>
      <c r="G1881" s="21"/>
      <c r="H1881" s="20"/>
    </row>
    <row r="1882" spans="1:8" ht="15" customHeight="1" x14ac:dyDescent="0.3">
      <c r="A1882">
        <v>943028</v>
      </c>
      <c r="B1882">
        <v>42004</v>
      </c>
      <c r="C1882" t="s">
        <v>21</v>
      </c>
      <c r="D1882" t="s">
        <v>31</v>
      </c>
      <c r="E1882" t="s">
        <v>9</v>
      </c>
      <c r="F1882">
        <v>24425.7</v>
      </c>
      <c r="G1882" s="21"/>
      <c r="H1882" s="20"/>
    </row>
    <row r="1883" spans="1:8" ht="15" customHeight="1" x14ac:dyDescent="0.3">
      <c r="A1883">
        <v>943286</v>
      </c>
      <c r="B1883">
        <v>41705</v>
      </c>
      <c r="C1883" t="s">
        <v>39</v>
      </c>
      <c r="D1883" t="s">
        <v>27</v>
      </c>
      <c r="E1883" t="s">
        <v>11</v>
      </c>
      <c r="F1883">
        <v>1157754.8</v>
      </c>
      <c r="G1883" s="21"/>
      <c r="H1883" s="20"/>
    </row>
    <row r="1884" spans="1:8" x14ac:dyDescent="0.3">
      <c r="A1884">
        <v>943436</v>
      </c>
      <c r="B1884">
        <v>42004</v>
      </c>
      <c r="C1884" t="s">
        <v>21</v>
      </c>
      <c r="D1884" t="s">
        <v>30</v>
      </c>
      <c r="E1884" t="s">
        <v>36</v>
      </c>
      <c r="F1884">
        <v>19538.099999999999</v>
      </c>
      <c r="G1884" s="21"/>
      <c r="H1884" s="20"/>
    </row>
    <row r="1885" spans="1:8" ht="15" customHeight="1" x14ac:dyDescent="0.3">
      <c r="A1885">
        <v>944021</v>
      </c>
      <c r="B1885">
        <v>42004</v>
      </c>
      <c r="C1885" t="s">
        <v>39</v>
      </c>
      <c r="D1885" t="s">
        <v>24</v>
      </c>
      <c r="E1885" t="s">
        <v>7</v>
      </c>
      <c r="F1885">
        <v>6120922.7999999998</v>
      </c>
      <c r="G1885" s="21"/>
      <c r="H1885" s="20"/>
    </row>
    <row r="1886" spans="1:8" x14ac:dyDescent="0.3">
      <c r="A1886">
        <v>944436</v>
      </c>
      <c r="B1886">
        <v>42004</v>
      </c>
      <c r="C1886" t="s">
        <v>39</v>
      </c>
      <c r="D1886" t="s">
        <v>27</v>
      </c>
      <c r="E1886" t="s">
        <v>34</v>
      </c>
      <c r="F1886">
        <v>2756267.2</v>
      </c>
      <c r="G1886" s="21"/>
      <c r="H1886" s="20"/>
    </row>
    <row r="1887" spans="1:8" ht="15" customHeight="1" x14ac:dyDescent="0.3">
      <c r="A1887">
        <v>944761</v>
      </c>
      <c r="B1887">
        <v>41729</v>
      </c>
      <c r="C1887" t="s">
        <v>21</v>
      </c>
      <c r="D1887" t="s">
        <v>26</v>
      </c>
      <c r="E1887" t="s">
        <v>16</v>
      </c>
      <c r="F1887">
        <v>25970.400000000001</v>
      </c>
      <c r="G1887" s="21"/>
      <c r="H1887" s="20"/>
    </row>
    <row r="1888" spans="1:8" x14ac:dyDescent="0.3">
      <c r="A1888">
        <v>945629</v>
      </c>
      <c r="B1888">
        <v>41669</v>
      </c>
      <c r="C1888" t="s">
        <v>21</v>
      </c>
      <c r="D1888" t="s">
        <v>27</v>
      </c>
      <c r="E1888" t="s">
        <v>16</v>
      </c>
      <c r="F1888">
        <v>94031.2</v>
      </c>
      <c r="G1888" s="21"/>
      <c r="H1888" s="20"/>
    </row>
    <row r="1889" spans="1:8" ht="15" customHeight="1" x14ac:dyDescent="0.3">
      <c r="A1889">
        <v>946944</v>
      </c>
      <c r="B1889">
        <v>42004</v>
      </c>
      <c r="C1889" t="s">
        <v>21</v>
      </c>
      <c r="D1889" t="s">
        <v>32</v>
      </c>
      <c r="E1889" t="s">
        <v>38</v>
      </c>
      <c r="F1889">
        <v>34172.400000000001</v>
      </c>
      <c r="G1889" s="21"/>
      <c r="H1889" s="20"/>
    </row>
    <row r="1890" spans="1:8" ht="15" customHeight="1" x14ac:dyDescent="0.3">
      <c r="A1890">
        <v>947121</v>
      </c>
      <c r="B1890">
        <v>41777</v>
      </c>
      <c r="C1890" t="s">
        <v>39</v>
      </c>
      <c r="D1890" t="s">
        <v>24</v>
      </c>
      <c r="E1890" t="s">
        <v>13</v>
      </c>
      <c r="F1890">
        <v>3786969.9</v>
      </c>
      <c r="G1890" s="21"/>
      <c r="H1890" s="20"/>
    </row>
    <row r="1891" spans="1:8" ht="15" customHeight="1" x14ac:dyDescent="0.3">
      <c r="A1891">
        <v>947248</v>
      </c>
      <c r="B1891">
        <v>41699</v>
      </c>
      <c r="C1891" t="s">
        <v>21</v>
      </c>
      <c r="D1891" t="s">
        <v>28</v>
      </c>
      <c r="E1891" t="s">
        <v>12</v>
      </c>
      <c r="F1891">
        <v>91576.6</v>
      </c>
      <c r="G1891" s="21"/>
      <c r="H1891" s="20"/>
    </row>
    <row r="1892" spans="1:8" x14ac:dyDescent="0.3">
      <c r="A1892">
        <v>947450</v>
      </c>
      <c r="B1892">
        <v>42004</v>
      </c>
      <c r="C1892" t="s">
        <v>21</v>
      </c>
      <c r="D1892" t="s">
        <v>26</v>
      </c>
      <c r="E1892" t="s">
        <v>10</v>
      </c>
      <c r="F1892">
        <v>86464.4</v>
      </c>
      <c r="G1892" s="21"/>
      <c r="H1892" s="20"/>
    </row>
    <row r="1893" spans="1:8" ht="15" customHeight="1" x14ac:dyDescent="0.3">
      <c r="A1893">
        <v>948510</v>
      </c>
      <c r="B1893">
        <v>42004</v>
      </c>
      <c r="C1893" t="s">
        <v>39</v>
      </c>
      <c r="D1893" t="s">
        <v>30</v>
      </c>
      <c r="E1893" t="s">
        <v>1</v>
      </c>
      <c r="F1893">
        <v>6435455.0999999996</v>
      </c>
      <c r="G1893" s="21"/>
      <c r="H1893" s="20"/>
    </row>
    <row r="1894" spans="1:8" ht="15" customHeight="1" x14ac:dyDescent="0.3">
      <c r="A1894">
        <v>949899</v>
      </c>
      <c r="B1894">
        <v>41729</v>
      </c>
      <c r="C1894" t="s">
        <v>21</v>
      </c>
      <c r="D1894" t="s">
        <v>26</v>
      </c>
      <c r="E1894" t="s">
        <v>5</v>
      </c>
      <c r="F1894">
        <v>10389.5</v>
      </c>
      <c r="G1894" s="21"/>
      <c r="H1894" s="20"/>
    </row>
    <row r="1895" spans="1:8" x14ac:dyDescent="0.3">
      <c r="A1895">
        <v>950393</v>
      </c>
      <c r="B1895">
        <v>42004</v>
      </c>
      <c r="C1895" t="s">
        <v>21</v>
      </c>
      <c r="D1895" t="s">
        <v>24</v>
      </c>
      <c r="E1895" t="s">
        <v>12</v>
      </c>
      <c r="F1895">
        <v>53985.9</v>
      </c>
      <c r="G1895" s="21"/>
      <c r="H1895" s="20"/>
    </row>
    <row r="1896" spans="1:8" x14ac:dyDescent="0.3">
      <c r="A1896">
        <v>950839</v>
      </c>
      <c r="B1896">
        <v>41671</v>
      </c>
      <c r="C1896" t="s">
        <v>39</v>
      </c>
      <c r="D1896" t="s">
        <v>25</v>
      </c>
      <c r="E1896" t="s">
        <v>15</v>
      </c>
      <c r="F1896">
        <v>6870541</v>
      </c>
      <c r="G1896" s="21"/>
      <c r="H1896" s="20"/>
    </row>
    <row r="1897" spans="1:8" x14ac:dyDescent="0.3">
      <c r="A1897">
        <v>951392</v>
      </c>
      <c r="B1897">
        <v>42004</v>
      </c>
      <c r="C1897" t="s">
        <v>39</v>
      </c>
      <c r="D1897" t="s">
        <v>27</v>
      </c>
      <c r="E1897" t="s">
        <v>1</v>
      </c>
      <c r="F1897">
        <v>5503.4444444444398</v>
      </c>
      <c r="G1897" s="21"/>
      <c r="H1897" s="20"/>
    </row>
    <row r="1898" spans="1:8" x14ac:dyDescent="0.3">
      <c r="A1898">
        <v>951618</v>
      </c>
      <c r="B1898">
        <v>42004</v>
      </c>
      <c r="C1898" t="s">
        <v>22</v>
      </c>
      <c r="D1898" t="s">
        <v>24</v>
      </c>
      <c r="E1898" t="s">
        <v>8</v>
      </c>
      <c r="F1898">
        <v>576</v>
      </c>
      <c r="G1898" s="21"/>
      <c r="H1898" s="20"/>
    </row>
    <row r="1899" spans="1:8" x14ac:dyDescent="0.3">
      <c r="A1899">
        <v>952621</v>
      </c>
      <c r="B1899">
        <v>42004</v>
      </c>
      <c r="C1899" t="s">
        <v>39</v>
      </c>
      <c r="D1899" t="s">
        <v>24</v>
      </c>
      <c r="E1899" t="s">
        <v>8</v>
      </c>
      <c r="F1899">
        <v>2316946.5</v>
      </c>
      <c r="G1899" s="21"/>
      <c r="H1899" s="20"/>
    </row>
    <row r="1900" spans="1:8" ht="15" customHeight="1" x14ac:dyDescent="0.3">
      <c r="A1900">
        <v>953089</v>
      </c>
      <c r="B1900">
        <v>41759</v>
      </c>
      <c r="C1900" t="s">
        <v>21</v>
      </c>
      <c r="D1900" t="s">
        <v>26</v>
      </c>
      <c r="E1900" t="s">
        <v>5</v>
      </c>
      <c r="F1900">
        <v>1232821.3999999999</v>
      </c>
      <c r="G1900" s="21"/>
      <c r="H1900" s="20"/>
    </row>
    <row r="1901" spans="1:8" ht="15" customHeight="1" x14ac:dyDescent="0.3">
      <c r="A1901">
        <v>953449</v>
      </c>
      <c r="B1901">
        <v>42004</v>
      </c>
      <c r="C1901" t="s">
        <v>21</v>
      </c>
      <c r="D1901" t="s">
        <v>28</v>
      </c>
      <c r="E1901" t="s">
        <v>34</v>
      </c>
      <c r="F1901">
        <v>77402.7</v>
      </c>
      <c r="G1901" s="21"/>
      <c r="H1901" s="20"/>
    </row>
    <row r="1902" spans="1:8" x14ac:dyDescent="0.3">
      <c r="A1902">
        <v>954392</v>
      </c>
      <c r="B1902">
        <v>42004</v>
      </c>
      <c r="C1902" t="s">
        <v>39</v>
      </c>
      <c r="D1902" t="s">
        <v>28</v>
      </c>
      <c r="E1902" t="s">
        <v>1</v>
      </c>
      <c r="F1902">
        <v>3536811.2</v>
      </c>
      <c r="G1902" s="21"/>
      <c r="H1902" s="20"/>
    </row>
    <row r="1903" spans="1:8" ht="15" customHeight="1" x14ac:dyDescent="0.3">
      <c r="A1903">
        <v>954604</v>
      </c>
      <c r="B1903">
        <v>42004</v>
      </c>
      <c r="C1903" t="s">
        <v>39</v>
      </c>
      <c r="D1903" t="s">
        <v>30</v>
      </c>
      <c r="E1903" t="s">
        <v>38</v>
      </c>
      <c r="F1903">
        <v>6609122.4000000004</v>
      </c>
      <c r="G1903" s="21"/>
      <c r="H1903" s="20"/>
    </row>
    <row r="1904" spans="1:8" x14ac:dyDescent="0.3">
      <c r="A1904">
        <v>954750</v>
      </c>
      <c r="B1904">
        <v>41670</v>
      </c>
      <c r="C1904" t="s">
        <v>21</v>
      </c>
      <c r="D1904" t="s">
        <v>26</v>
      </c>
      <c r="E1904" t="s">
        <v>4</v>
      </c>
      <c r="F1904">
        <v>66145.899999999994</v>
      </c>
      <c r="G1904" s="21"/>
      <c r="H1904" s="20"/>
    </row>
    <row r="1905" spans="1:8" x14ac:dyDescent="0.3">
      <c r="A1905">
        <v>956024</v>
      </c>
      <c r="B1905">
        <v>41851</v>
      </c>
      <c r="C1905" t="s">
        <v>39</v>
      </c>
      <c r="D1905" t="s">
        <v>29</v>
      </c>
      <c r="E1905" t="s">
        <v>2</v>
      </c>
      <c r="F1905">
        <v>2624039.6</v>
      </c>
      <c r="G1905" s="21"/>
      <c r="H1905" s="20"/>
    </row>
    <row r="1906" spans="1:8" ht="15" customHeight="1" x14ac:dyDescent="0.3">
      <c r="A1906">
        <v>956309</v>
      </c>
      <c r="B1906">
        <v>42004</v>
      </c>
      <c r="C1906" t="s">
        <v>21</v>
      </c>
      <c r="D1906" t="s">
        <v>29</v>
      </c>
      <c r="E1906" t="s">
        <v>38</v>
      </c>
      <c r="F1906">
        <v>89874.1</v>
      </c>
      <c r="G1906" s="21"/>
      <c r="H1906" s="20"/>
    </row>
    <row r="1907" spans="1:8" ht="15" customHeight="1" x14ac:dyDescent="0.3">
      <c r="A1907">
        <v>956534</v>
      </c>
      <c r="B1907">
        <v>41875</v>
      </c>
      <c r="C1907" t="s">
        <v>21</v>
      </c>
      <c r="D1907" t="s">
        <v>31</v>
      </c>
      <c r="E1907" t="s">
        <v>4</v>
      </c>
      <c r="F1907">
        <v>78218.5</v>
      </c>
      <c r="G1907" s="21"/>
      <c r="H1907" s="20"/>
    </row>
    <row r="1908" spans="1:8" ht="15" customHeight="1" x14ac:dyDescent="0.3">
      <c r="A1908">
        <v>957556</v>
      </c>
      <c r="B1908">
        <v>41729</v>
      </c>
      <c r="C1908" t="s">
        <v>21</v>
      </c>
      <c r="D1908" t="s">
        <v>32</v>
      </c>
      <c r="E1908" t="s">
        <v>4</v>
      </c>
      <c r="F1908">
        <v>82079.399999999994</v>
      </c>
      <c r="G1908" s="21"/>
      <c r="H1908" s="20"/>
    </row>
    <row r="1909" spans="1:8" x14ac:dyDescent="0.3">
      <c r="A1909">
        <v>957786</v>
      </c>
      <c r="B1909">
        <v>41820</v>
      </c>
      <c r="C1909" t="s">
        <v>39</v>
      </c>
      <c r="D1909" t="s">
        <v>27</v>
      </c>
      <c r="E1909" t="s">
        <v>38</v>
      </c>
      <c r="F1909">
        <v>2546141.9</v>
      </c>
      <c r="G1909" s="21"/>
      <c r="H1909" s="20"/>
    </row>
    <row r="1910" spans="1:8" ht="15" customHeight="1" x14ac:dyDescent="0.3">
      <c r="A1910">
        <v>958045</v>
      </c>
      <c r="B1910">
        <v>41729</v>
      </c>
      <c r="C1910" t="s">
        <v>39</v>
      </c>
      <c r="D1910" t="s">
        <v>27</v>
      </c>
      <c r="E1910" t="s">
        <v>8</v>
      </c>
      <c r="F1910">
        <v>8956735.3000000007</v>
      </c>
      <c r="G1910" s="21"/>
      <c r="H1910" s="20"/>
    </row>
    <row r="1911" spans="1:8" x14ac:dyDescent="0.3">
      <c r="A1911">
        <v>958753</v>
      </c>
      <c r="B1911">
        <v>42004</v>
      </c>
      <c r="C1911" t="s">
        <v>39</v>
      </c>
      <c r="D1911" t="s">
        <v>31</v>
      </c>
      <c r="E1911" t="s">
        <v>37</v>
      </c>
      <c r="F1911">
        <v>8762991.1999999993</v>
      </c>
      <c r="G1911" s="21"/>
      <c r="H1911" s="20"/>
    </row>
    <row r="1912" spans="1:8" ht="15" customHeight="1" x14ac:dyDescent="0.3">
      <c r="A1912">
        <v>959216</v>
      </c>
      <c r="B1912">
        <v>42004</v>
      </c>
      <c r="C1912" t="s">
        <v>39</v>
      </c>
      <c r="D1912" t="s">
        <v>26</v>
      </c>
      <c r="E1912" t="s">
        <v>10</v>
      </c>
      <c r="F1912">
        <v>1904073.3</v>
      </c>
      <c r="G1912" s="21"/>
      <c r="H1912" s="20"/>
    </row>
    <row r="1913" spans="1:8" x14ac:dyDescent="0.3">
      <c r="A1913">
        <v>959278</v>
      </c>
      <c r="B1913">
        <v>41879</v>
      </c>
      <c r="C1913" t="s">
        <v>39</v>
      </c>
      <c r="D1913" t="s">
        <v>31</v>
      </c>
      <c r="E1913" t="s">
        <v>12</v>
      </c>
      <c r="F1913">
        <v>3232700.2</v>
      </c>
      <c r="G1913" s="21"/>
      <c r="H1913" s="20"/>
    </row>
    <row r="1914" spans="1:8" ht="15" customHeight="1" x14ac:dyDescent="0.3">
      <c r="A1914">
        <v>959384</v>
      </c>
      <c r="B1914">
        <v>42004</v>
      </c>
      <c r="C1914" t="s">
        <v>39</v>
      </c>
      <c r="D1914" t="s">
        <v>27</v>
      </c>
      <c r="E1914" t="s">
        <v>0</v>
      </c>
      <c r="F1914">
        <v>2514039.7000000002</v>
      </c>
      <c r="G1914" s="21"/>
      <c r="H1914" s="20"/>
    </row>
    <row r="1915" spans="1:8" x14ac:dyDescent="0.3">
      <c r="A1915">
        <v>959465</v>
      </c>
      <c r="B1915">
        <v>42004</v>
      </c>
      <c r="C1915" t="s">
        <v>39</v>
      </c>
      <c r="D1915" t="s">
        <v>24</v>
      </c>
      <c r="E1915" t="s">
        <v>2</v>
      </c>
      <c r="F1915">
        <v>8516872.5999999996</v>
      </c>
      <c r="G1915" s="21"/>
      <c r="H1915" s="20"/>
    </row>
    <row r="1916" spans="1:8" ht="15" customHeight="1" x14ac:dyDescent="0.3">
      <c r="A1916">
        <v>959871</v>
      </c>
      <c r="B1916">
        <v>41851</v>
      </c>
      <c r="C1916" t="s">
        <v>39</v>
      </c>
      <c r="D1916" t="s">
        <v>32</v>
      </c>
      <c r="E1916" t="s">
        <v>38</v>
      </c>
      <c r="F1916">
        <v>9893538</v>
      </c>
      <c r="G1916" s="21"/>
      <c r="H1916" s="20"/>
    </row>
    <row r="1917" spans="1:8" x14ac:dyDescent="0.3">
      <c r="A1917">
        <v>959907</v>
      </c>
      <c r="B1917">
        <v>41698</v>
      </c>
      <c r="C1917" t="s">
        <v>21</v>
      </c>
      <c r="D1917" t="s">
        <v>26</v>
      </c>
      <c r="E1917" t="s">
        <v>3</v>
      </c>
      <c r="F1917">
        <v>10545.4</v>
      </c>
      <c r="G1917" s="21"/>
      <c r="H1917" s="20"/>
    </row>
    <row r="1918" spans="1:8" ht="15" customHeight="1" x14ac:dyDescent="0.3">
      <c r="A1918">
        <v>960049</v>
      </c>
      <c r="B1918">
        <v>42004</v>
      </c>
      <c r="C1918" t="s">
        <v>21</v>
      </c>
      <c r="D1918" t="s">
        <v>24</v>
      </c>
      <c r="E1918" t="s">
        <v>1</v>
      </c>
      <c r="F1918">
        <v>17159.7</v>
      </c>
      <c r="G1918" s="21"/>
      <c r="H1918" s="20"/>
    </row>
    <row r="1919" spans="1:8" ht="15" customHeight="1" x14ac:dyDescent="0.3">
      <c r="A1919">
        <v>961167</v>
      </c>
      <c r="B1919">
        <v>42004</v>
      </c>
      <c r="C1919" t="s">
        <v>39</v>
      </c>
      <c r="D1919" t="s">
        <v>24</v>
      </c>
      <c r="E1919" t="s">
        <v>8</v>
      </c>
      <c r="F1919">
        <v>3969383.8</v>
      </c>
      <c r="G1919" s="21"/>
      <c r="H1919" s="20"/>
    </row>
    <row r="1920" spans="1:8" ht="15" customHeight="1" x14ac:dyDescent="0.3">
      <c r="A1920">
        <v>961583</v>
      </c>
      <c r="B1920">
        <v>42004</v>
      </c>
      <c r="C1920" t="s">
        <v>21</v>
      </c>
      <c r="D1920" t="s">
        <v>26</v>
      </c>
      <c r="E1920" t="s">
        <v>0</v>
      </c>
      <c r="F1920">
        <v>99155.9</v>
      </c>
      <c r="G1920" s="21"/>
      <c r="H1920" s="20"/>
    </row>
    <row r="1921" spans="1:8" ht="15" customHeight="1" x14ac:dyDescent="0.3">
      <c r="A1921">
        <v>962266</v>
      </c>
      <c r="B1921">
        <v>42004</v>
      </c>
      <c r="C1921" t="s">
        <v>21</v>
      </c>
      <c r="D1921" t="s">
        <v>26</v>
      </c>
      <c r="E1921" t="s">
        <v>38</v>
      </c>
      <c r="F1921">
        <v>16242.28</v>
      </c>
      <c r="G1921" s="21"/>
      <c r="H1921" s="20"/>
    </row>
    <row r="1922" spans="1:8" ht="15" customHeight="1" x14ac:dyDescent="0.3">
      <c r="A1922">
        <v>962570</v>
      </c>
      <c r="B1922">
        <v>42004</v>
      </c>
      <c r="C1922" t="s">
        <v>22</v>
      </c>
      <c r="D1922" t="s">
        <v>29</v>
      </c>
      <c r="E1922" t="s">
        <v>14</v>
      </c>
      <c r="F1922">
        <v>87.9</v>
      </c>
      <c r="G1922" s="21"/>
      <c r="H1922" s="20"/>
    </row>
    <row r="1923" spans="1:8" x14ac:dyDescent="0.3">
      <c r="A1923">
        <v>962832</v>
      </c>
      <c r="B1923">
        <v>42004</v>
      </c>
      <c r="C1923" t="s">
        <v>39</v>
      </c>
      <c r="D1923" t="s">
        <v>24</v>
      </c>
      <c r="E1923" t="s">
        <v>13</v>
      </c>
      <c r="F1923">
        <v>1071313.7</v>
      </c>
      <c r="G1923" s="21"/>
      <c r="H1923" s="20"/>
    </row>
    <row r="1924" spans="1:8" x14ac:dyDescent="0.3">
      <c r="A1924">
        <v>963265</v>
      </c>
      <c r="B1924">
        <v>41866</v>
      </c>
      <c r="C1924" t="s">
        <v>39</v>
      </c>
      <c r="D1924" t="s">
        <v>24</v>
      </c>
      <c r="E1924" t="s">
        <v>0</v>
      </c>
      <c r="F1924">
        <v>303294.40000000002</v>
      </c>
      <c r="G1924" s="21"/>
      <c r="H1924" s="20"/>
    </row>
    <row r="1925" spans="1:8" ht="15" customHeight="1" x14ac:dyDescent="0.3">
      <c r="A1925">
        <v>963868</v>
      </c>
      <c r="B1925">
        <v>41851</v>
      </c>
      <c r="C1925" t="s">
        <v>22</v>
      </c>
      <c r="D1925" t="s">
        <v>24</v>
      </c>
      <c r="E1925" t="s">
        <v>14</v>
      </c>
      <c r="F1925">
        <v>253.6</v>
      </c>
      <c r="G1925" s="21"/>
      <c r="H1925" s="20"/>
    </row>
    <row r="1926" spans="1:8" ht="15" customHeight="1" x14ac:dyDescent="0.3">
      <c r="A1926">
        <v>964084</v>
      </c>
      <c r="B1926">
        <v>42004</v>
      </c>
      <c r="C1926" t="s">
        <v>39</v>
      </c>
      <c r="D1926" t="s">
        <v>32</v>
      </c>
      <c r="E1926" t="s">
        <v>36</v>
      </c>
      <c r="F1926">
        <v>2410398.7999999998</v>
      </c>
      <c r="G1926" s="21"/>
      <c r="H1926" s="20"/>
    </row>
    <row r="1927" spans="1:8" ht="15" customHeight="1" x14ac:dyDescent="0.3">
      <c r="A1927">
        <v>964095</v>
      </c>
      <c r="B1927">
        <v>42004</v>
      </c>
      <c r="C1927" t="s">
        <v>22</v>
      </c>
      <c r="D1927" t="s">
        <v>26</v>
      </c>
      <c r="E1927" t="s">
        <v>14</v>
      </c>
      <c r="F1927">
        <v>1209579.7875000001</v>
      </c>
      <c r="G1927" s="21"/>
      <c r="H1927" s="20"/>
    </row>
    <row r="1928" spans="1:8" ht="15" customHeight="1" x14ac:dyDescent="0.3">
      <c r="A1928">
        <v>964119</v>
      </c>
      <c r="B1928">
        <v>42004</v>
      </c>
      <c r="C1928" t="s">
        <v>39</v>
      </c>
      <c r="D1928" t="s">
        <v>28</v>
      </c>
      <c r="E1928" t="s">
        <v>36</v>
      </c>
      <c r="F1928">
        <v>3802181</v>
      </c>
      <c r="G1928" s="21"/>
      <c r="H1928" s="20"/>
    </row>
    <row r="1929" spans="1:8" ht="15" customHeight="1" x14ac:dyDescent="0.3">
      <c r="A1929">
        <v>964227</v>
      </c>
      <c r="B1929">
        <v>42004</v>
      </c>
      <c r="C1929" t="s">
        <v>39</v>
      </c>
      <c r="D1929" t="s">
        <v>28</v>
      </c>
      <c r="E1929" t="s">
        <v>16</v>
      </c>
      <c r="F1929">
        <v>5561517.2000000002</v>
      </c>
      <c r="G1929" s="21"/>
      <c r="H1929" s="20"/>
    </row>
    <row r="1930" spans="1:8" x14ac:dyDescent="0.3">
      <c r="A1930">
        <v>964447</v>
      </c>
      <c r="B1930">
        <v>41759</v>
      </c>
      <c r="C1930" t="s">
        <v>39</v>
      </c>
      <c r="D1930" t="s">
        <v>28</v>
      </c>
      <c r="E1930" t="s">
        <v>15</v>
      </c>
      <c r="F1930">
        <v>8485502.0999999996</v>
      </c>
      <c r="G1930" s="21"/>
      <c r="H1930" s="20"/>
    </row>
    <row r="1931" spans="1:8" x14ac:dyDescent="0.3">
      <c r="A1931">
        <v>964836</v>
      </c>
      <c r="B1931">
        <v>42004</v>
      </c>
      <c r="C1931" t="s">
        <v>39</v>
      </c>
      <c r="D1931" t="s">
        <v>28</v>
      </c>
      <c r="E1931" t="s">
        <v>10</v>
      </c>
      <c r="F1931">
        <v>8813332.5999999996</v>
      </c>
      <c r="G1931" s="21"/>
      <c r="H1931" s="20"/>
    </row>
    <row r="1932" spans="1:8" ht="15" customHeight="1" x14ac:dyDescent="0.3">
      <c r="A1932">
        <v>965293</v>
      </c>
      <c r="B1932">
        <v>42004</v>
      </c>
      <c r="C1932" t="s">
        <v>39</v>
      </c>
      <c r="D1932" t="s">
        <v>24</v>
      </c>
      <c r="E1932" t="s">
        <v>5</v>
      </c>
      <c r="F1932">
        <v>637275.4</v>
      </c>
      <c r="G1932" s="21"/>
      <c r="H1932" s="20"/>
    </row>
    <row r="1933" spans="1:8" ht="15" customHeight="1" x14ac:dyDescent="0.3">
      <c r="A1933">
        <v>965340</v>
      </c>
      <c r="B1933">
        <v>41968</v>
      </c>
      <c r="C1933" t="s">
        <v>39</v>
      </c>
      <c r="D1933" t="s">
        <v>27</v>
      </c>
      <c r="E1933" t="s">
        <v>3</v>
      </c>
      <c r="F1933">
        <v>1852167.3</v>
      </c>
      <c r="G1933" s="21"/>
      <c r="H1933" s="20"/>
    </row>
    <row r="1934" spans="1:8" x14ac:dyDescent="0.3">
      <c r="A1934">
        <v>965449</v>
      </c>
      <c r="B1934">
        <v>42004</v>
      </c>
      <c r="C1934" t="s">
        <v>21</v>
      </c>
      <c r="D1934" t="s">
        <v>25</v>
      </c>
      <c r="E1934" t="s">
        <v>14</v>
      </c>
      <c r="F1934">
        <v>20815.400000000001</v>
      </c>
      <c r="G1934" s="21"/>
      <c r="H1934" s="20"/>
    </row>
    <row r="1935" spans="1:8" ht="15" customHeight="1" x14ac:dyDescent="0.3">
      <c r="A1935">
        <v>965580</v>
      </c>
      <c r="B1935">
        <v>42004</v>
      </c>
      <c r="C1935" t="s">
        <v>39</v>
      </c>
      <c r="D1935" t="s">
        <v>31</v>
      </c>
      <c r="E1935" t="s">
        <v>17</v>
      </c>
      <c r="F1935">
        <v>5048085</v>
      </c>
      <c r="G1935" s="21"/>
      <c r="H1935" s="20"/>
    </row>
    <row r="1936" spans="1:8" ht="15" customHeight="1" x14ac:dyDescent="0.3">
      <c r="A1936">
        <v>965630</v>
      </c>
      <c r="B1936">
        <v>41669</v>
      </c>
      <c r="C1936" t="s">
        <v>39</v>
      </c>
      <c r="D1936" t="s">
        <v>27</v>
      </c>
      <c r="E1936" t="s">
        <v>10</v>
      </c>
      <c r="F1936">
        <v>1373462</v>
      </c>
      <c r="G1936" s="21"/>
      <c r="H1936" s="20"/>
    </row>
    <row r="1937" spans="1:8" x14ac:dyDescent="0.3">
      <c r="A1937">
        <v>965827</v>
      </c>
      <c r="B1937">
        <v>41729</v>
      </c>
      <c r="C1937" t="s">
        <v>39</v>
      </c>
      <c r="D1937" t="s">
        <v>30</v>
      </c>
      <c r="E1937" t="s">
        <v>34</v>
      </c>
      <c r="F1937">
        <v>8739274.4000000004</v>
      </c>
      <c r="G1937" s="21"/>
      <c r="H1937" s="20"/>
    </row>
    <row r="1938" spans="1:8" ht="15" customHeight="1" x14ac:dyDescent="0.3">
      <c r="A1938">
        <v>966256</v>
      </c>
      <c r="B1938">
        <v>42004</v>
      </c>
      <c r="C1938" t="s">
        <v>39</v>
      </c>
      <c r="D1938" t="s">
        <v>25</v>
      </c>
      <c r="E1938" t="s">
        <v>10</v>
      </c>
      <c r="F1938">
        <v>4142663.3</v>
      </c>
      <c r="G1938" s="21"/>
      <c r="H1938" s="20"/>
    </row>
    <row r="1939" spans="1:8" x14ac:dyDescent="0.3">
      <c r="A1939">
        <v>966306</v>
      </c>
      <c r="B1939">
        <v>41666</v>
      </c>
      <c r="C1939" t="s">
        <v>21</v>
      </c>
      <c r="D1939" t="s">
        <v>30</v>
      </c>
      <c r="E1939" t="s">
        <v>13</v>
      </c>
      <c r="F1939">
        <v>24307.4</v>
      </c>
      <c r="G1939" s="21"/>
      <c r="H1939" s="20"/>
    </row>
    <row r="1940" spans="1:8" x14ac:dyDescent="0.3">
      <c r="A1940">
        <v>966336</v>
      </c>
      <c r="B1940">
        <v>41965</v>
      </c>
      <c r="C1940" t="s">
        <v>21</v>
      </c>
      <c r="D1940" t="s">
        <v>26</v>
      </c>
      <c r="E1940" t="s">
        <v>4</v>
      </c>
      <c r="F1940">
        <v>73836.600000000006</v>
      </c>
      <c r="G1940" s="21"/>
      <c r="H1940" s="20"/>
    </row>
    <row r="1941" spans="1:8" x14ac:dyDescent="0.3">
      <c r="A1941">
        <v>966621</v>
      </c>
      <c r="B1941">
        <v>41759</v>
      </c>
      <c r="C1941" t="s">
        <v>39</v>
      </c>
      <c r="D1941" t="s">
        <v>26</v>
      </c>
      <c r="E1941" t="s">
        <v>38</v>
      </c>
      <c r="F1941">
        <v>2577154.6</v>
      </c>
      <c r="G1941" s="21"/>
      <c r="H1941" s="20"/>
    </row>
    <row r="1942" spans="1:8" x14ac:dyDescent="0.3">
      <c r="A1942">
        <v>966878</v>
      </c>
      <c r="B1942">
        <v>42004</v>
      </c>
      <c r="C1942" t="s">
        <v>22</v>
      </c>
      <c r="D1942" t="s">
        <v>28</v>
      </c>
      <c r="E1942" t="s">
        <v>5</v>
      </c>
      <c r="F1942">
        <v>447.5</v>
      </c>
      <c r="G1942" s="21"/>
      <c r="H1942" s="20"/>
    </row>
    <row r="1943" spans="1:8" ht="15" customHeight="1" x14ac:dyDescent="0.3">
      <c r="A1943">
        <v>966897</v>
      </c>
      <c r="B1943">
        <v>42004</v>
      </c>
      <c r="C1943" t="s">
        <v>22</v>
      </c>
      <c r="D1943" t="s">
        <v>29</v>
      </c>
      <c r="E1943" t="s">
        <v>5</v>
      </c>
      <c r="F1943">
        <v>885.7</v>
      </c>
      <c r="G1943" s="21"/>
      <c r="H1943" s="20"/>
    </row>
    <row r="1944" spans="1:8" ht="15" customHeight="1" x14ac:dyDescent="0.3">
      <c r="A1944">
        <v>967185</v>
      </c>
      <c r="B1944">
        <v>42004</v>
      </c>
      <c r="C1944" t="s">
        <v>22</v>
      </c>
      <c r="D1944" t="s">
        <v>28</v>
      </c>
      <c r="E1944" t="s">
        <v>11</v>
      </c>
      <c r="F1944">
        <v>934.3</v>
      </c>
      <c r="G1944" s="21"/>
      <c r="H1944" s="20"/>
    </row>
    <row r="1945" spans="1:8" ht="15" customHeight="1" x14ac:dyDescent="0.3">
      <c r="A1945">
        <v>967676</v>
      </c>
      <c r="B1945">
        <v>42004</v>
      </c>
      <c r="C1945" t="s">
        <v>21</v>
      </c>
      <c r="D1945" t="s">
        <v>29</v>
      </c>
      <c r="E1945" t="s">
        <v>12</v>
      </c>
      <c r="F1945">
        <v>55417.5</v>
      </c>
      <c r="G1945" s="21"/>
      <c r="H1945" s="20"/>
    </row>
    <row r="1946" spans="1:8" ht="15" customHeight="1" x14ac:dyDescent="0.3">
      <c r="A1946">
        <v>968035</v>
      </c>
      <c r="B1946">
        <v>41943</v>
      </c>
      <c r="C1946" t="s">
        <v>22</v>
      </c>
      <c r="D1946" t="s">
        <v>24</v>
      </c>
      <c r="E1946" t="s">
        <v>9</v>
      </c>
      <c r="F1946">
        <v>189</v>
      </c>
      <c r="G1946" s="21"/>
      <c r="H1946" s="20"/>
    </row>
    <row r="1947" spans="1:8" x14ac:dyDescent="0.3">
      <c r="A1947">
        <v>968074</v>
      </c>
      <c r="B1947">
        <v>41912</v>
      </c>
      <c r="C1947" t="s">
        <v>21</v>
      </c>
      <c r="D1947" t="s">
        <v>30</v>
      </c>
      <c r="E1947" t="s">
        <v>3</v>
      </c>
      <c r="F1947">
        <v>72025.7</v>
      </c>
      <c r="G1947" s="21"/>
      <c r="H1947" s="20"/>
    </row>
    <row r="1948" spans="1:8" x14ac:dyDescent="0.3">
      <c r="A1948">
        <v>968754</v>
      </c>
      <c r="B1948">
        <v>41898</v>
      </c>
      <c r="C1948" t="s">
        <v>22</v>
      </c>
      <c r="D1948" t="s">
        <v>28</v>
      </c>
      <c r="E1948" t="s">
        <v>2</v>
      </c>
      <c r="F1948">
        <v>689.5</v>
      </c>
      <c r="G1948" s="21"/>
      <c r="H1948" s="20"/>
    </row>
    <row r="1949" spans="1:8" x14ac:dyDescent="0.3">
      <c r="A1949">
        <v>969047</v>
      </c>
      <c r="B1949">
        <v>42004</v>
      </c>
      <c r="C1949" t="s">
        <v>21</v>
      </c>
      <c r="D1949" t="s">
        <v>25</v>
      </c>
      <c r="E1949" t="s">
        <v>4</v>
      </c>
      <c r="F1949">
        <v>11846.1</v>
      </c>
      <c r="G1949" s="21"/>
      <c r="H1949" s="20"/>
    </row>
    <row r="1950" spans="1:8" x14ac:dyDescent="0.3">
      <c r="A1950">
        <v>969533</v>
      </c>
      <c r="B1950">
        <v>42004</v>
      </c>
      <c r="C1950" t="s">
        <v>22</v>
      </c>
      <c r="D1950" t="s">
        <v>30</v>
      </c>
      <c r="E1950" t="s">
        <v>8</v>
      </c>
      <c r="F1950">
        <v>297.89999999999998</v>
      </c>
      <c r="G1950" s="21"/>
      <c r="H1950" s="20"/>
    </row>
    <row r="1951" spans="1:8" ht="15" customHeight="1" x14ac:dyDescent="0.3">
      <c r="A1951">
        <v>969657</v>
      </c>
      <c r="B1951">
        <v>42004</v>
      </c>
      <c r="C1951" t="s">
        <v>39</v>
      </c>
      <c r="D1951" t="s">
        <v>24</v>
      </c>
      <c r="E1951" t="s">
        <v>4</v>
      </c>
      <c r="F1951">
        <v>6195312.2000000002</v>
      </c>
      <c r="G1951" s="21"/>
      <c r="H1951" s="20"/>
    </row>
    <row r="1952" spans="1:8" ht="15" customHeight="1" x14ac:dyDescent="0.3">
      <c r="A1952">
        <v>970366</v>
      </c>
      <c r="B1952">
        <v>41671</v>
      </c>
      <c r="C1952" t="s">
        <v>21</v>
      </c>
      <c r="D1952" t="s">
        <v>27</v>
      </c>
      <c r="E1952" t="s">
        <v>9</v>
      </c>
      <c r="F1952">
        <v>75244.800000000003</v>
      </c>
      <c r="G1952" s="21"/>
      <c r="H1952" s="20"/>
    </row>
    <row r="1953" spans="1:8" ht="15" customHeight="1" x14ac:dyDescent="0.3">
      <c r="A1953">
        <v>970747</v>
      </c>
      <c r="B1953">
        <v>42004</v>
      </c>
      <c r="C1953" t="s">
        <v>39</v>
      </c>
      <c r="D1953" t="s">
        <v>24</v>
      </c>
      <c r="E1953" t="s">
        <v>14</v>
      </c>
      <c r="F1953">
        <v>6143306.7999999998</v>
      </c>
      <c r="G1953" s="21"/>
      <c r="H1953" s="20"/>
    </row>
    <row r="1954" spans="1:8" x14ac:dyDescent="0.3">
      <c r="A1954">
        <v>971131</v>
      </c>
      <c r="B1954">
        <v>42004</v>
      </c>
      <c r="C1954" t="s">
        <v>39</v>
      </c>
      <c r="D1954" t="s">
        <v>29</v>
      </c>
      <c r="E1954" t="s">
        <v>14</v>
      </c>
      <c r="F1954">
        <v>9571079.5999999996</v>
      </c>
      <c r="G1954" s="21"/>
      <c r="H1954" s="20"/>
    </row>
    <row r="1955" spans="1:8" ht="15" customHeight="1" x14ac:dyDescent="0.3">
      <c r="A1955">
        <v>971586</v>
      </c>
      <c r="B1955">
        <v>41973</v>
      </c>
      <c r="C1955" t="s">
        <v>22</v>
      </c>
      <c r="D1955" t="s">
        <v>28</v>
      </c>
      <c r="E1955" t="s">
        <v>7</v>
      </c>
      <c r="F1955">
        <v>1290106.58333333</v>
      </c>
      <c r="G1955" s="21"/>
      <c r="H1955" s="20"/>
    </row>
    <row r="1956" spans="1:8" ht="15" customHeight="1" x14ac:dyDescent="0.3">
      <c r="A1956">
        <v>971841</v>
      </c>
      <c r="B1956">
        <v>42004</v>
      </c>
      <c r="C1956" t="s">
        <v>21</v>
      </c>
      <c r="D1956" t="s">
        <v>25</v>
      </c>
      <c r="E1956" t="s">
        <v>9</v>
      </c>
      <c r="F1956">
        <v>3708.6</v>
      </c>
      <c r="G1956" s="21"/>
      <c r="H1956" s="20"/>
    </row>
    <row r="1957" spans="1:8" ht="15" customHeight="1" x14ac:dyDescent="0.3">
      <c r="A1957">
        <v>972143</v>
      </c>
      <c r="B1957">
        <v>42004</v>
      </c>
      <c r="C1957" t="s">
        <v>21</v>
      </c>
      <c r="D1957" t="s">
        <v>32</v>
      </c>
      <c r="E1957" t="s">
        <v>36</v>
      </c>
      <c r="F1957">
        <v>28448.799999999999</v>
      </c>
      <c r="G1957" s="21"/>
      <c r="H1957" s="20"/>
    </row>
    <row r="1958" spans="1:8" ht="15" customHeight="1" x14ac:dyDescent="0.3">
      <c r="A1958">
        <v>972248</v>
      </c>
      <c r="B1958">
        <v>42004</v>
      </c>
      <c r="C1958" t="s">
        <v>21</v>
      </c>
      <c r="D1958" t="s">
        <v>28</v>
      </c>
      <c r="E1958" t="s">
        <v>14</v>
      </c>
      <c r="F1958">
        <v>99138.2</v>
      </c>
      <c r="G1958" s="21"/>
      <c r="H1958" s="20"/>
    </row>
    <row r="1959" spans="1:8" ht="15" customHeight="1" x14ac:dyDescent="0.3">
      <c r="A1959">
        <v>972735</v>
      </c>
      <c r="B1959">
        <v>41748</v>
      </c>
      <c r="C1959" t="s">
        <v>39</v>
      </c>
      <c r="D1959" t="s">
        <v>27</v>
      </c>
      <c r="E1959" t="s">
        <v>14</v>
      </c>
      <c r="F1959">
        <v>3671033.2</v>
      </c>
      <c r="G1959" s="21"/>
      <c r="H1959" s="20"/>
    </row>
    <row r="1960" spans="1:8" x14ac:dyDescent="0.3">
      <c r="A1960">
        <v>973112</v>
      </c>
      <c r="B1960">
        <v>42004</v>
      </c>
      <c r="C1960" t="s">
        <v>21</v>
      </c>
      <c r="D1960" t="s">
        <v>26</v>
      </c>
      <c r="E1960" t="s">
        <v>36</v>
      </c>
      <c r="F1960">
        <v>63341.9</v>
      </c>
      <c r="G1960" s="21"/>
      <c r="H1960" s="20"/>
    </row>
    <row r="1961" spans="1:8" x14ac:dyDescent="0.3">
      <c r="A1961">
        <v>973652</v>
      </c>
      <c r="B1961">
        <v>42004</v>
      </c>
      <c r="C1961" t="s">
        <v>39</v>
      </c>
      <c r="D1961" t="s">
        <v>30</v>
      </c>
      <c r="E1961" t="s">
        <v>15</v>
      </c>
      <c r="F1961">
        <v>9827238.4000000004</v>
      </c>
      <c r="G1961" s="21"/>
      <c r="H1961" s="20"/>
    </row>
    <row r="1962" spans="1:8" ht="15" customHeight="1" x14ac:dyDescent="0.3">
      <c r="A1962">
        <v>975697</v>
      </c>
      <c r="B1962">
        <v>42004</v>
      </c>
      <c r="C1962" t="s">
        <v>39</v>
      </c>
      <c r="D1962" t="s">
        <v>26</v>
      </c>
      <c r="E1962" t="s">
        <v>34</v>
      </c>
      <c r="F1962">
        <v>9907628.8000000007</v>
      </c>
      <c r="G1962" s="21"/>
      <c r="H1962" s="20"/>
    </row>
    <row r="1963" spans="1:8" ht="15" customHeight="1" x14ac:dyDescent="0.3">
      <c r="A1963">
        <v>977740</v>
      </c>
      <c r="B1963">
        <v>42004</v>
      </c>
      <c r="C1963" t="s">
        <v>39</v>
      </c>
      <c r="D1963" t="s">
        <v>24</v>
      </c>
      <c r="E1963" t="s">
        <v>11</v>
      </c>
      <c r="F1963">
        <v>4008323.7</v>
      </c>
      <c r="G1963" s="21"/>
      <c r="H1963" s="20"/>
    </row>
    <row r="1964" spans="1:8" x14ac:dyDescent="0.3">
      <c r="A1964">
        <v>977924</v>
      </c>
      <c r="B1964">
        <v>42004</v>
      </c>
      <c r="C1964" t="s">
        <v>39</v>
      </c>
      <c r="D1964" t="s">
        <v>27</v>
      </c>
      <c r="E1964" t="s">
        <v>1</v>
      </c>
      <c r="F1964">
        <v>6293103.5</v>
      </c>
      <c r="G1964" s="21"/>
      <c r="H1964" s="20"/>
    </row>
    <row r="1965" spans="1:8" x14ac:dyDescent="0.3">
      <c r="A1965">
        <v>978658</v>
      </c>
      <c r="B1965">
        <v>42004</v>
      </c>
      <c r="C1965" t="s">
        <v>39</v>
      </c>
      <c r="D1965" t="s">
        <v>25</v>
      </c>
      <c r="E1965" t="s">
        <v>2</v>
      </c>
      <c r="F1965">
        <v>3752185.5</v>
      </c>
      <c r="G1965" s="21"/>
      <c r="H1965" s="20"/>
    </row>
    <row r="1966" spans="1:8" x14ac:dyDescent="0.3">
      <c r="A1966">
        <v>978920</v>
      </c>
      <c r="B1966">
        <v>42004</v>
      </c>
      <c r="C1966" t="s">
        <v>39</v>
      </c>
      <c r="D1966" t="s">
        <v>31</v>
      </c>
      <c r="E1966" t="s">
        <v>3</v>
      </c>
      <c r="F1966">
        <v>21761.924999999999</v>
      </c>
      <c r="G1966" s="21"/>
      <c r="H1966" s="20"/>
    </row>
    <row r="1967" spans="1:8" ht="15" customHeight="1" x14ac:dyDescent="0.3">
      <c r="A1967">
        <v>979023</v>
      </c>
      <c r="B1967">
        <v>41912</v>
      </c>
      <c r="C1967" t="s">
        <v>21</v>
      </c>
      <c r="D1967" t="s">
        <v>32</v>
      </c>
      <c r="E1967" t="s">
        <v>12</v>
      </c>
      <c r="F1967">
        <v>31219.5</v>
      </c>
      <c r="G1967" s="21"/>
      <c r="H1967" s="20"/>
    </row>
    <row r="1968" spans="1:8" x14ac:dyDescent="0.3">
      <c r="A1968">
        <v>979366</v>
      </c>
      <c r="B1968">
        <v>42004</v>
      </c>
      <c r="C1968" t="s">
        <v>39</v>
      </c>
      <c r="D1968" t="s">
        <v>26</v>
      </c>
      <c r="E1968" t="s">
        <v>2</v>
      </c>
      <c r="F1968">
        <v>5470695.7999999998</v>
      </c>
      <c r="G1968" s="21"/>
      <c r="H1968" s="20"/>
    </row>
    <row r="1969" spans="1:8" x14ac:dyDescent="0.3">
      <c r="A1969">
        <v>979482</v>
      </c>
      <c r="B1969">
        <v>42003</v>
      </c>
      <c r="C1969" t="s">
        <v>21</v>
      </c>
      <c r="D1969" t="s">
        <v>24</v>
      </c>
      <c r="E1969" t="s">
        <v>3</v>
      </c>
      <c r="F1969">
        <v>8630.4375</v>
      </c>
      <c r="G1969" s="21"/>
      <c r="H1969" s="20"/>
    </row>
    <row r="1970" spans="1:8" x14ac:dyDescent="0.3">
      <c r="A1970">
        <v>980026</v>
      </c>
      <c r="B1970">
        <v>41882</v>
      </c>
      <c r="C1970" t="s">
        <v>39</v>
      </c>
      <c r="D1970" t="s">
        <v>25</v>
      </c>
      <c r="E1970" t="s">
        <v>2</v>
      </c>
      <c r="F1970">
        <v>3171760.2</v>
      </c>
      <c r="G1970" s="21"/>
      <c r="H1970" s="20"/>
    </row>
    <row r="1971" spans="1:8" ht="15" customHeight="1" x14ac:dyDescent="0.3">
      <c r="A1971">
        <v>980108</v>
      </c>
      <c r="B1971">
        <v>42004</v>
      </c>
      <c r="C1971" t="s">
        <v>21</v>
      </c>
      <c r="D1971" t="s">
        <v>26</v>
      </c>
      <c r="E1971" t="s">
        <v>15</v>
      </c>
      <c r="F1971">
        <v>30728</v>
      </c>
      <c r="G1971" s="21"/>
      <c r="H1971" s="20"/>
    </row>
    <row r="1972" spans="1:8" x14ac:dyDescent="0.3">
      <c r="A1972">
        <v>980305</v>
      </c>
      <c r="B1972">
        <v>42004</v>
      </c>
      <c r="C1972" t="s">
        <v>21</v>
      </c>
      <c r="D1972" t="s">
        <v>31</v>
      </c>
      <c r="E1972" t="s">
        <v>13</v>
      </c>
      <c r="F1972">
        <v>94.2</v>
      </c>
      <c r="G1972" s="21"/>
      <c r="H1972" s="20"/>
    </row>
    <row r="1973" spans="1:8" x14ac:dyDescent="0.3">
      <c r="A1973">
        <v>981265</v>
      </c>
      <c r="B1973">
        <v>41846</v>
      </c>
      <c r="C1973" t="s">
        <v>39</v>
      </c>
      <c r="D1973" t="s">
        <v>28</v>
      </c>
      <c r="E1973" t="s">
        <v>17</v>
      </c>
      <c r="F1973">
        <v>4336126.2</v>
      </c>
      <c r="G1973" s="21"/>
      <c r="H1973" s="20"/>
    </row>
    <row r="1974" spans="1:8" ht="15" customHeight="1" x14ac:dyDescent="0.3">
      <c r="A1974">
        <v>981396</v>
      </c>
      <c r="B1974">
        <v>41698</v>
      </c>
      <c r="C1974" t="s">
        <v>21</v>
      </c>
      <c r="D1974" t="s">
        <v>24</v>
      </c>
      <c r="E1974" t="s">
        <v>6</v>
      </c>
      <c r="F1974">
        <v>62211.8</v>
      </c>
      <c r="G1974" s="21"/>
      <c r="H1974" s="20"/>
    </row>
    <row r="1975" spans="1:8" ht="15" customHeight="1" x14ac:dyDescent="0.3">
      <c r="A1975">
        <v>982036</v>
      </c>
      <c r="B1975">
        <v>41943</v>
      </c>
      <c r="C1975" t="s">
        <v>21</v>
      </c>
      <c r="D1975" t="s">
        <v>26</v>
      </c>
      <c r="E1975" t="s">
        <v>5</v>
      </c>
      <c r="F1975">
        <v>66780.600000000006</v>
      </c>
      <c r="G1975" s="21"/>
      <c r="H1975" s="20"/>
    </row>
    <row r="1976" spans="1:8" ht="15" customHeight="1" x14ac:dyDescent="0.3">
      <c r="A1976">
        <v>982822</v>
      </c>
      <c r="B1976">
        <v>41883</v>
      </c>
      <c r="C1976" t="s">
        <v>22</v>
      </c>
      <c r="D1976" t="s">
        <v>32</v>
      </c>
      <c r="E1976" t="s">
        <v>12</v>
      </c>
      <c r="F1976">
        <v>216</v>
      </c>
      <c r="G1976" s="21"/>
      <c r="H1976" s="20"/>
    </row>
    <row r="1977" spans="1:8" x14ac:dyDescent="0.3">
      <c r="A1977">
        <v>983049</v>
      </c>
      <c r="B1977">
        <v>41912</v>
      </c>
      <c r="C1977" t="s">
        <v>39</v>
      </c>
      <c r="D1977" t="s">
        <v>26</v>
      </c>
      <c r="E1977" t="s">
        <v>38</v>
      </c>
      <c r="F1977">
        <v>5305409.4000000004</v>
      </c>
      <c r="G1977" s="21"/>
      <c r="H1977" s="20"/>
    </row>
    <row r="1978" spans="1:8" x14ac:dyDescent="0.3">
      <c r="A1978">
        <v>983218</v>
      </c>
      <c r="B1978">
        <v>41903</v>
      </c>
      <c r="C1978" t="s">
        <v>22</v>
      </c>
      <c r="D1978" t="s">
        <v>24</v>
      </c>
      <c r="E1978" t="s">
        <v>9</v>
      </c>
      <c r="F1978">
        <v>108.5</v>
      </c>
      <c r="G1978" s="21"/>
      <c r="H1978" s="20"/>
    </row>
    <row r="1979" spans="1:8" x14ac:dyDescent="0.3">
      <c r="A1979">
        <v>983458</v>
      </c>
      <c r="B1979">
        <v>41881</v>
      </c>
      <c r="C1979" t="s">
        <v>39</v>
      </c>
      <c r="D1979" t="s">
        <v>24</v>
      </c>
      <c r="E1979" t="s">
        <v>14</v>
      </c>
      <c r="F1979">
        <v>4820946.5999999996</v>
      </c>
      <c r="G1979" s="21"/>
      <c r="H1979" s="20"/>
    </row>
    <row r="1980" spans="1:8" ht="15" customHeight="1" x14ac:dyDescent="0.3">
      <c r="A1980">
        <v>984276</v>
      </c>
      <c r="B1980">
        <v>41743</v>
      </c>
      <c r="C1980" t="s">
        <v>39</v>
      </c>
      <c r="D1980" t="s">
        <v>27</v>
      </c>
      <c r="E1980" t="s">
        <v>37</v>
      </c>
      <c r="F1980">
        <v>2536876.4333333299</v>
      </c>
      <c r="G1980" s="21"/>
      <c r="H1980" s="20"/>
    </row>
    <row r="1981" spans="1:8" x14ac:dyDescent="0.3">
      <c r="A1981">
        <v>985417</v>
      </c>
      <c r="B1981">
        <v>41974</v>
      </c>
      <c r="C1981" t="s">
        <v>21</v>
      </c>
      <c r="D1981" t="s">
        <v>26</v>
      </c>
      <c r="E1981" t="s">
        <v>4</v>
      </c>
      <c r="F1981">
        <v>62206.3</v>
      </c>
      <c r="G1981" s="21"/>
      <c r="H1981" s="20"/>
    </row>
    <row r="1982" spans="1:8" ht="15" customHeight="1" x14ac:dyDescent="0.3">
      <c r="A1982">
        <v>985837</v>
      </c>
      <c r="B1982">
        <v>42004</v>
      </c>
      <c r="C1982" t="s">
        <v>39</v>
      </c>
      <c r="D1982" t="s">
        <v>28</v>
      </c>
      <c r="E1982" t="s">
        <v>9</v>
      </c>
      <c r="F1982">
        <v>7080860.5</v>
      </c>
      <c r="G1982" s="21"/>
      <c r="H1982" s="20"/>
    </row>
    <row r="1983" spans="1:8" x14ac:dyDescent="0.3">
      <c r="A1983">
        <v>985955</v>
      </c>
      <c r="B1983">
        <v>41896</v>
      </c>
      <c r="C1983" t="s">
        <v>22</v>
      </c>
      <c r="D1983" t="s">
        <v>32</v>
      </c>
      <c r="E1983" t="s">
        <v>1</v>
      </c>
      <c r="F1983">
        <v>123.3</v>
      </c>
      <c r="G1983" s="21"/>
      <c r="H1983" s="20"/>
    </row>
    <row r="1984" spans="1:8" ht="15" customHeight="1" x14ac:dyDescent="0.3">
      <c r="A1984">
        <v>986344</v>
      </c>
      <c r="B1984">
        <v>41669</v>
      </c>
      <c r="C1984" t="s">
        <v>21</v>
      </c>
      <c r="D1984" t="s">
        <v>27</v>
      </c>
      <c r="E1984" t="s">
        <v>38</v>
      </c>
      <c r="F1984">
        <v>54803.8</v>
      </c>
      <c r="G1984" s="21"/>
      <c r="H1984" s="20"/>
    </row>
    <row r="1985" spans="1:8" x14ac:dyDescent="0.3">
      <c r="A1985">
        <v>986361</v>
      </c>
      <c r="B1985">
        <v>42004</v>
      </c>
      <c r="C1985" t="s">
        <v>39</v>
      </c>
      <c r="D1985" t="s">
        <v>28</v>
      </c>
      <c r="E1985" t="s">
        <v>13</v>
      </c>
      <c r="F1985">
        <v>5008378.5</v>
      </c>
      <c r="G1985" s="21"/>
      <c r="H1985" s="20"/>
    </row>
    <row r="1986" spans="1:8" ht="15" customHeight="1" x14ac:dyDescent="0.3">
      <c r="A1986">
        <v>987943</v>
      </c>
      <c r="B1986">
        <v>42004</v>
      </c>
      <c r="C1986" t="s">
        <v>22</v>
      </c>
      <c r="D1986" t="s">
        <v>28</v>
      </c>
      <c r="E1986" t="s">
        <v>1</v>
      </c>
      <c r="F1986">
        <v>244.8</v>
      </c>
      <c r="G1986" s="21"/>
      <c r="H1986" s="20"/>
    </row>
    <row r="1987" spans="1:8" x14ac:dyDescent="0.3">
      <c r="A1987">
        <v>987971</v>
      </c>
      <c r="B1987">
        <v>41906</v>
      </c>
      <c r="C1987" t="s">
        <v>21</v>
      </c>
      <c r="D1987" t="s">
        <v>24</v>
      </c>
      <c r="E1987" t="s">
        <v>17</v>
      </c>
      <c r="F1987">
        <v>56110.6</v>
      </c>
      <c r="G1987" s="21"/>
      <c r="H1987" s="20"/>
    </row>
    <row r="1988" spans="1:8" x14ac:dyDescent="0.3">
      <c r="A1988">
        <v>988745</v>
      </c>
      <c r="B1988">
        <v>41670</v>
      </c>
      <c r="C1988" t="s">
        <v>21</v>
      </c>
      <c r="D1988" t="s">
        <v>26</v>
      </c>
      <c r="E1988" t="s">
        <v>5</v>
      </c>
      <c r="F1988">
        <v>97878.7</v>
      </c>
      <c r="G1988" s="21"/>
      <c r="H1988" s="20"/>
    </row>
    <row r="1989" spans="1:8" ht="15" customHeight="1" x14ac:dyDescent="0.3">
      <c r="A1989">
        <v>990000</v>
      </c>
      <c r="B1989">
        <v>42004</v>
      </c>
      <c r="C1989" t="s">
        <v>21</v>
      </c>
      <c r="D1989" t="s">
        <v>27</v>
      </c>
      <c r="E1989" t="s">
        <v>15</v>
      </c>
      <c r="F1989">
        <v>82397.7</v>
      </c>
      <c r="G1989" s="21"/>
      <c r="H1989" s="20"/>
    </row>
    <row r="1990" spans="1:8" x14ac:dyDescent="0.3">
      <c r="A1990">
        <v>991652</v>
      </c>
      <c r="B1990">
        <v>42004</v>
      </c>
      <c r="C1990" t="s">
        <v>21</v>
      </c>
      <c r="D1990" t="s">
        <v>26</v>
      </c>
      <c r="E1990" t="s">
        <v>3</v>
      </c>
      <c r="F1990">
        <v>49015.1</v>
      </c>
      <c r="G1990" s="21"/>
      <c r="H1990" s="20"/>
    </row>
    <row r="1991" spans="1:8" ht="15" customHeight="1" x14ac:dyDescent="0.3">
      <c r="A1991">
        <v>991931</v>
      </c>
      <c r="B1991">
        <v>41669</v>
      </c>
      <c r="C1991" t="s">
        <v>21</v>
      </c>
      <c r="D1991" t="s">
        <v>32</v>
      </c>
      <c r="E1991" t="s">
        <v>1</v>
      </c>
      <c r="F1991">
        <v>54682.8</v>
      </c>
      <c r="G1991" s="21"/>
      <c r="H1991" s="20"/>
    </row>
    <row r="1992" spans="1:8" ht="15" customHeight="1" x14ac:dyDescent="0.3">
      <c r="A1992">
        <v>993017</v>
      </c>
      <c r="B1992">
        <v>41851</v>
      </c>
      <c r="C1992" t="s">
        <v>21</v>
      </c>
      <c r="D1992" t="s">
        <v>28</v>
      </c>
      <c r="E1992" t="s">
        <v>3</v>
      </c>
      <c r="F1992">
        <v>64721.599999999999</v>
      </c>
      <c r="G1992" s="21"/>
      <c r="H1992" s="20"/>
    </row>
    <row r="1993" spans="1:8" ht="15" customHeight="1" x14ac:dyDescent="0.3">
      <c r="A1993">
        <v>993152</v>
      </c>
      <c r="B1993">
        <v>41716</v>
      </c>
      <c r="C1993" t="s">
        <v>39</v>
      </c>
      <c r="D1993" t="s">
        <v>25</v>
      </c>
      <c r="E1993" t="s">
        <v>4</v>
      </c>
      <c r="F1993">
        <v>1589622.3</v>
      </c>
      <c r="G1993" s="21"/>
      <c r="H1993" s="20"/>
    </row>
    <row r="1994" spans="1:8" ht="15" customHeight="1" x14ac:dyDescent="0.3">
      <c r="A1994">
        <v>993721</v>
      </c>
      <c r="B1994">
        <v>42004</v>
      </c>
      <c r="C1994" t="s">
        <v>21</v>
      </c>
      <c r="D1994" t="s">
        <v>30</v>
      </c>
      <c r="E1994" t="s">
        <v>37</v>
      </c>
      <c r="F1994">
        <v>6832.2</v>
      </c>
      <c r="G1994" s="21"/>
      <c r="H1994" s="20"/>
    </row>
    <row r="1995" spans="1:8" ht="15" customHeight="1" x14ac:dyDescent="0.3">
      <c r="A1995">
        <v>993780</v>
      </c>
      <c r="B1995">
        <v>41920</v>
      </c>
      <c r="C1995" t="s">
        <v>39</v>
      </c>
      <c r="D1995" t="s">
        <v>32</v>
      </c>
      <c r="E1995" t="s">
        <v>15</v>
      </c>
      <c r="F1995">
        <v>878918.5</v>
      </c>
      <c r="G1995" s="21"/>
      <c r="H1995" s="20"/>
    </row>
    <row r="1996" spans="1:8" ht="15" customHeight="1" x14ac:dyDescent="0.3">
      <c r="A1996">
        <v>993811</v>
      </c>
      <c r="B1996">
        <v>41681</v>
      </c>
      <c r="C1996" t="s">
        <v>21</v>
      </c>
      <c r="D1996" t="s">
        <v>29</v>
      </c>
      <c r="E1996" t="s">
        <v>16</v>
      </c>
      <c r="F1996">
        <v>89271</v>
      </c>
      <c r="G1996" s="21"/>
      <c r="H1996" s="20"/>
    </row>
    <row r="1997" spans="1:8" ht="15" customHeight="1" x14ac:dyDescent="0.3">
      <c r="A1997">
        <v>994416</v>
      </c>
      <c r="B1997">
        <v>41744</v>
      </c>
      <c r="C1997" t="s">
        <v>39</v>
      </c>
      <c r="D1997" t="s">
        <v>28</v>
      </c>
      <c r="E1997" t="s">
        <v>37</v>
      </c>
      <c r="F1997">
        <v>1210278.6000000001</v>
      </c>
      <c r="G1997" s="21"/>
      <c r="H1997" s="20"/>
    </row>
    <row r="1998" spans="1:8" ht="15" customHeight="1" x14ac:dyDescent="0.3">
      <c r="A1998">
        <v>994713</v>
      </c>
      <c r="B1998">
        <v>42004</v>
      </c>
      <c r="C1998" t="s">
        <v>39</v>
      </c>
      <c r="D1998" t="s">
        <v>32</v>
      </c>
      <c r="E1998" t="s">
        <v>8</v>
      </c>
      <c r="F1998">
        <v>924597.4</v>
      </c>
      <c r="G1998" s="21"/>
      <c r="H1998" s="20"/>
    </row>
    <row r="1999" spans="1:8" x14ac:dyDescent="0.3">
      <c r="A1999">
        <v>995294</v>
      </c>
      <c r="B1999">
        <v>42004</v>
      </c>
      <c r="C1999" t="s">
        <v>21</v>
      </c>
      <c r="D1999" t="s">
        <v>28</v>
      </c>
      <c r="E1999" t="s">
        <v>0</v>
      </c>
      <c r="F1999">
        <v>28672.7</v>
      </c>
      <c r="G1999" s="21"/>
      <c r="H1999" s="20"/>
    </row>
    <row r="2000" spans="1:8" x14ac:dyDescent="0.3">
      <c r="A2000">
        <v>995418</v>
      </c>
      <c r="B2000">
        <v>42004</v>
      </c>
      <c r="C2000" t="s">
        <v>39</v>
      </c>
      <c r="D2000" t="s">
        <v>29</v>
      </c>
      <c r="E2000" t="s">
        <v>2</v>
      </c>
      <c r="F2000">
        <v>2392354.2999999998</v>
      </c>
      <c r="G2000" s="21"/>
      <c r="H2000" s="20"/>
    </row>
    <row r="2001" spans="1:8" x14ac:dyDescent="0.3">
      <c r="A2001">
        <v>996448</v>
      </c>
      <c r="B2001">
        <v>42004</v>
      </c>
      <c r="C2001" t="s">
        <v>39</v>
      </c>
      <c r="D2001" t="s">
        <v>28</v>
      </c>
      <c r="E2001" t="s">
        <v>17</v>
      </c>
      <c r="F2001">
        <v>5572513.2999999998</v>
      </c>
      <c r="G2001" s="21"/>
      <c r="H2001" s="20"/>
    </row>
    <row r="2002" spans="1:8" x14ac:dyDescent="0.3">
      <c r="A2002">
        <v>996496</v>
      </c>
      <c r="B2002">
        <v>41882</v>
      </c>
      <c r="C2002" t="s">
        <v>21</v>
      </c>
      <c r="D2002" t="s">
        <v>24</v>
      </c>
      <c r="E2002" t="s">
        <v>38</v>
      </c>
      <c r="F2002">
        <v>78595.199999999997</v>
      </c>
      <c r="G2002" s="21"/>
      <c r="H2002" s="20"/>
    </row>
    <row r="2003" spans="1:8" x14ac:dyDescent="0.3">
      <c r="A2003">
        <v>996858</v>
      </c>
      <c r="B2003">
        <v>41759</v>
      </c>
      <c r="C2003" t="s">
        <v>39</v>
      </c>
      <c r="D2003" t="s">
        <v>25</v>
      </c>
      <c r="E2003" t="s">
        <v>11</v>
      </c>
      <c r="F2003">
        <v>2840928.9</v>
      </c>
      <c r="G2003" s="21"/>
      <c r="H2003" s="20"/>
    </row>
    <row r="2004" spans="1:8" ht="15" customHeight="1" x14ac:dyDescent="0.3">
      <c r="A2004">
        <v>997093</v>
      </c>
      <c r="B2004">
        <v>42004</v>
      </c>
      <c r="C2004" t="s">
        <v>21</v>
      </c>
      <c r="D2004" t="s">
        <v>28</v>
      </c>
      <c r="E2004" t="s">
        <v>6</v>
      </c>
      <c r="F2004">
        <v>11859.5</v>
      </c>
      <c r="G2004" s="21"/>
      <c r="H2004" s="20"/>
    </row>
    <row r="2005" spans="1:8" ht="15" customHeight="1" x14ac:dyDescent="0.3">
      <c r="A2005">
        <v>997317</v>
      </c>
      <c r="B2005">
        <v>41881</v>
      </c>
      <c r="C2005" t="s">
        <v>21</v>
      </c>
      <c r="D2005" t="s">
        <v>28</v>
      </c>
      <c r="E2005" t="s">
        <v>9</v>
      </c>
      <c r="F2005">
        <v>23278.6</v>
      </c>
      <c r="G2005" s="21"/>
      <c r="H2005" s="20"/>
    </row>
    <row r="2006" spans="1:8" ht="15" customHeight="1" x14ac:dyDescent="0.3">
      <c r="A2006">
        <v>998134</v>
      </c>
      <c r="B2006">
        <v>42004</v>
      </c>
      <c r="C2006" t="s">
        <v>39</v>
      </c>
      <c r="D2006" t="s">
        <v>26</v>
      </c>
      <c r="E2006" t="s">
        <v>37</v>
      </c>
      <c r="F2006">
        <v>4598213.0999999996</v>
      </c>
      <c r="G2006" s="21"/>
      <c r="H2006" s="20"/>
    </row>
    <row r="2007" spans="1:8" x14ac:dyDescent="0.3">
      <c r="A2007">
        <v>999101</v>
      </c>
      <c r="B2007">
        <v>42004</v>
      </c>
      <c r="C2007" t="s">
        <v>39</v>
      </c>
      <c r="D2007" t="s">
        <v>24</v>
      </c>
      <c r="E2007" t="s">
        <v>34</v>
      </c>
      <c r="F2007">
        <v>3674366</v>
      </c>
      <c r="G2007" s="21"/>
      <c r="H2007" s="20"/>
    </row>
    <row r="2008" spans="1:8" ht="15" customHeight="1" x14ac:dyDescent="0.3">
      <c r="A2008">
        <v>999386</v>
      </c>
      <c r="B2008">
        <v>41790</v>
      </c>
      <c r="C2008" t="s">
        <v>39</v>
      </c>
      <c r="D2008" t="s">
        <v>27</v>
      </c>
      <c r="E2008" t="s">
        <v>34</v>
      </c>
      <c r="F2008">
        <v>2859285.3</v>
      </c>
      <c r="G2008" s="21"/>
      <c r="H2008" s="20"/>
    </row>
    <row r="2009" spans="1:8" x14ac:dyDescent="0.3">
      <c r="A2009">
        <v>999708</v>
      </c>
      <c r="B2009">
        <v>41789</v>
      </c>
      <c r="C2009" t="s">
        <v>39</v>
      </c>
      <c r="D2009" t="s">
        <v>31</v>
      </c>
      <c r="E2009" t="s">
        <v>5</v>
      </c>
      <c r="F2009">
        <v>7505524.2999999998</v>
      </c>
      <c r="G2009" s="21"/>
      <c r="H2009" s="20"/>
    </row>
    <row r="2010" spans="1:8" x14ac:dyDescent="0.3">
      <c r="A2010">
        <v>999987</v>
      </c>
      <c r="B2010">
        <v>42004</v>
      </c>
      <c r="C2010" t="s">
        <v>21</v>
      </c>
      <c r="D2010" t="s">
        <v>27</v>
      </c>
      <c r="E2010" t="s">
        <v>3</v>
      </c>
      <c r="F2010">
        <v>21260.2</v>
      </c>
      <c r="G2010" s="21"/>
      <c r="H2010" s="20"/>
    </row>
    <row r="2011" spans="1:8" x14ac:dyDescent="0.3">
      <c r="B2011" s="3"/>
    </row>
    <row r="2012" spans="1:8" x14ac:dyDescent="0.3">
      <c r="B2012" s="3"/>
    </row>
    <row r="2013" spans="1:8" x14ac:dyDescent="0.3">
      <c r="B2013" s="3"/>
    </row>
    <row r="2014" spans="1:8" x14ac:dyDescent="0.3">
      <c r="B2014" s="3"/>
    </row>
    <row r="2015" spans="1:8" x14ac:dyDescent="0.3">
      <c r="B2015" s="3"/>
    </row>
    <row r="2016" spans="1:8" x14ac:dyDescent="0.3">
      <c r="B2016" s="3"/>
    </row>
    <row r="2017" spans="2:2" x14ac:dyDescent="0.3">
      <c r="B2017" s="3"/>
    </row>
    <row r="2018" spans="2:2" x14ac:dyDescent="0.3">
      <c r="B2018" s="3"/>
    </row>
    <row r="2019" spans="2:2" x14ac:dyDescent="0.3">
      <c r="B2019" s="3"/>
    </row>
    <row r="2020" spans="2:2" x14ac:dyDescent="0.3">
      <c r="B2020" s="3"/>
    </row>
    <row r="2021" spans="2:2" x14ac:dyDescent="0.3">
      <c r="B2021" s="3"/>
    </row>
    <row r="2022" spans="2:2" x14ac:dyDescent="0.3">
      <c r="B2022" s="3"/>
    </row>
    <row r="2023" spans="2:2" x14ac:dyDescent="0.3">
      <c r="B2023" s="3"/>
    </row>
    <row r="2024" spans="2:2" x14ac:dyDescent="0.3">
      <c r="B2024" s="3"/>
    </row>
    <row r="2025" spans="2:2" x14ac:dyDescent="0.3">
      <c r="B2025" s="3"/>
    </row>
    <row r="2026" spans="2:2" x14ac:dyDescent="0.3">
      <c r="B2026" s="3"/>
    </row>
    <row r="2027" spans="2:2" x14ac:dyDescent="0.3">
      <c r="B2027" s="3"/>
    </row>
    <row r="2028" spans="2:2" x14ac:dyDescent="0.3">
      <c r="B2028" s="3"/>
    </row>
    <row r="2029" spans="2:2" x14ac:dyDescent="0.3">
      <c r="B2029" s="3"/>
    </row>
    <row r="2030" spans="2:2" x14ac:dyDescent="0.3">
      <c r="B2030" s="3"/>
    </row>
    <row r="2031" spans="2:2" x14ac:dyDescent="0.3">
      <c r="B2031" s="3"/>
    </row>
    <row r="2032" spans="2:2" x14ac:dyDescent="0.3">
      <c r="B2032" s="3"/>
    </row>
    <row r="2033" spans="2:2" x14ac:dyDescent="0.3">
      <c r="B2033" s="3"/>
    </row>
    <row r="2034" spans="2:2" x14ac:dyDescent="0.3">
      <c r="B2034" s="3"/>
    </row>
    <row r="2035" spans="2:2" x14ac:dyDescent="0.3">
      <c r="B2035" s="3"/>
    </row>
    <row r="2036" spans="2:2" x14ac:dyDescent="0.3">
      <c r="B2036" s="3"/>
    </row>
    <row r="2037" spans="2:2" x14ac:dyDescent="0.3">
      <c r="B2037" s="3"/>
    </row>
    <row r="2038" spans="2:2" x14ac:dyDescent="0.3">
      <c r="B2038" s="3"/>
    </row>
    <row r="2039" spans="2:2" x14ac:dyDescent="0.3">
      <c r="B2039" s="3"/>
    </row>
    <row r="2040" spans="2:2" x14ac:dyDescent="0.3">
      <c r="B2040" s="3"/>
    </row>
    <row r="2041" spans="2:2" x14ac:dyDescent="0.3">
      <c r="B2041" s="3"/>
    </row>
    <row r="2042" spans="2:2" x14ac:dyDescent="0.3">
      <c r="B2042" s="3"/>
    </row>
    <row r="2043" spans="2:2" x14ac:dyDescent="0.3">
      <c r="B2043" s="3"/>
    </row>
    <row r="2044" spans="2:2" x14ac:dyDescent="0.3">
      <c r="B2044" s="3"/>
    </row>
    <row r="2045" spans="2:2" x14ac:dyDescent="0.3">
      <c r="B2045" s="3"/>
    </row>
    <row r="2046" spans="2:2" x14ac:dyDescent="0.3">
      <c r="B2046" s="3"/>
    </row>
    <row r="2047" spans="2:2" x14ac:dyDescent="0.3">
      <c r="B2047" s="3"/>
    </row>
    <row r="2048" spans="2:2" x14ac:dyDescent="0.3">
      <c r="B2048" s="3"/>
    </row>
    <row r="2049" spans="2:2" x14ac:dyDescent="0.3">
      <c r="B2049" s="3"/>
    </row>
    <row r="2050" spans="2:2" x14ac:dyDescent="0.3">
      <c r="B2050" s="3"/>
    </row>
    <row r="2051" spans="2:2" x14ac:dyDescent="0.3">
      <c r="B2051" s="3"/>
    </row>
    <row r="2052" spans="2:2" x14ac:dyDescent="0.3">
      <c r="B2052" s="3"/>
    </row>
    <row r="2053" spans="2:2" x14ac:dyDescent="0.3">
      <c r="B2053" s="3"/>
    </row>
    <row r="2054" spans="2:2" x14ac:dyDescent="0.3">
      <c r="B2054" s="3"/>
    </row>
    <row r="2055" spans="2:2" x14ac:dyDescent="0.3">
      <c r="B2055" s="3"/>
    </row>
    <row r="2056" spans="2:2" x14ac:dyDescent="0.3">
      <c r="B2056" s="3"/>
    </row>
    <row r="2057" spans="2:2" x14ac:dyDescent="0.3">
      <c r="B2057" s="3"/>
    </row>
    <row r="2058" spans="2:2" x14ac:dyDescent="0.3">
      <c r="B2058" s="3"/>
    </row>
    <row r="2059" spans="2:2" x14ac:dyDescent="0.3">
      <c r="B2059" s="3"/>
    </row>
    <row r="2060" spans="2:2" x14ac:dyDescent="0.3">
      <c r="B2060" s="3"/>
    </row>
    <row r="2061" spans="2:2" x14ac:dyDescent="0.3">
      <c r="B2061" s="3"/>
    </row>
    <row r="2062" spans="2:2" x14ac:dyDescent="0.3">
      <c r="B2062" s="3"/>
    </row>
    <row r="2063" spans="2:2" x14ac:dyDescent="0.3">
      <c r="B2063" s="3"/>
    </row>
    <row r="2064" spans="2:2" x14ac:dyDescent="0.3">
      <c r="B2064" s="3"/>
    </row>
    <row r="2065" spans="2:2" x14ac:dyDescent="0.3">
      <c r="B2065" s="3"/>
    </row>
    <row r="2066" spans="2:2" x14ac:dyDescent="0.3">
      <c r="B2066" s="3"/>
    </row>
    <row r="2067" spans="2:2" x14ac:dyDescent="0.3">
      <c r="B2067" s="3"/>
    </row>
    <row r="2068" spans="2:2" x14ac:dyDescent="0.3">
      <c r="B2068" s="3"/>
    </row>
    <row r="2069" spans="2:2" x14ac:dyDescent="0.3">
      <c r="B2069" s="3"/>
    </row>
    <row r="2070" spans="2:2" x14ac:dyDescent="0.3">
      <c r="B2070" s="3"/>
    </row>
    <row r="2071" spans="2:2" x14ac:dyDescent="0.3">
      <c r="B2071" s="3"/>
    </row>
    <row r="2072" spans="2:2" x14ac:dyDescent="0.3">
      <c r="B2072" s="3"/>
    </row>
    <row r="2073" spans="2:2" x14ac:dyDescent="0.3">
      <c r="B2073" s="3"/>
    </row>
    <row r="2074" spans="2:2" x14ac:dyDescent="0.3">
      <c r="B2074" s="3"/>
    </row>
    <row r="2075" spans="2:2" x14ac:dyDescent="0.3">
      <c r="B2075" s="3"/>
    </row>
    <row r="2076" spans="2:2" x14ac:dyDescent="0.3">
      <c r="B2076" s="3"/>
    </row>
    <row r="2077" spans="2:2" x14ac:dyDescent="0.3">
      <c r="B2077" s="3"/>
    </row>
    <row r="2078" spans="2:2" x14ac:dyDescent="0.3">
      <c r="B2078" s="3"/>
    </row>
    <row r="2079" spans="2:2" x14ac:dyDescent="0.3">
      <c r="B2079" s="3"/>
    </row>
    <row r="2080" spans="2:2" x14ac:dyDescent="0.3">
      <c r="B2080" s="3"/>
    </row>
    <row r="2081" spans="2:2" x14ac:dyDescent="0.3">
      <c r="B2081" s="3"/>
    </row>
    <row r="2082" spans="2:2" x14ac:dyDescent="0.3">
      <c r="B2082" s="3"/>
    </row>
    <row r="2083" spans="2:2" x14ac:dyDescent="0.3">
      <c r="B2083" s="3"/>
    </row>
    <row r="2084" spans="2:2" x14ac:dyDescent="0.3">
      <c r="B2084" s="3"/>
    </row>
    <row r="2085" spans="2:2" x14ac:dyDescent="0.3">
      <c r="B2085" s="3"/>
    </row>
    <row r="2086" spans="2:2" x14ac:dyDescent="0.3">
      <c r="B2086" s="3"/>
    </row>
    <row r="2087" spans="2:2" x14ac:dyDescent="0.3">
      <c r="B2087" s="3"/>
    </row>
    <row r="2088" spans="2:2" x14ac:dyDescent="0.3">
      <c r="B2088" s="3"/>
    </row>
    <row r="2089" spans="2:2" x14ac:dyDescent="0.3">
      <c r="B2089" s="3"/>
    </row>
    <row r="2090" spans="2:2" x14ac:dyDescent="0.3">
      <c r="B2090" s="3"/>
    </row>
    <row r="2091" spans="2:2" x14ac:dyDescent="0.3">
      <c r="B2091" s="3"/>
    </row>
    <row r="2092" spans="2:2" x14ac:dyDescent="0.3">
      <c r="B2092" s="3"/>
    </row>
    <row r="2093" spans="2:2" x14ac:dyDescent="0.3">
      <c r="B2093" s="3"/>
    </row>
    <row r="2094" spans="2:2" x14ac:dyDescent="0.3">
      <c r="B2094" s="3"/>
    </row>
    <row r="2095" spans="2:2" x14ac:dyDescent="0.3">
      <c r="B2095" s="3"/>
    </row>
    <row r="2096" spans="2:2" x14ac:dyDescent="0.3">
      <c r="B2096" s="3"/>
    </row>
    <row r="2097" spans="2:2" x14ac:dyDescent="0.3">
      <c r="B2097" s="3"/>
    </row>
    <row r="2098" spans="2:2" x14ac:dyDescent="0.3">
      <c r="B2098" s="3"/>
    </row>
    <row r="2099" spans="2:2" x14ac:dyDescent="0.3">
      <c r="B2099" s="3"/>
    </row>
    <row r="2100" spans="2:2" x14ac:dyDescent="0.3">
      <c r="B2100" s="3"/>
    </row>
    <row r="2101" spans="2:2" x14ac:dyDescent="0.3">
      <c r="B2101" s="3"/>
    </row>
    <row r="2102" spans="2:2" x14ac:dyDescent="0.3">
      <c r="B2102" s="3"/>
    </row>
    <row r="2103" spans="2:2" x14ac:dyDescent="0.3">
      <c r="B2103" s="3"/>
    </row>
    <row r="2104" spans="2:2" x14ac:dyDescent="0.3">
      <c r="B2104" s="3"/>
    </row>
    <row r="2105" spans="2:2" x14ac:dyDescent="0.3">
      <c r="B2105" s="3"/>
    </row>
    <row r="2106" spans="2:2" x14ac:dyDescent="0.3">
      <c r="B2106" s="3"/>
    </row>
    <row r="2107" spans="2:2" x14ac:dyDescent="0.3">
      <c r="B2107" s="3"/>
    </row>
    <row r="2108" spans="2:2" x14ac:dyDescent="0.3">
      <c r="B2108" s="3"/>
    </row>
    <row r="2109" spans="2:2" x14ac:dyDescent="0.3">
      <c r="B2109" s="3"/>
    </row>
    <row r="2110" spans="2:2" x14ac:dyDescent="0.3">
      <c r="B2110" s="3"/>
    </row>
    <row r="2111" spans="2:2" x14ac:dyDescent="0.3">
      <c r="B2111" s="3"/>
    </row>
    <row r="2112" spans="2:2" x14ac:dyDescent="0.3">
      <c r="B2112" s="3"/>
    </row>
    <row r="2113" spans="2:2" x14ac:dyDescent="0.3">
      <c r="B2113" s="3"/>
    </row>
    <row r="2114" spans="2:2" x14ac:dyDescent="0.3">
      <c r="B2114" s="3"/>
    </row>
    <row r="2115" spans="2:2" x14ac:dyDescent="0.3">
      <c r="B2115" s="3"/>
    </row>
    <row r="2116" spans="2:2" x14ac:dyDescent="0.3">
      <c r="B2116" s="3"/>
    </row>
    <row r="2117" spans="2:2" x14ac:dyDescent="0.3">
      <c r="B2117" s="3"/>
    </row>
    <row r="2118" spans="2:2" x14ac:dyDescent="0.3">
      <c r="B2118" s="3"/>
    </row>
    <row r="2119" spans="2:2" x14ac:dyDescent="0.3">
      <c r="B2119" s="3"/>
    </row>
    <row r="2120" spans="2:2" x14ac:dyDescent="0.3">
      <c r="B2120" s="3"/>
    </row>
    <row r="2121" spans="2:2" x14ac:dyDescent="0.3">
      <c r="B2121" s="3"/>
    </row>
    <row r="2122" spans="2:2" x14ac:dyDescent="0.3">
      <c r="B2122" s="3"/>
    </row>
    <row r="2123" spans="2:2" x14ac:dyDescent="0.3">
      <c r="B2123" s="3"/>
    </row>
    <row r="2124" spans="2:2" x14ac:dyDescent="0.3">
      <c r="B2124" s="3"/>
    </row>
    <row r="2125" spans="2:2" x14ac:dyDescent="0.3">
      <c r="B2125" s="3"/>
    </row>
    <row r="2126" spans="2:2" x14ac:dyDescent="0.3">
      <c r="B2126" s="3"/>
    </row>
    <row r="2127" spans="2:2" x14ac:dyDescent="0.3">
      <c r="B2127" s="3"/>
    </row>
    <row r="2128" spans="2:2" x14ac:dyDescent="0.3">
      <c r="B2128" s="3"/>
    </row>
    <row r="2129" spans="2:2" x14ac:dyDescent="0.3">
      <c r="B2129" s="3"/>
    </row>
    <row r="2130" spans="2:2" x14ac:dyDescent="0.3">
      <c r="B2130" s="3"/>
    </row>
    <row r="2131" spans="2:2" x14ac:dyDescent="0.3">
      <c r="B2131" s="3"/>
    </row>
    <row r="2132" spans="2:2" x14ac:dyDescent="0.3">
      <c r="B2132" s="3"/>
    </row>
    <row r="2133" spans="2:2" x14ac:dyDescent="0.3">
      <c r="B2133" s="3"/>
    </row>
    <row r="2134" spans="2:2" x14ac:dyDescent="0.3">
      <c r="B2134" s="3"/>
    </row>
    <row r="2135" spans="2:2" x14ac:dyDescent="0.3">
      <c r="B2135" s="3"/>
    </row>
    <row r="2136" spans="2:2" x14ac:dyDescent="0.3">
      <c r="B2136" s="3"/>
    </row>
    <row r="2137" spans="2:2" x14ac:dyDescent="0.3">
      <c r="B2137" s="3"/>
    </row>
    <row r="2138" spans="2:2" x14ac:dyDescent="0.3">
      <c r="B2138" s="3"/>
    </row>
    <row r="2139" spans="2:2" x14ac:dyDescent="0.3">
      <c r="B2139" s="3"/>
    </row>
    <row r="2140" spans="2:2" x14ac:dyDescent="0.3">
      <c r="B2140" s="3"/>
    </row>
    <row r="2141" spans="2:2" x14ac:dyDescent="0.3">
      <c r="B2141" s="3"/>
    </row>
    <row r="2142" spans="2:2" x14ac:dyDescent="0.3">
      <c r="B2142" s="3"/>
    </row>
    <row r="2143" spans="2:2" x14ac:dyDescent="0.3">
      <c r="B2143" s="3"/>
    </row>
    <row r="2144" spans="2:2" x14ac:dyDescent="0.3">
      <c r="B2144" s="3"/>
    </row>
    <row r="2145" spans="2:2" x14ac:dyDescent="0.3">
      <c r="B2145" s="3"/>
    </row>
    <row r="2146" spans="2:2" x14ac:dyDescent="0.3">
      <c r="B2146" s="3"/>
    </row>
    <row r="2147" spans="2:2" x14ac:dyDescent="0.3">
      <c r="B2147" s="3"/>
    </row>
    <row r="2148" spans="2:2" x14ac:dyDescent="0.3">
      <c r="B2148" s="3"/>
    </row>
    <row r="2149" spans="2:2" x14ac:dyDescent="0.3">
      <c r="B2149" s="3"/>
    </row>
    <row r="2150" spans="2:2" x14ac:dyDescent="0.3">
      <c r="B2150" s="3"/>
    </row>
    <row r="2151" spans="2:2" x14ac:dyDescent="0.3">
      <c r="B2151" s="3"/>
    </row>
    <row r="2152" spans="2:2" x14ac:dyDescent="0.3">
      <c r="B2152" s="3"/>
    </row>
    <row r="2153" spans="2:2" x14ac:dyDescent="0.3">
      <c r="B2153" s="3"/>
    </row>
    <row r="2154" spans="2:2" x14ac:dyDescent="0.3">
      <c r="B2154" s="3"/>
    </row>
    <row r="2155" spans="2:2" x14ac:dyDescent="0.3">
      <c r="B2155" s="3"/>
    </row>
    <row r="2156" spans="2:2" x14ac:dyDescent="0.3">
      <c r="B2156" s="3"/>
    </row>
    <row r="2157" spans="2:2" x14ac:dyDescent="0.3">
      <c r="B2157" s="3"/>
    </row>
    <row r="2158" spans="2:2" x14ac:dyDescent="0.3">
      <c r="B2158" s="3"/>
    </row>
    <row r="2159" spans="2:2" x14ac:dyDescent="0.3">
      <c r="B2159" s="3"/>
    </row>
    <row r="2160" spans="2:2" x14ac:dyDescent="0.3">
      <c r="B2160" s="3"/>
    </row>
    <row r="2161" spans="2:2" x14ac:dyDescent="0.3">
      <c r="B2161" s="3"/>
    </row>
    <row r="2162" spans="2:2" x14ac:dyDescent="0.3">
      <c r="B2162" s="3"/>
    </row>
    <row r="2163" spans="2:2" x14ac:dyDescent="0.3">
      <c r="B2163" s="3"/>
    </row>
    <row r="2164" spans="2:2" x14ac:dyDescent="0.3">
      <c r="B2164" s="3"/>
    </row>
    <row r="2165" spans="2:2" x14ac:dyDescent="0.3">
      <c r="B2165" s="3"/>
    </row>
    <row r="2166" spans="2:2" x14ac:dyDescent="0.3">
      <c r="B2166" s="3"/>
    </row>
    <row r="2167" spans="2:2" x14ac:dyDescent="0.3">
      <c r="B2167" s="3"/>
    </row>
    <row r="2168" spans="2:2" x14ac:dyDescent="0.3">
      <c r="B2168" s="3"/>
    </row>
    <row r="2169" spans="2:2" x14ac:dyDescent="0.3">
      <c r="B2169" s="3"/>
    </row>
    <row r="2170" spans="2:2" x14ac:dyDescent="0.3">
      <c r="B2170" s="3"/>
    </row>
    <row r="2171" spans="2:2" x14ac:dyDescent="0.3">
      <c r="B2171" s="3"/>
    </row>
    <row r="2172" spans="2:2" x14ac:dyDescent="0.3">
      <c r="B2172" s="3"/>
    </row>
    <row r="2173" spans="2:2" x14ac:dyDescent="0.3">
      <c r="B2173" s="3"/>
    </row>
    <row r="2174" spans="2:2" x14ac:dyDescent="0.3">
      <c r="B2174" s="3"/>
    </row>
    <row r="2175" spans="2:2" x14ac:dyDescent="0.3">
      <c r="B2175" s="3"/>
    </row>
    <row r="2176" spans="2:2" x14ac:dyDescent="0.3">
      <c r="B2176" s="3"/>
    </row>
    <row r="2177" spans="2:2" x14ac:dyDescent="0.3">
      <c r="B2177" s="3"/>
    </row>
    <row r="2178" spans="2:2" x14ac:dyDescent="0.3">
      <c r="B2178" s="3"/>
    </row>
    <row r="2179" spans="2:2" x14ac:dyDescent="0.3">
      <c r="B2179" s="3"/>
    </row>
    <row r="2180" spans="2:2" x14ac:dyDescent="0.3">
      <c r="B2180" s="3"/>
    </row>
    <row r="2181" spans="2:2" x14ac:dyDescent="0.3">
      <c r="B2181" s="3"/>
    </row>
    <row r="2182" spans="2:2" x14ac:dyDescent="0.3">
      <c r="B2182" s="3"/>
    </row>
    <row r="2183" spans="2:2" x14ac:dyDescent="0.3">
      <c r="B2183" s="3"/>
    </row>
    <row r="2184" spans="2:2" x14ac:dyDescent="0.3">
      <c r="B2184" s="3"/>
    </row>
    <row r="2185" spans="2:2" x14ac:dyDescent="0.3">
      <c r="B2185" s="3"/>
    </row>
    <row r="2186" spans="2:2" x14ac:dyDescent="0.3">
      <c r="B2186" s="3"/>
    </row>
    <row r="2187" spans="2:2" x14ac:dyDescent="0.3">
      <c r="B2187" s="3"/>
    </row>
    <row r="2188" spans="2:2" x14ac:dyDescent="0.3">
      <c r="B2188" s="3"/>
    </row>
    <row r="2189" spans="2:2" x14ac:dyDescent="0.3">
      <c r="B2189" s="3"/>
    </row>
    <row r="2190" spans="2:2" x14ac:dyDescent="0.3">
      <c r="B2190" s="3"/>
    </row>
    <row r="2191" spans="2:2" x14ac:dyDescent="0.3">
      <c r="B2191" s="3"/>
    </row>
    <row r="2192" spans="2:2" x14ac:dyDescent="0.3">
      <c r="B2192" s="3"/>
    </row>
    <row r="2193" spans="2:2" x14ac:dyDescent="0.3">
      <c r="B2193" s="3"/>
    </row>
    <row r="2194" spans="2:2" x14ac:dyDescent="0.3">
      <c r="B2194" s="3"/>
    </row>
    <row r="2195" spans="2:2" x14ac:dyDescent="0.3">
      <c r="B2195" s="3"/>
    </row>
    <row r="2196" spans="2:2" x14ac:dyDescent="0.3">
      <c r="B2196" s="3"/>
    </row>
    <row r="2197" spans="2:2" x14ac:dyDescent="0.3">
      <c r="B2197" s="3"/>
    </row>
    <row r="2198" spans="2:2" x14ac:dyDescent="0.3">
      <c r="B2198" s="3"/>
    </row>
    <row r="2199" spans="2:2" x14ac:dyDescent="0.3">
      <c r="B2199" s="3"/>
    </row>
    <row r="2200" spans="2:2" x14ac:dyDescent="0.3">
      <c r="B2200" s="3"/>
    </row>
    <row r="2201" spans="2:2" x14ac:dyDescent="0.3">
      <c r="B2201" s="3"/>
    </row>
    <row r="2202" spans="2:2" x14ac:dyDescent="0.3">
      <c r="B2202" s="3"/>
    </row>
    <row r="2203" spans="2:2" x14ac:dyDescent="0.3">
      <c r="B2203" s="3"/>
    </row>
    <row r="2204" spans="2:2" x14ac:dyDescent="0.3">
      <c r="B2204" s="3"/>
    </row>
    <row r="2205" spans="2:2" x14ac:dyDescent="0.3">
      <c r="B2205" s="3"/>
    </row>
    <row r="2206" spans="2:2" x14ac:dyDescent="0.3">
      <c r="B2206" s="3"/>
    </row>
    <row r="2207" spans="2:2" x14ac:dyDescent="0.3">
      <c r="B2207" s="3"/>
    </row>
    <row r="2208" spans="2:2" x14ac:dyDescent="0.3">
      <c r="B2208" s="3"/>
    </row>
    <row r="2209" spans="2:2" x14ac:dyDescent="0.3">
      <c r="B2209" s="3"/>
    </row>
    <row r="2210" spans="2:2" x14ac:dyDescent="0.3">
      <c r="B2210" s="3"/>
    </row>
    <row r="2211" spans="2:2" x14ac:dyDescent="0.3">
      <c r="B2211" s="3"/>
    </row>
    <row r="2212" spans="2:2" x14ac:dyDescent="0.3">
      <c r="B2212" s="3"/>
    </row>
    <row r="2213" spans="2:2" x14ac:dyDescent="0.3">
      <c r="B2213" s="3"/>
    </row>
    <row r="2214" spans="2:2" x14ac:dyDescent="0.3">
      <c r="B2214" s="3"/>
    </row>
    <row r="2215" spans="2:2" x14ac:dyDescent="0.3">
      <c r="B2215" s="3"/>
    </row>
    <row r="2216" spans="2:2" x14ac:dyDescent="0.3">
      <c r="B2216" s="3"/>
    </row>
    <row r="2217" spans="2:2" x14ac:dyDescent="0.3">
      <c r="B2217" s="3"/>
    </row>
    <row r="2218" spans="2:2" x14ac:dyDescent="0.3">
      <c r="B2218" s="3"/>
    </row>
    <row r="2219" spans="2:2" x14ac:dyDescent="0.3">
      <c r="B2219" s="3"/>
    </row>
    <row r="2220" spans="2:2" x14ac:dyDescent="0.3">
      <c r="B2220" s="3"/>
    </row>
    <row r="2221" spans="2:2" x14ac:dyDescent="0.3">
      <c r="B2221" s="3"/>
    </row>
    <row r="2222" spans="2:2" x14ac:dyDescent="0.3">
      <c r="B2222" s="3"/>
    </row>
    <row r="2223" spans="2:2" x14ac:dyDescent="0.3">
      <c r="B2223" s="3"/>
    </row>
    <row r="2224" spans="2:2" x14ac:dyDescent="0.3">
      <c r="B2224" s="3"/>
    </row>
    <row r="2225" spans="2:2" x14ac:dyDescent="0.3">
      <c r="B2225" s="3"/>
    </row>
    <row r="2226" spans="2:2" x14ac:dyDescent="0.3">
      <c r="B2226" s="3"/>
    </row>
    <row r="2227" spans="2:2" x14ac:dyDescent="0.3">
      <c r="B2227" s="3"/>
    </row>
    <row r="2228" spans="2:2" x14ac:dyDescent="0.3">
      <c r="B2228" s="3"/>
    </row>
    <row r="2229" spans="2:2" x14ac:dyDescent="0.3">
      <c r="B2229" s="3"/>
    </row>
    <row r="2230" spans="2:2" x14ac:dyDescent="0.3">
      <c r="B2230" s="3"/>
    </row>
    <row r="2231" spans="2:2" x14ac:dyDescent="0.3">
      <c r="B2231" s="3"/>
    </row>
    <row r="2232" spans="2:2" x14ac:dyDescent="0.3">
      <c r="B2232" s="3"/>
    </row>
    <row r="2233" spans="2:2" x14ac:dyDescent="0.3">
      <c r="B2233" s="3"/>
    </row>
    <row r="2234" spans="2:2" x14ac:dyDescent="0.3">
      <c r="B2234" s="3"/>
    </row>
    <row r="2235" spans="2:2" x14ac:dyDescent="0.3">
      <c r="B2235" s="3"/>
    </row>
    <row r="2236" spans="2:2" x14ac:dyDescent="0.3">
      <c r="B2236" s="3"/>
    </row>
    <row r="2237" spans="2:2" x14ac:dyDescent="0.3">
      <c r="B2237" s="3"/>
    </row>
    <row r="2238" spans="2:2" x14ac:dyDescent="0.3">
      <c r="B2238" s="3"/>
    </row>
    <row r="2239" spans="2:2" x14ac:dyDescent="0.3">
      <c r="B2239" s="3"/>
    </row>
    <row r="2240" spans="2:2" x14ac:dyDescent="0.3">
      <c r="B2240" s="3"/>
    </row>
    <row r="2241" spans="2:2" x14ac:dyDescent="0.3">
      <c r="B2241" s="3"/>
    </row>
    <row r="2242" spans="2:2" x14ac:dyDescent="0.3">
      <c r="B2242" s="3"/>
    </row>
    <row r="2243" spans="2:2" x14ac:dyDescent="0.3">
      <c r="B2243" s="3"/>
    </row>
    <row r="2244" spans="2:2" x14ac:dyDescent="0.3">
      <c r="B2244" s="3"/>
    </row>
    <row r="2245" spans="2:2" x14ac:dyDescent="0.3">
      <c r="B2245" s="3"/>
    </row>
    <row r="2246" spans="2:2" x14ac:dyDescent="0.3">
      <c r="B2246" s="3"/>
    </row>
    <row r="2247" spans="2:2" x14ac:dyDescent="0.3">
      <c r="B2247" s="3"/>
    </row>
    <row r="2248" spans="2:2" x14ac:dyDescent="0.3">
      <c r="B2248" s="3"/>
    </row>
    <row r="2249" spans="2:2" x14ac:dyDescent="0.3">
      <c r="B2249" s="3"/>
    </row>
    <row r="2250" spans="2:2" x14ac:dyDescent="0.3">
      <c r="B2250" s="3"/>
    </row>
    <row r="2251" spans="2:2" x14ac:dyDescent="0.3">
      <c r="B2251" s="3"/>
    </row>
    <row r="2252" spans="2:2" x14ac:dyDescent="0.3">
      <c r="B2252" s="3"/>
    </row>
    <row r="2253" spans="2:2" x14ac:dyDescent="0.3">
      <c r="B2253" s="3"/>
    </row>
    <row r="2254" spans="2:2" x14ac:dyDescent="0.3">
      <c r="B2254" s="3"/>
    </row>
    <row r="2255" spans="2:2" x14ac:dyDescent="0.3">
      <c r="B2255" s="3"/>
    </row>
    <row r="2256" spans="2:2" x14ac:dyDescent="0.3">
      <c r="B2256" s="3"/>
    </row>
    <row r="2257" spans="2:2" x14ac:dyDescent="0.3">
      <c r="B2257" s="3"/>
    </row>
    <row r="2258" spans="2:2" x14ac:dyDescent="0.3">
      <c r="B2258" s="3"/>
    </row>
    <row r="2259" spans="2:2" x14ac:dyDescent="0.3">
      <c r="B2259" s="3"/>
    </row>
    <row r="2260" spans="2:2" x14ac:dyDescent="0.3">
      <c r="B2260" s="3"/>
    </row>
    <row r="2261" spans="2:2" x14ac:dyDescent="0.3">
      <c r="B2261" s="3"/>
    </row>
    <row r="2262" spans="2:2" x14ac:dyDescent="0.3">
      <c r="B2262" s="3"/>
    </row>
    <row r="2263" spans="2:2" x14ac:dyDescent="0.3">
      <c r="B2263" s="3"/>
    </row>
    <row r="2264" spans="2:2" x14ac:dyDescent="0.3">
      <c r="B2264" s="3"/>
    </row>
    <row r="2265" spans="2:2" x14ac:dyDescent="0.3">
      <c r="B2265" s="3"/>
    </row>
    <row r="2266" spans="2:2" x14ac:dyDescent="0.3">
      <c r="B2266" s="3"/>
    </row>
    <row r="2267" spans="2:2" x14ac:dyDescent="0.3">
      <c r="B2267" s="3"/>
    </row>
    <row r="2268" spans="2:2" x14ac:dyDescent="0.3">
      <c r="B2268" s="3"/>
    </row>
    <row r="2269" spans="2:2" x14ac:dyDescent="0.3">
      <c r="B2269" s="3"/>
    </row>
    <row r="2270" spans="2:2" x14ac:dyDescent="0.3">
      <c r="B2270" s="3"/>
    </row>
    <row r="2271" spans="2:2" x14ac:dyDescent="0.3">
      <c r="B2271" s="3"/>
    </row>
    <row r="2272" spans="2:2" x14ac:dyDescent="0.3">
      <c r="B2272" s="3"/>
    </row>
    <row r="2273" spans="2:2" x14ac:dyDescent="0.3">
      <c r="B2273" s="3"/>
    </row>
    <row r="2274" spans="2:2" x14ac:dyDescent="0.3">
      <c r="B2274" s="3"/>
    </row>
    <row r="2275" spans="2:2" x14ac:dyDescent="0.3">
      <c r="B2275" s="3"/>
    </row>
    <row r="2276" spans="2:2" x14ac:dyDescent="0.3">
      <c r="B2276" s="3"/>
    </row>
    <row r="2277" spans="2:2" x14ac:dyDescent="0.3">
      <c r="B2277" s="3"/>
    </row>
    <row r="2278" spans="2:2" x14ac:dyDescent="0.3">
      <c r="B2278" s="3"/>
    </row>
    <row r="2279" spans="2:2" x14ac:dyDescent="0.3">
      <c r="B2279" s="3"/>
    </row>
    <row r="2280" spans="2:2" x14ac:dyDescent="0.3">
      <c r="B2280" s="3"/>
    </row>
    <row r="2281" spans="2:2" x14ac:dyDescent="0.3">
      <c r="B2281" s="3"/>
    </row>
    <row r="2282" spans="2:2" x14ac:dyDescent="0.3">
      <c r="B2282" s="3"/>
    </row>
    <row r="2283" spans="2:2" x14ac:dyDescent="0.3">
      <c r="B2283" s="3"/>
    </row>
    <row r="2284" spans="2:2" x14ac:dyDescent="0.3">
      <c r="B2284" s="3"/>
    </row>
    <row r="2285" spans="2:2" x14ac:dyDescent="0.3">
      <c r="B2285" s="3"/>
    </row>
    <row r="2286" spans="2:2" x14ac:dyDescent="0.3">
      <c r="B2286" s="3"/>
    </row>
    <row r="2287" spans="2:2" x14ac:dyDescent="0.3">
      <c r="B2287" s="3"/>
    </row>
    <row r="2288" spans="2:2" x14ac:dyDescent="0.3">
      <c r="B2288" s="3"/>
    </row>
    <row r="2289" spans="2:2" x14ac:dyDescent="0.3">
      <c r="B2289" s="3"/>
    </row>
    <row r="2290" spans="2:2" x14ac:dyDescent="0.3">
      <c r="B2290" s="3"/>
    </row>
    <row r="2291" spans="2:2" x14ac:dyDescent="0.3">
      <c r="B2291" s="3"/>
    </row>
    <row r="2292" spans="2:2" x14ac:dyDescent="0.3">
      <c r="B2292" s="3"/>
    </row>
    <row r="2293" spans="2:2" x14ac:dyDescent="0.3">
      <c r="B2293" s="3"/>
    </row>
    <row r="2294" spans="2:2" x14ac:dyDescent="0.3">
      <c r="B2294" s="3"/>
    </row>
    <row r="2295" spans="2:2" x14ac:dyDescent="0.3">
      <c r="B2295" s="3"/>
    </row>
    <row r="2296" spans="2:2" x14ac:dyDescent="0.3">
      <c r="B2296" s="3"/>
    </row>
    <row r="2297" spans="2:2" x14ac:dyDescent="0.3">
      <c r="B2297" s="3"/>
    </row>
    <row r="2298" spans="2:2" x14ac:dyDescent="0.3">
      <c r="B2298" s="3"/>
    </row>
    <row r="2299" spans="2:2" x14ac:dyDescent="0.3">
      <c r="B2299" s="3"/>
    </row>
    <row r="2300" spans="2:2" x14ac:dyDescent="0.3">
      <c r="B2300" s="3"/>
    </row>
    <row r="2301" spans="2:2" x14ac:dyDescent="0.3">
      <c r="B2301" s="3"/>
    </row>
    <row r="2302" spans="2:2" x14ac:dyDescent="0.3">
      <c r="B2302" s="3"/>
    </row>
    <row r="2303" spans="2:2" x14ac:dyDescent="0.3">
      <c r="B2303" s="3"/>
    </row>
    <row r="2304" spans="2:2" x14ac:dyDescent="0.3">
      <c r="B2304" s="3"/>
    </row>
    <row r="2305" spans="2:2" x14ac:dyDescent="0.3">
      <c r="B2305" s="3"/>
    </row>
    <row r="2306" spans="2:2" x14ac:dyDescent="0.3">
      <c r="B2306" s="3"/>
    </row>
    <row r="2307" spans="2:2" x14ac:dyDescent="0.3">
      <c r="B2307" s="3"/>
    </row>
    <row r="2308" spans="2:2" x14ac:dyDescent="0.3">
      <c r="B2308" s="3"/>
    </row>
    <row r="2309" spans="2:2" x14ac:dyDescent="0.3">
      <c r="B2309" s="3"/>
    </row>
    <row r="2310" spans="2:2" x14ac:dyDescent="0.3">
      <c r="B2310" s="3"/>
    </row>
    <row r="2311" spans="2:2" x14ac:dyDescent="0.3">
      <c r="B2311" s="3"/>
    </row>
    <row r="2312" spans="2:2" x14ac:dyDescent="0.3">
      <c r="B2312" s="3"/>
    </row>
    <row r="2313" spans="2:2" x14ac:dyDescent="0.3">
      <c r="B2313" s="3"/>
    </row>
    <row r="2314" spans="2:2" x14ac:dyDescent="0.3">
      <c r="B2314" s="3"/>
    </row>
    <row r="2315" spans="2:2" x14ac:dyDescent="0.3">
      <c r="B2315" s="3"/>
    </row>
    <row r="2316" spans="2:2" x14ac:dyDescent="0.3">
      <c r="B2316" s="3"/>
    </row>
    <row r="2317" spans="2:2" x14ac:dyDescent="0.3">
      <c r="B2317" s="3"/>
    </row>
    <row r="2318" spans="2:2" x14ac:dyDescent="0.3">
      <c r="B2318" s="3"/>
    </row>
    <row r="2319" spans="2:2" x14ac:dyDescent="0.3">
      <c r="B2319" s="3"/>
    </row>
    <row r="2320" spans="2:2" x14ac:dyDescent="0.3">
      <c r="B2320" s="3"/>
    </row>
    <row r="2321" spans="2:2" x14ac:dyDescent="0.3">
      <c r="B2321" s="3"/>
    </row>
    <row r="2322" spans="2:2" x14ac:dyDescent="0.3">
      <c r="B2322" s="3"/>
    </row>
    <row r="2323" spans="2:2" x14ac:dyDescent="0.3">
      <c r="B2323" s="3"/>
    </row>
    <row r="2324" spans="2:2" x14ac:dyDescent="0.3">
      <c r="B2324" s="3"/>
    </row>
    <row r="2325" spans="2:2" x14ac:dyDescent="0.3">
      <c r="B2325" s="3"/>
    </row>
    <row r="2326" spans="2:2" x14ac:dyDescent="0.3">
      <c r="B2326" s="3"/>
    </row>
    <row r="2327" spans="2:2" x14ac:dyDescent="0.3">
      <c r="B2327" s="3"/>
    </row>
    <row r="2328" spans="2:2" x14ac:dyDescent="0.3">
      <c r="B2328" s="3"/>
    </row>
    <row r="2329" spans="2:2" x14ac:dyDescent="0.3">
      <c r="B2329" s="3"/>
    </row>
    <row r="2330" spans="2:2" x14ac:dyDescent="0.3">
      <c r="B2330" s="3"/>
    </row>
    <row r="2331" spans="2:2" x14ac:dyDescent="0.3">
      <c r="B2331" s="3"/>
    </row>
    <row r="2332" spans="2:2" x14ac:dyDescent="0.3">
      <c r="B2332" s="3"/>
    </row>
    <row r="2333" spans="2:2" x14ac:dyDescent="0.3">
      <c r="B2333" s="3"/>
    </row>
    <row r="2334" spans="2:2" x14ac:dyDescent="0.3">
      <c r="B2334" s="3"/>
    </row>
    <row r="2335" spans="2:2" x14ac:dyDescent="0.3">
      <c r="B2335" s="3"/>
    </row>
    <row r="2336" spans="2:2" x14ac:dyDescent="0.3">
      <c r="B2336" s="3"/>
    </row>
    <row r="2337" spans="2:2" x14ac:dyDescent="0.3">
      <c r="B2337" s="3"/>
    </row>
    <row r="2338" spans="2:2" x14ac:dyDescent="0.3">
      <c r="B2338" s="3"/>
    </row>
    <row r="2339" spans="2:2" x14ac:dyDescent="0.3">
      <c r="B2339" s="3"/>
    </row>
    <row r="2340" spans="2:2" x14ac:dyDescent="0.3">
      <c r="B2340" s="3"/>
    </row>
    <row r="2341" spans="2:2" x14ac:dyDescent="0.3">
      <c r="B2341" s="3"/>
    </row>
    <row r="2342" spans="2:2" x14ac:dyDescent="0.3">
      <c r="B2342" s="3"/>
    </row>
    <row r="2343" spans="2:2" x14ac:dyDescent="0.3">
      <c r="B2343" s="3"/>
    </row>
    <row r="2344" spans="2:2" x14ac:dyDescent="0.3">
      <c r="B2344" s="3"/>
    </row>
    <row r="2345" spans="2:2" x14ac:dyDescent="0.3">
      <c r="B2345" s="3"/>
    </row>
    <row r="2346" spans="2:2" x14ac:dyDescent="0.3">
      <c r="B2346" s="3"/>
    </row>
    <row r="2347" spans="2:2" x14ac:dyDescent="0.3">
      <c r="B2347" s="3"/>
    </row>
    <row r="2348" spans="2:2" x14ac:dyDescent="0.3">
      <c r="B2348" s="3"/>
    </row>
    <row r="2349" spans="2:2" x14ac:dyDescent="0.3">
      <c r="B2349" s="3"/>
    </row>
    <row r="2350" spans="2:2" x14ac:dyDescent="0.3">
      <c r="B2350" s="3"/>
    </row>
    <row r="2351" spans="2:2" x14ac:dyDescent="0.3">
      <c r="B2351" s="3"/>
    </row>
    <row r="2352" spans="2:2" x14ac:dyDescent="0.3">
      <c r="B2352" s="3"/>
    </row>
    <row r="2353" spans="2:2" x14ac:dyDescent="0.3">
      <c r="B2353" s="3"/>
    </row>
    <row r="2354" spans="2:2" x14ac:dyDescent="0.3">
      <c r="B2354" s="3"/>
    </row>
    <row r="2355" spans="2:2" x14ac:dyDescent="0.3">
      <c r="B2355" s="3"/>
    </row>
    <row r="2356" spans="2:2" x14ac:dyDescent="0.3">
      <c r="B2356" s="3"/>
    </row>
    <row r="2357" spans="2:2" x14ac:dyDescent="0.3">
      <c r="B2357" s="3"/>
    </row>
    <row r="2358" spans="2:2" x14ac:dyDescent="0.3">
      <c r="B2358" s="3"/>
    </row>
    <row r="2359" spans="2:2" x14ac:dyDescent="0.3">
      <c r="B2359" s="3"/>
    </row>
    <row r="2360" spans="2:2" x14ac:dyDescent="0.3">
      <c r="B2360" s="3"/>
    </row>
    <row r="2361" spans="2:2" x14ac:dyDescent="0.3">
      <c r="B2361" s="3"/>
    </row>
    <row r="2362" spans="2:2" x14ac:dyDescent="0.3">
      <c r="B2362" s="3"/>
    </row>
    <row r="2363" spans="2:2" x14ac:dyDescent="0.3">
      <c r="B2363" s="3"/>
    </row>
    <row r="2364" spans="2:2" x14ac:dyDescent="0.3">
      <c r="B2364" s="3"/>
    </row>
    <row r="2365" spans="2:2" x14ac:dyDescent="0.3">
      <c r="B2365" s="3"/>
    </row>
    <row r="2366" spans="2:2" x14ac:dyDescent="0.3">
      <c r="B2366" s="3"/>
    </row>
    <row r="2367" spans="2:2" x14ac:dyDescent="0.3">
      <c r="B2367" s="3"/>
    </row>
    <row r="2368" spans="2:2" x14ac:dyDescent="0.3">
      <c r="B2368" s="3"/>
    </row>
    <row r="2369" spans="2:2" x14ac:dyDescent="0.3">
      <c r="B2369" s="3"/>
    </row>
    <row r="2370" spans="2:2" x14ac:dyDescent="0.3">
      <c r="B2370" s="3"/>
    </row>
    <row r="2371" spans="2:2" x14ac:dyDescent="0.3">
      <c r="B2371" s="3"/>
    </row>
    <row r="2372" spans="2:2" x14ac:dyDescent="0.3">
      <c r="B2372" s="3"/>
    </row>
    <row r="2373" spans="2:2" x14ac:dyDescent="0.3">
      <c r="B2373" s="3"/>
    </row>
    <row r="2374" spans="2:2" x14ac:dyDescent="0.3">
      <c r="B2374" s="3"/>
    </row>
    <row r="2375" spans="2:2" x14ac:dyDescent="0.3">
      <c r="B2375" s="3"/>
    </row>
    <row r="2376" spans="2:2" x14ac:dyDescent="0.3">
      <c r="B2376" s="3"/>
    </row>
    <row r="2377" spans="2:2" x14ac:dyDescent="0.3">
      <c r="B2377" s="3"/>
    </row>
    <row r="2378" spans="2:2" x14ac:dyDescent="0.3">
      <c r="B2378" s="3"/>
    </row>
    <row r="2379" spans="2:2" x14ac:dyDescent="0.3">
      <c r="B2379" s="3"/>
    </row>
    <row r="2380" spans="2:2" x14ac:dyDescent="0.3">
      <c r="B2380" s="3"/>
    </row>
    <row r="2381" spans="2:2" x14ac:dyDescent="0.3">
      <c r="B2381" s="3"/>
    </row>
    <row r="2382" spans="2:2" x14ac:dyDescent="0.3">
      <c r="B2382" s="3"/>
    </row>
    <row r="2383" spans="2:2" x14ac:dyDescent="0.3">
      <c r="B2383" s="3"/>
    </row>
    <row r="2384" spans="2:2" x14ac:dyDescent="0.3">
      <c r="B2384" s="3"/>
    </row>
    <row r="2385" spans="2:2" x14ac:dyDescent="0.3">
      <c r="B2385" s="3"/>
    </row>
    <row r="2386" spans="2:2" x14ac:dyDescent="0.3">
      <c r="B2386" s="3"/>
    </row>
    <row r="2387" spans="2:2" x14ac:dyDescent="0.3">
      <c r="B2387" s="3"/>
    </row>
    <row r="2388" spans="2:2" x14ac:dyDescent="0.3">
      <c r="B2388" s="3"/>
    </row>
    <row r="2389" spans="2:2" x14ac:dyDescent="0.3">
      <c r="B2389" s="3"/>
    </row>
    <row r="2390" spans="2:2" x14ac:dyDescent="0.3">
      <c r="B2390" s="3"/>
    </row>
    <row r="2391" spans="2:2" x14ac:dyDescent="0.3">
      <c r="B2391" s="3"/>
    </row>
    <row r="2392" spans="2:2" x14ac:dyDescent="0.3">
      <c r="B2392" s="3"/>
    </row>
    <row r="2393" spans="2:2" x14ac:dyDescent="0.3">
      <c r="B2393" s="3"/>
    </row>
    <row r="2394" spans="2:2" x14ac:dyDescent="0.3">
      <c r="B2394" s="3"/>
    </row>
    <row r="2395" spans="2:2" x14ac:dyDescent="0.3">
      <c r="B2395" s="3"/>
    </row>
    <row r="2396" spans="2:2" x14ac:dyDescent="0.3">
      <c r="B2396" s="3"/>
    </row>
    <row r="2397" spans="2:2" x14ac:dyDescent="0.3">
      <c r="B2397" s="3"/>
    </row>
    <row r="2398" spans="2:2" x14ac:dyDescent="0.3">
      <c r="B2398" s="3"/>
    </row>
    <row r="2399" spans="2:2" x14ac:dyDescent="0.3">
      <c r="B2399" s="3"/>
    </row>
    <row r="2400" spans="2:2" x14ac:dyDescent="0.3">
      <c r="B2400" s="3"/>
    </row>
    <row r="2401" spans="2:2" x14ac:dyDescent="0.3">
      <c r="B2401" s="3"/>
    </row>
    <row r="2402" spans="2:2" x14ac:dyDescent="0.3">
      <c r="B2402" s="3"/>
    </row>
    <row r="2403" spans="2:2" x14ac:dyDescent="0.3">
      <c r="B2403" s="3"/>
    </row>
    <row r="2404" spans="2:2" x14ac:dyDescent="0.3">
      <c r="B2404" s="3"/>
    </row>
    <row r="2405" spans="2:2" x14ac:dyDescent="0.3">
      <c r="B2405" s="3"/>
    </row>
    <row r="2406" spans="2:2" x14ac:dyDescent="0.3">
      <c r="B2406" s="3"/>
    </row>
    <row r="2407" spans="2:2" x14ac:dyDescent="0.3">
      <c r="B2407" s="3"/>
    </row>
    <row r="2408" spans="2:2" x14ac:dyDescent="0.3">
      <c r="B2408" s="3"/>
    </row>
    <row r="2409" spans="2:2" x14ac:dyDescent="0.3">
      <c r="B2409" s="3"/>
    </row>
    <row r="2410" spans="2:2" x14ac:dyDescent="0.3">
      <c r="B2410" s="3"/>
    </row>
    <row r="2411" spans="2:2" x14ac:dyDescent="0.3">
      <c r="B2411" s="3"/>
    </row>
    <row r="2412" spans="2:2" x14ac:dyDescent="0.3">
      <c r="B2412" s="3"/>
    </row>
    <row r="2413" spans="2:2" x14ac:dyDescent="0.3">
      <c r="B2413" s="3"/>
    </row>
    <row r="2414" spans="2:2" x14ac:dyDescent="0.3">
      <c r="B2414" s="3"/>
    </row>
    <row r="2415" spans="2:2" x14ac:dyDescent="0.3">
      <c r="B2415" s="3"/>
    </row>
    <row r="2416" spans="2:2" x14ac:dyDescent="0.3">
      <c r="B2416" s="3"/>
    </row>
    <row r="2417" spans="2:2" x14ac:dyDescent="0.3">
      <c r="B2417" s="3"/>
    </row>
    <row r="2418" spans="2:2" x14ac:dyDescent="0.3">
      <c r="B2418" s="3"/>
    </row>
    <row r="2419" spans="2:2" x14ac:dyDescent="0.3">
      <c r="B2419" s="3"/>
    </row>
    <row r="2420" spans="2:2" x14ac:dyDescent="0.3">
      <c r="B2420" s="3"/>
    </row>
    <row r="2421" spans="2:2" x14ac:dyDescent="0.3">
      <c r="B2421" s="3"/>
    </row>
    <row r="2422" spans="2:2" x14ac:dyDescent="0.3">
      <c r="B2422" s="3"/>
    </row>
    <row r="2423" spans="2:2" x14ac:dyDescent="0.3">
      <c r="B2423" s="3"/>
    </row>
    <row r="2424" spans="2:2" x14ac:dyDescent="0.3">
      <c r="B2424" s="3"/>
    </row>
    <row r="2425" spans="2:2" x14ac:dyDescent="0.3">
      <c r="B2425" s="3"/>
    </row>
    <row r="2426" spans="2:2" x14ac:dyDescent="0.3">
      <c r="B2426" s="3"/>
    </row>
    <row r="2427" spans="2:2" x14ac:dyDescent="0.3">
      <c r="B2427" s="3"/>
    </row>
    <row r="2428" spans="2:2" x14ac:dyDescent="0.3">
      <c r="B2428" s="3"/>
    </row>
    <row r="2429" spans="2:2" x14ac:dyDescent="0.3">
      <c r="B2429" s="3"/>
    </row>
    <row r="2430" spans="2:2" x14ac:dyDescent="0.3">
      <c r="B2430" s="3"/>
    </row>
    <row r="2431" spans="2:2" x14ac:dyDescent="0.3">
      <c r="B2431" s="3"/>
    </row>
    <row r="2432" spans="2:2" x14ac:dyDescent="0.3">
      <c r="B2432" s="3"/>
    </row>
    <row r="2433" spans="2:2" x14ac:dyDescent="0.3">
      <c r="B2433" s="3"/>
    </row>
    <row r="2434" spans="2:2" x14ac:dyDescent="0.3">
      <c r="B2434" s="3"/>
    </row>
    <row r="2435" spans="2:2" x14ac:dyDescent="0.3">
      <c r="B2435" s="3"/>
    </row>
    <row r="2436" spans="2:2" x14ac:dyDescent="0.3">
      <c r="B2436" s="3"/>
    </row>
    <row r="2437" spans="2:2" x14ac:dyDescent="0.3">
      <c r="B2437" s="3"/>
    </row>
    <row r="2438" spans="2:2" x14ac:dyDescent="0.3">
      <c r="B2438" s="3"/>
    </row>
    <row r="2439" spans="2:2" x14ac:dyDescent="0.3">
      <c r="B2439" s="3"/>
    </row>
    <row r="2440" spans="2:2" x14ac:dyDescent="0.3">
      <c r="B2440" s="3"/>
    </row>
    <row r="2441" spans="2:2" x14ac:dyDescent="0.3">
      <c r="B2441" s="3"/>
    </row>
    <row r="2442" spans="2:2" x14ac:dyDescent="0.3">
      <c r="B2442" s="3"/>
    </row>
    <row r="2443" spans="2:2" x14ac:dyDescent="0.3">
      <c r="B2443" s="3"/>
    </row>
    <row r="2444" spans="2:2" x14ac:dyDescent="0.3">
      <c r="B2444" s="3"/>
    </row>
    <row r="2445" spans="2:2" x14ac:dyDescent="0.3">
      <c r="B2445" s="3"/>
    </row>
    <row r="2446" spans="2:2" x14ac:dyDescent="0.3">
      <c r="B2446" s="3"/>
    </row>
    <row r="2447" spans="2:2" x14ac:dyDescent="0.3">
      <c r="B2447" s="3"/>
    </row>
    <row r="2448" spans="2:2" x14ac:dyDescent="0.3">
      <c r="B2448" s="3"/>
    </row>
    <row r="2449" spans="2:2" x14ac:dyDescent="0.3">
      <c r="B2449" s="3"/>
    </row>
    <row r="2450" spans="2:2" x14ac:dyDescent="0.3">
      <c r="B2450" s="3"/>
    </row>
    <row r="2451" spans="2:2" x14ac:dyDescent="0.3">
      <c r="B2451" s="3"/>
    </row>
    <row r="2452" spans="2:2" x14ac:dyDescent="0.3">
      <c r="B2452" s="3"/>
    </row>
    <row r="2453" spans="2:2" x14ac:dyDescent="0.3">
      <c r="B2453" s="3"/>
    </row>
    <row r="2454" spans="2:2" x14ac:dyDescent="0.3">
      <c r="B2454" s="3"/>
    </row>
    <row r="2455" spans="2:2" x14ac:dyDescent="0.3">
      <c r="B2455" s="3"/>
    </row>
    <row r="2456" spans="2:2" x14ac:dyDescent="0.3">
      <c r="B2456" s="3"/>
    </row>
    <row r="2457" spans="2:2" x14ac:dyDescent="0.3">
      <c r="B2457" s="3"/>
    </row>
    <row r="2458" spans="2:2" x14ac:dyDescent="0.3">
      <c r="B2458" s="3"/>
    </row>
    <row r="2459" spans="2:2" x14ac:dyDescent="0.3">
      <c r="B2459" s="3"/>
    </row>
    <row r="2460" spans="2:2" x14ac:dyDescent="0.3">
      <c r="B2460" s="3"/>
    </row>
    <row r="2461" spans="2:2" x14ac:dyDescent="0.3">
      <c r="B2461" s="3"/>
    </row>
    <row r="2462" spans="2:2" x14ac:dyDescent="0.3">
      <c r="B2462" s="3"/>
    </row>
    <row r="2463" spans="2:2" x14ac:dyDescent="0.3">
      <c r="B2463" s="3"/>
    </row>
    <row r="2464" spans="2:2" x14ac:dyDescent="0.3">
      <c r="B2464" s="3"/>
    </row>
    <row r="2465" spans="2:2" x14ac:dyDescent="0.3">
      <c r="B2465" s="3"/>
    </row>
    <row r="2466" spans="2:2" x14ac:dyDescent="0.3">
      <c r="B2466" s="3"/>
    </row>
    <row r="2467" spans="2:2" x14ac:dyDescent="0.3">
      <c r="B2467" s="3"/>
    </row>
    <row r="2468" spans="2:2" x14ac:dyDescent="0.3">
      <c r="B2468" s="3"/>
    </row>
    <row r="2469" spans="2:2" x14ac:dyDescent="0.3">
      <c r="B2469" s="3"/>
    </row>
    <row r="2470" spans="2:2" x14ac:dyDescent="0.3">
      <c r="B2470" s="3"/>
    </row>
    <row r="2471" spans="2:2" x14ac:dyDescent="0.3">
      <c r="B2471" s="3"/>
    </row>
    <row r="2472" spans="2:2" x14ac:dyDescent="0.3">
      <c r="B2472" s="3"/>
    </row>
    <row r="2473" spans="2:2" x14ac:dyDescent="0.3">
      <c r="B2473" s="3"/>
    </row>
    <row r="2474" spans="2:2" x14ac:dyDescent="0.3">
      <c r="B2474" s="3"/>
    </row>
    <row r="2475" spans="2:2" x14ac:dyDescent="0.3">
      <c r="B2475" s="3"/>
    </row>
    <row r="2476" spans="2:2" x14ac:dyDescent="0.3">
      <c r="B2476" s="3"/>
    </row>
    <row r="2477" spans="2:2" x14ac:dyDescent="0.3">
      <c r="B2477" s="3"/>
    </row>
    <row r="2478" spans="2:2" x14ac:dyDescent="0.3">
      <c r="B2478" s="3"/>
    </row>
    <row r="2479" spans="2:2" x14ac:dyDescent="0.3">
      <c r="B2479" s="3"/>
    </row>
    <row r="2480" spans="2:2" x14ac:dyDescent="0.3">
      <c r="B2480" s="3"/>
    </row>
    <row r="2481" spans="2:2" x14ac:dyDescent="0.3">
      <c r="B2481" s="3"/>
    </row>
    <row r="2482" spans="2:2" x14ac:dyDescent="0.3">
      <c r="B2482" s="3"/>
    </row>
    <row r="2483" spans="2:2" x14ac:dyDescent="0.3">
      <c r="B2483" s="3"/>
    </row>
    <row r="2484" spans="2:2" x14ac:dyDescent="0.3">
      <c r="B2484" s="3"/>
    </row>
    <row r="2485" spans="2:2" x14ac:dyDescent="0.3">
      <c r="B2485" s="3"/>
    </row>
    <row r="2486" spans="2:2" x14ac:dyDescent="0.3">
      <c r="B2486" s="3"/>
    </row>
    <row r="2487" spans="2:2" x14ac:dyDescent="0.3">
      <c r="B2487" s="3"/>
    </row>
    <row r="2488" spans="2:2" x14ac:dyDescent="0.3">
      <c r="B2488" s="3"/>
    </row>
    <row r="2489" spans="2:2" x14ac:dyDescent="0.3">
      <c r="B2489" s="3"/>
    </row>
    <row r="2490" spans="2:2" x14ac:dyDescent="0.3">
      <c r="B2490" s="3"/>
    </row>
    <row r="2491" spans="2:2" x14ac:dyDescent="0.3">
      <c r="B2491" s="3"/>
    </row>
    <row r="2492" spans="2:2" x14ac:dyDescent="0.3">
      <c r="B2492" s="3"/>
    </row>
    <row r="2493" spans="2:2" x14ac:dyDescent="0.3">
      <c r="B2493" s="3"/>
    </row>
    <row r="2494" spans="2:2" x14ac:dyDescent="0.3">
      <c r="B2494" s="3"/>
    </row>
    <row r="2495" spans="2:2" x14ac:dyDescent="0.3">
      <c r="B2495" s="3"/>
    </row>
    <row r="2496" spans="2:2" x14ac:dyDescent="0.3">
      <c r="B2496" s="3"/>
    </row>
    <row r="2497" spans="2:2" x14ac:dyDescent="0.3">
      <c r="B2497" s="3"/>
    </row>
    <row r="2498" spans="2:2" x14ac:dyDescent="0.3">
      <c r="B2498" s="3"/>
    </row>
    <row r="2499" spans="2:2" x14ac:dyDescent="0.3">
      <c r="B2499" s="3"/>
    </row>
    <row r="2500" spans="2:2" x14ac:dyDescent="0.3">
      <c r="B2500" s="3"/>
    </row>
    <row r="2501" spans="2:2" x14ac:dyDescent="0.3">
      <c r="B2501" s="3"/>
    </row>
    <row r="2502" spans="2:2" x14ac:dyDescent="0.3">
      <c r="B2502" s="3"/>
    </row>
    <row r="2503" spans="2:2" x14ac:dyDescent="0.3">
      <c r="B2503" s="3"/>
    </row>
    <row r="2504" spans="2:2" x14ac:dyDescent="0.3">
      <c r="B2504" s="3"/>
    </row>
    <row r="2505" spans="2:2" x14ac:dyDescent="0.3">
      <c r="B2505" s="3"/>
    </row>
    <row r="2506" spans="2:2" x14ac:dyDescent="0.3">
      <c r="B2506" s="3"/>
    </row>
    <row r="2507" spans="2:2" x14ac:dyDescent="0.3">
      <c r="B2507" s="3"/>
    </row>
    <row r="2508" spans="2:2" x14ac:dyDescent="0.3">
      <c r="B2508" s="3"/>
    </row>
    <row r="2509" spans="2:2" x14ac:dyDescent="0.3">
      <c r="B2509" s="3"/>
    </row>
    <row r="2510" spans="2:2" x14ac:dyDescent="0.3">
      <c r="B2510" s="3"/>
    </row>
    <row r="2511" spans="2:2" x14ac:dyDescent="0.3">
      <c r="B2511" s="3"/>
    </row>
    <row r="2512" spans="2:2" x14ac:dyDescent="0.3">
      <c r="B2512" s="3"/>
    </row>
    <row r="2513" spans="2:2" x14ac:dyDescent="0.3">
      <c r="B2513" s="3"/>
    </row>
    <row r="2514" spans="2:2" x14ac:dyDescent="0.3">
      <c r="B2514" s="3"/>
    </row>
    <row r="2515" spans="2:2" x14ac:dyDescent="0.3">
      <c r="B2515" s="3"/>
    </row>
    <row r="2516" spans="2:2" x14ac:dyDescent="0.3">
      <c r="B2516" s="3"/>
    </row>
    <row r="2517" spans="2:2" x14ac:dyDescent="0.3">
      <c r="B2517" s="3"/>
    </row>
    <row r="2518" spans="2:2" x14ac:dyDescent="0.3">
      <c r="B2518" s="3"/>
    </row>
    <row r="2519" spans="2:2" x14ac:dyDescent="0.3">
      <c r="B2519" s="3"/>
    </row>
    <row r="2520" spans="2:2" x14ac:dyDescent="0.3">
      <c r="B2520" s="3"/>
    </row>
    <row r="2521" spans="2:2" x14ac:dyDescent="0.3">
      <c r="B2521" s="3"/>
    </row>
    <row r="2522" spans="2:2" x14ac:dyDescent="0.3">
      <c r="B2522" s="3"/>
    </row>
    <row r="2523" spans="2:2" x14ac:dyDescent="0.3">
      <c r="B2523" s="3"/>
    </row>
    <row r="2524" spans="2:2" x14ac:dyDescent="0.3">
      <c r="B2524" s="3"/>
    </row>
    <row r="2525" spans="2:2" x14ac:dyDescent="0.3">
      <c r="B2525" s="3"/>
    </row>
    <row r="2526" spans="2:2" x14ac:dyDescent="0.3">
      <c r="B2526" s="3"/>
    </row>
    <row r="2527" spans="2:2" x14ac:dyDescent="0.3">
      <c r="B2527" s="3"/>
    </row>
    <row r="2528" spans="2:2" x14ac:dyDescent="0.3">
      <c r="B2528" s="3"/>
    </row>
    <row r="2529" spans="2:2" x14ac:dyDescent="0.3">
      <c r="B2529" s="3"/>
    </row>
    <row r="2530" spans="2:2" x14ac:dyDescent="0.3">
      <c r="B2530" s="3"/>
    </row>
    <row r="2531" spans="2:2" x14ac:dyDescent="0.3">
      <c r="B2531" s="3"/>
    </row>
    <row r="2532" spans="2:2" x14ac:dyDescent="0.3">
      <c r="B2532" s="3"/>
    </row>
    <row r="2533" spans="2:2" x14ac:dyDescent="0.3">
      <c r="B2533" s="3"/>
    </row>
    <row r="2534" spans="2:2" x14ac:dyDescent="0.3">
      <c r="B2534" s="3"/>
    </row>
    <row r="2535" spans="2:2" x14ac:dyDescent="0.3">
      <c r="B2535" s="3"/>
    </row>
    <row r="2536" spans="2:2" x14ac:dyDescent="0.3">
      <c r="B2536" s="3"/>
    </row>
    <row r="2537" spans="2:2" x14ac:dyDescent="0.3">
      <c r="B2537" s="3"/>
    </row>
    <row r="2538" spans="2:2" x14ac:dyDescent="0.3">
      <c r="B2538" s="3"/>
    </row>
    <row r="2539" spans="2:2" x14ac:dyDescent="0.3">
      <c r="B2539" s="3"/>
    </row>
    <row r="2540" spans="2:2" x14ac:dyDescent="0.3">
      <c r="B2540" s="3"/>
    </row>
    <row r="2541" spans="2:2" x14ac:dyDescent="0.3">
      <c r="B2541" s="3"/>
    </row>
    <row r="2542" spans="2:2" x14ac:dyDescent="0.3">
      <c r="B2542" s="3"/>
    </row>
    <row r="2543" spans="2:2" x14ac:dyDescent="0.3">
      <c r="B2543" s="3"/>
    </row>
    <row r="2544" spans="2:2" x14ac:dyDescent="0.3">
      <c r="B2544" s="3"/>
    </row>
    <row r="2545" spans="2:2" x14ac:dyDescent="0.3">
      <c r="B2545" s="3"/>
    </row>
    <row r="2546" spans="2:2" x14ac:dyDescent="0.3">
      <c r="B2546" s="3"/>
    </row>
    <row r="2547" spans="2:2" x14ac:dyDescent="0.3">
      <c r="B2547" s="3"/>
    </row>
    <row r="2548" spans="2:2" x14ac:dyDescent="0.3">
      <c r="B2548" s="3"/>
    </row>
    <row r="2549" spans="2:2" x14ac:dyDescent="0.3">
      <c r="B2549" s="3"/>
    </row>
    <row r="2550" spans="2:2" x14ac:dyDescent="0.3">
      <c r="B2550" s="3"/>
    </row>
    <row r="2551" spans="2:2" x14ac:dyDescent="0.3">
      <c r="B2551" s="3"/>
    </row>
    <row r="2552" spans="2:2" x14ac:dyDescent="0.3">
      <c r="B2552" s="3"/>
    </row>
    <row r="2553" spans="2:2" x14ac:dyDescent="0.3">
      <c r="B2553" s="3"/>
    </row>
    <row r="2554" spans="2:2" x14ac:dyDescent="0.3">
      <c r="B2554" s="3"/>
    </row>
    <row r="2555" spans="2:2" x14ac:dyDescent="0.3">
      <c r="B2555" s="3"/>
    </row>
    <row r="2556" spans="2:2" x14ac:dyDescent="0.3">
      <c r="B2556" s="3"/>
    </row>
    <row r="2557" spans="2:2" x14ac:dyDescent="0.3">
      <c r="B2557" s="3"/>
    </row>
    <row r="2558" spans="2:2" x14ac:dyDescent="0.3">
      <c r="B2558" s="3"/>
    </row>
    <row r="2559" spans="2:2" x14ac:dyDescent="0.3">
      <c r="B2559" s="3"/>
    </row>
    <row r="2560" spans="2:2" x14ac:dyDescent="0.3">
      <c r="B2560" s="3"/>
    </row>
    <row r="2561" spans="2:2" x14ac:dyDescent="0.3">
      <c r="B2561" s="3"/>
    </row>
    <row r="2562" spans="2:2" x14ac:dyDescent="0.3">
      <c r="B2562" s="3"/>
    </row>
    <row r="2563" spans="2:2" x14ac:dyDescent="0.3">
      <c r="B2563" s="3"/>
    </row>
    <row r="2564" spans="2:2" x14ac:dyDescent="0.3">
      <c r="B2564" s="3"/>
    </row>
    <row r="2565" spans="2:2" x14ac:dyDescent="0.3">
      <c r="B2565" s="3"/>
    </row>
    <row r="2566" spans="2:2" x14ac:dyDescent="0.3">
      <c r="B2566" s="3"/>
    </row>
    <row r="2567" spans="2:2" x14ac:dyDescent="0.3">
      <c r="B2567" s="3"/>
    </row>
    <row r="2568" spans="2:2" x14ac:dyDescent="0.3">
      <c r="B2568" s="3"/>
    </row>
    <row r="2569" spans="2:2" x14ac:dyDescent="0.3">
      <c r="B2569" s="3"/>
    </row>
    <row r="2570" spans="2:2" x14ac:dyDescent="0.3">
      <c r="B2570" s="3"/>
    </row>
    <row r="2571" spans="2:2" x14ac:dyDescent="0.3">
      <c r="B2571" s="3"/>
    </row>
    <row r="2572" spans="2:2" x14ac:dyDescent="0.3">
      <c r="B2572" s="3"/>
    </row>
    <row r="2573" spans="2:2" x14ac:dyDescent="0.3">
      <c r="B2573" s="3"/>
    </row>
    <row r="2574" spans="2:2" x14ac:dyDescent="0.3">
      <c r="B2574" s="3"/>
    </row>
    <row r="2575" spans="2:2" x14ac:dyDescent="0.3">
      <c r="B2575" s="3"/>
    </row>
    <row r="2576" spans="2:2" x14ac:dyDescent="0.3">
      <c r="B2576" s="3"/>
    </row>
    <row r="2577" spans="2:2" x14ac:dyDescent="0.3">
      <c r="B2577" s="3"/>
    </row>
    <row r="2578" spans="2:2" x14ac:dyDescent="0.3">
      <c r="B2578" s="3"/>
    </row>
    <row r="2579" spans="2:2" x14ac:dyDescent="0.3">
      <c r="B2579" s="3"/>
    </row>
    <row r="2580" spans="2:2" x14ac:dyDescent="0.3">
      <c r="B2580" s="3"/>
    </row>
    <row r="2581" spans="2:2" x14ac:dyDescent="0.3">
      <c r="B2581" s="3"/>
    </row>
    <row r="2582" spans="2:2" x14ac:dyDescent="0.3">
      <c r="B2582" s="3"/>
    </row>
    <row r="2583" spans="2:2" x14ac:dyDescent="0.3">
      <c r="B2583" s="3"/>
    </row>
    <row r="2584" spans="2:2" x14ac:dyDescent="0.3">
      <c r="B2584" s="3"/>
    </row>
    <row r="2585" spans="2:2" x14ac:dyDescent="0.3">
      <c r="B2585" s="3"/>
    </row>
    <row r="2586" spans="2:2" x14ac:dyDescent="0.3">
      <c r="B2586" s="3"/>
    </row>
    <row r="2587" spans="2:2" x14ac:dyDescent="0.3">
      <c r="B2587" s="3"/>
    </row>
    <row r="2588" spans="2:2" x14ac:dyDescent="0.3">
      <c r="B2588" s="3"/>
    </row>
    <row r="2589" spans="2:2" x14ac:dyDescent="0.3">
      <c r="B2589" s="3"/>
    </row>
    <row r="2590" spans="2:2" x14ac:dyDescent="0.3">
      <c r="B2590" s="3"/>
    </row>
    <row r="2591" spans="2:2" x14ac:dyDescent="0.3">
      <c r="B2591" s="3"/>
    </row>
    <row r="2592" spans="2:2" x14ac:dyDescent="0.3">
      <c r="B2592" s="3"/>
    </row>
    <row r="2593" spans="2:2" x14ac:dyDescent="0.3">
      <c r="B2593" s="3"/>
    </row>
    <row r="2594" spans="2:2" x14ac:dyDescent="0.3">
      <c r="B2594" s="3"/>
    </row>
    <row r="2595" spans="2:2" x14ac:dyDescent="0.3">
      <c r="B2595" s="3"/>
    </row>
    <row r="2596" spans="2:2" x14ac:dyDescent="0.3">
      <c r="B2596" s="3"/>
    </row>
    <row r="2597" spans="2:2" x14ac:dyDescent="0.3">
      <c r="B2597" s="3"/>
    </row>
    <row r="2598" spans="2:2" x14ac:dyDescent="0.3">
      <c r="B2598" s="3"/>
    </row>
    <row r="2599" spans="2:2" x14ac:dyDescent="0.3">
      <c r="B2599" s="3"/>
    </row>
    <row r="2600" spans="2:2" x14ac:dyDescent="0.3">
      <c r="B2600" s="3"/>
    </row>
    <row r="2601" spans="2:2" x14ac:dyDescent="0.3">
      <c r="B2601" s="3"/>
    </row>
    <row r="2602" spans="2:2" x14ac:dyDescent="0.3">
      <c r="B2602" s="3"/>
    </row>
    <row r="2603" spans="2:2" x14ac:dyDescent="0.3">
      <c r="B2603" s="3"/>
    </row>
    <row r="2604" spans="2:2" x14ac:dyDescent="0.3">
      <c r="B2604" s="3"/>
    </row>
    <row r="2605" spans="2:2" x14ac:dyDescent="0.3">
      <c r="B2605" s="3"/>
    </row>
    <row r="2606" spans="2:2" x14ac:dyDescent="0.3">
      <c r="B2606" s="3"/>
    </row>
    <row r="2607" spans="2:2" x14ac:dyDescent="0.3">
      <c r="B2607" s="3"/>
    </row>
    <row r="2608" spans="2:2" x14ac:dyDescent="0.3">
      <c r="B2608" s="3"/>
    </row>
    <row r="2609" spans="2:2" x14ac:dyDescent="0.3">
      <c r="B2609" s="3"/>
    </row>
    <row r="2610" spans="2:2" x14ac:dyDescent="0.3">
      <c r="B2610" s="3"/>
    </row>
    <row r="2611" spans="2:2" x14ac:dyDescent="0.3">
      <c r="B2611" s="3"/>
    </row>
    <row r="2612" spans="2:2" x14ac:dyDescent="0.3">
      <c r="B2612" s="3"/>
    </row>
    <row r="2613" spans="2:2" x14ac:dyDescent="0.3">
      <c r="B2613" s="3"/>
    </row>
    <row r="2614" spans="2:2" x14ac:dyDescent="0.3">
      <c r="B2614" s="3"/>
    </row>
    <row r="2615" spans="2:2" x14ac:dyDescent="0.3">
      <c r="B2615" s="3"/>
    </row>
    <row r="2616" spans="2:2" x14ac:dyDescent="0.3">
      <c r="B2616" s="3"/>
    </row>
    <row r="2617" spans="2:2" x14ac:dyDescent="0.3">
      <c r="B2617" s="3"/>
    </row>
    <row r="2618" spans="2:2" x14ac:dyDescent="0.3">
      <c r="B2618" s="3"/>
    </row>
    <row r="2619" spans="2:2" x14ac:dyDescent="0.3">
      <c r="B2619" s="3"/>
    </row>
    <row r="2620" spans="2:2" x14ac:dyDescent="0.3">
      <c r="B2620" s="3"/>
    </row>
    <row r="2621" spans="2:2" x14ac:dyDescent="0.3">
      <c r="B2621" s="3"/>
    </row>
    <row r="2622" spans="2:2" x14ac:dyDescent="0.3">
      <c r="B2622" s="3"/>
    </row>
    <row r="2623" spans="2:2" x14ac:dyDescent="0.3">
      <c r="B2623" s="3"/>
    </row>
    <row r="2624" spans="2:2" x14ac:dyDescent="0.3">
      <c r="B2624" s="3"/>
    </row>
    <row r="2625" spans="2:2" x14ac:dyDescent="0.3">
      <c r="B2625" s="3"/>
    </row>
    <row r="2626" spans="2:2" x14ac:dyDescent="0.3">
      <c r="B2626" s="3"/>
    </row>
    <row r="2627" spans="2:2" x14ac:dyDescent="0.3">
      <c r="B2627" s="3"/>
    </row>
    <row r="2628" spans="2:2" x14ac:dyDescent="0.3">
      <c r="B2628" s="3"/>
    </row>
    <row r="2629" spans="2:2" x14ac:dyDescent="0.3">
      <c r="B2629" s="3"/>
    </row>
    <row r="2630" spans="2:2" x14ac:dyDescent="0.3">
      <c r="B2630" s="3"/>
    </row>
    <row r="2631" spans="2:2" x14ac:dyDescent="0.3">
      <c r="B2631" s="3"/>
    </row>
    <row r="2632" spans="2:2" x14ac:dyDescent="0.3">
      <c r="B2632" s="3"/>
    </row>
    <row r="2633" spans="2:2" x14ac:dyDescent="0.3">
      <c r="B2633" s="3"/>
    </row>
    <row r="2634" spans="2:2" x14ac:dyDescent="0.3">
      <c r="B2634" s="3"/>
    </row>
    <row r="2635" spans="2:2" x14ac:dyDescent="0.3">
      <c r="B2635" s="3"/>
    </row>
    <row r="2636" spans="2:2" x14ac:dyDescent="0.3">
      <c r="B2636" s="3"/>
    </row>
    <row r="2637" spans="2:2" x14ac:dyDescent="0.3">
      <c r="B2637" s="3"/>
    </row>
    <row r="2638" spans="2:2" x14ac:dyDescent="0.3">
      <c r="B2638" s="3"/>
    </row>
    <row r="2639" spans="2:2" x14ac:dyDescent="0.3">
      <c r="B2639" s="3"/>
    </row>
    <row r="2640" spans="2:2" x14ac:dyDescent="0.3">
      <c r="B2640" s="3"/>
    </row>
    <row r="2641" spans="2:2" x14ac:dyDescent="0.3">
      <c r="B2641" s="3"/>
    </row>
    <row r="2642" spans="2:2" x14ac:dyDescent="0.3">
      <c r="B2642" s="3"/>
    </row>
    <row r="2643" spans="2:2" x14ac:dyDescent="0.3">
      <c r="B2643" s="3"/>
    </row>
    <row r="2644" spans="2:2" x14ac:dyDescent="0.3">
      <c r="B2644" s="3"/>
    </row>
    <row r="2645" spans="2:2" x14ac:dyDescent="0.3">
      <c r="B2645" s="3"/>
    </row>
    <row r="2646" spans="2:2" x14ac:dyDescent="0.3">
      <c r="B2646" s="3"/>
    </row>
    <row r="2647" spans="2:2" x14ac:dyDescent="0.3">
      <c r="B2647" s="3"/>
    </row>
    <row r="2648" spans="2:2" x14ac:dyDescent="0.3">
      <c r="B2648" s="3"/>
    </row>
    <row r="2649" spans="2:2" x14ac:dyDescent="0.3">
      <c r="B2649" s="3"/>
    </row>
    <row r="2650" spans="2:2" x14ac:dyDescent="0.3">
      <c r="B2650" s="3"/>
    </row>
    <row r="2651" spans="2:2" x14ac:dyDescent="0.3">
      <c r="B2651" s="3"/>
    </row>
    <row r="2652" spans="2:2" x14ac:dyDescent="0.3">
      <c r="B2652" s="3"/>
    </row>
    <row r="2653" spans="2:2" x14ac:dyDescent="0.3">
      <c r="B2653" s="3"/>
    </row>
    <row r="2654" spans="2:2" x14ac:dyDescent="0.3">
      <c r="B2654" s="3"/>
    </row>
    <row r="2655" spans="2:2" x14ac:dyDescent="0.3">
      <c r="B2655" s="3"/>
    </row>
    <row r="2656" spans="2:2" x14ac:dyDescent="0.3">
      <c r="B2656" s="3"/>
    </row>
    <row r="2657" spans="2:2" x14ac:dyDescent="0.3">
      <c r="B2657" s="3"/>
    </row>
    <row r="2658" spans="2:2" x14ac:dyDescent="0.3">
      <c r="B2658" s="3"/>
    </row>
    <row r="2659" spans="2:2" x14ac:dyDescent="0.3">
      <c r="B2659" s="3"/>
    </row>
    <row r="2660" spans="2:2" x14ac:dyDescent="0.3">
      <c r="B2660" s="3"/>
    </row>
    <row r="2661" spans="2:2" x14ac:dyDescent="0.3">
      <c r="B2661" s="3"/>
    </row>
    <row r="2662" spans="2:2" x14ac:dyDescent="0.3">
      <c r="B2662" s="3"/>
    </row>
    <row r="2663" spans="2:2" x14ac:dyDescent="0.3">
      <c r="B2663" s="3"/>
    </row>
    <row r="2664" spans="2:2" x14ac:dyDescent="0.3">
      <c r="B2664" s="3"/>
    </row>
    <row r="2665" spans="2:2" x14ac:dyDescent="0.3">
      <c r="B2665" s="3"/>
    </row>
    <row r="2666" spans="2:2" x14ac:dyDescent="0.3">
      <c r="B2666" s="3"/>
    </row>
    <row r="2667" spans="2:2" x14ac:dyDescent="0.3">
      <c r="B2667" s="3"/>
    </row>
    <row r="2668" spans="2:2" x14ac:dyDescent="0.3">
      <c r="B2668" s="3"/>
    </row>
    <row r="2669" spans="2:2" x14ac:dyDescent="0.3">
      <c r="B2669" s="3"/>
    </row>
    <row r="2670" spans="2:2" x14ac:dyDescent="0.3">
      <c r="B2670" s="3"/>
    </row>
    <row r="2671" spans="2:2" x14ac:dyDescent="0.3">
      <c r="B2671" s="3"/>
    </row>
    <row r="2672" spans="2:2" x14ac:dyDescent="0.3">
      <c r="B2672" s="3"/>
    </row>
    <row r="2673" spans="2:2" x14ac:dyDescent="0.3">
      <c r="B2673" s="3"/>
    </row>
    <row r="2674" spans="2:2" x14ac:dyDescent="0.3">
      <c r="B2674" s="3"/>
    </row>
    <row r="2675" spans="2:2" x14ac:dyDescent="0.3">
      <c r="B2675" s="3"/>
    </row>
    <row r="2676" spans="2:2" x14ac:dyDescent="0.3">
      <c r="B2676" s="3"/>
    </row>
    <row r="2677" spans="2:2" x14ac:dyDescent="0.3">
      <c r="B2677" s="3"/>
    </row>
    <row r="2678" spans="2:2" x14ac:dyDescent="0.3">
      <c r="B2678" s="3"/>
    </row>
    <row r="2679" spans="2:2" x14ac:dyDescent="0.3">
      <c r="B2679" s="3"/>
    </row>
    <row r="2680" spans="2:2" x14ac:dyDescent="0.3">
      <c r="B2680" s="3"/>
    </row>
    <row r="2681" spans="2:2" x14ac:dyDescent="0.3">
      <c r="B2681" s="3"/>
    </row>
    <row r="2682" spans="2:2" x14ac:dyDescent="0.3">
      <c r="B2682" s="3"/>
    </row>
    <row r="2683" spans="2:2" x14ac:dyDescent="0.3">
      <c r="B2683" s="3"/>
    </row>
    <row r="2684" spans="2:2" x14ac:dyDescent="0.3">
      <c r="B2684" s="3"/>
    </row>
    <row r="2685" spans="2:2" x14ac:dyDescent="0.3">
      <c r="B2685" s="3"/>
    </row>
    <row r="2686" spans="2:2" x14ac:dyDescent="0.3">
      <c r="B2686" s="3"/>
    </row>
    <row r="2687" spans="2:2" x14ac:dyDescent="0.3">
      <c r="B2687" s="3"/>
    </row>
    <row r="2688" spans="2:2" x14ac:dyDescent="0.3">
      <c r="B2688" s="3"/>
    </row>
    <row r="2689" spans="2:2" x14ac:dyDescent="0.3">
      <c r="B2689" s="3"/>
    </row>
    <row r="2690" spans="2:2" x14ac:dyDescent="0.3">
      <c r="B2690" s="3"/>
    </row>
    <row r="2691" spans="2:2" x14ac:dyDescent="0.3">
      <c r="B2691" s="3"/>
    </row>
    <row r="2692" spans="2:2" x14ac:dyDescent="0.3">
      <c r="B2692" s="3"/>
    </row>
    <row r="2693" spans="2:2" x14ac:dyDescent="0.3">
      <c r="B2693" s="3"/>
    </row>
    <row r="2694" spans="2:2" x14ac:dyDescent="0.3">
      <c r="B2694" s="3"/>
    </row>
    <row r="2695" spans="2:2" x14ac:dyDescent="0.3">
      <c r="B2695" s="3"/>
    </row>
    <row r="2696" spans="2:2" x14ac:dyDescent="0.3">
      <c r="B2696" s="3"/>
    </row>
    <row r="2697" spans="2:2" x14ac:dyDescent="0.3">
      <c r="B2697" s="3"/>
    </row>
    <row r="2698" spans="2:2" x14ac:dyDescent="0.3">
      <c r="B2698" s="3"/>
    </row>
    <row r="2699" spans="2:2" x14ac:dyDescent="0.3">
      <c r="B2699" s="3"/>
    </row>
    <row r="2700" spans="2:2" x14ac:dyDescent="0.3">
      <c r="B2700" s="3"/>
    </row>
    <row r="2701" spans="2:2" x14ac:dyDescent="0.3">
      <c r="B2701" s="3"/>
    </row>
    <row r="2702" spans="2:2" x14ac:dyDescent="0.3">
      <c r="B2702" s="3"/>
    </row>
    <row r="2703" spans="2:2" x14ac:dyDescent="0.3">
      <c r="B2703" s="3"/>
    </row>
    <row r="2704" spans="2:2" x14ac:dyDescent="0.3">
      <c r="B2704" s="3"/>
    </row>
    <row r="2705" spans="2:2" x14ac:dyDescent="0.3">
      <c r="B2705" s="3"/>
    </row>
    <row r="2706" spans="2:2" x14ac:dyDescent="0.3">
      <c r="B2706" s="3"/>
    </row>
    <row r="2707" spans="2:2" x14ac:dyDescent="0.3">
      <c r="B2707" s="3"/>
    </row>
    <row r="2708" spans="2:2" x14ac:dyDescent="0.3">
      <c r="B2708" s="3"/>
    </row>
    <row r="2709" spans="2:2" x14ac:dyDescent="0.3">
      <c r="B2709" s="3"/>
    </row>
    <row r="2710" spans="2:2" x14ac:dyDescent="0.3">
      <c r="B2710" s="3"/>
    </row>
    <row r="2711" spans="2:2" x14ac:dyDescent="0.3">
      <c r="B2711" s="3"/>
    </row>
    <row r="2712" spans="2:2" x14ac:dyDescent="0.3">
      <c r="B2712" s="3"/>
    </row>
    <row r="2713" spans="2:2" x14ac:dyDescent="0.3">
      <c r="B2713" s="3"/>
    </row>
    <row r="2714" spans="2:2" x14ac:dyDescent="0.3">
      <c r="B2714" s="3"/>
    </row>
    <row r="2715" spans="2:2" x14ac:dyDescent="0.3">
      <c r="B2715" s="3"/>
    </row>
    <row r="2716" spans="2:2" x14ac:dyDescent="0.3">
      <c r="B2716" s="3"/>
    </row>
    <row r="2717" spans="2:2" x14ac:dyDescent="0.3">
      <c r="B2717" s="3"/>
    </row>
    <row r="2718" spans="2:2" x14ac:dyDescent="0.3">
      <c r="B2718" s="3"/>
    </row>
    <row r="2719" spans="2:2" x14ac:dyDescent="0.3">
      <c r="B2719" s="3"/>
    </row>
    <row r="2720" spans="2:2" x14ac:dyDescent="0.3">
      <c r="B2720" s="3"/>
    </row>
    <row r="2721" spans="2:2" x14ac:dyDescent="0.3">
      <c r="B2721" s="3"/>
    </row>
    <row r="2722" spans="2:2" x14ac:dyDescent="0.3">
      <c r="B2722" s="3"/>
    </row>
    <row r="2723" spans="2:2" x14ac:dyDescent="0.3">
      <c r="B2723" s="3"/>
    </row>
    <row r="2724" spans="2:2" x14ac:dyDescent="0.3">
      <c r="B2724" s="3"/>
    </row>
    <row r="2725" spans="2:2" x14ac:dyDescent="0.3">
      <c r="B2725" s="3"/>
    </row>
    <row r="2726" spans="2:2" x14ac:dyDescent="0.3">
      <c r="B2726" s="3"/>
    </row>
    <row r="2727" spans="2:2" x14ac:dyDescent="0.3">
      <c r="B2727" s="3"/>
    </row>
    <row r="2728" spans="2:2" x14ac:dyDescent="0.3">
      <c r="B2728" s="3"/>
    </row>
    <row r="2729" spans="2:2" x14ac:dyDescent="0.3">
      <c r="B2729" s="3"/>
    </row>
    <row r="2730" spans="2:2" x14ac:dyDescent="0.3">
      <c r="B2730" s="3"/>
    </row>
    <row r="2731" spans="2:2" x14ac:dyDescent="0.3">
      <c r="B2731" s="3"/>
    </row>
    <row r="2732" spans="2:2" x14ac:dyDescent="0.3">
      <c r="B2732" s="3"/>
    </row>
    <row r="2733" spans="2:2" x14ac:dyDescent="0.3">
      <c r="B2733" s="3"/>
    </row>
    <row r="2734" spans="2:2" x14ac:dyDescent="0.3">
      <c r="B2734" s="3"/>
    </row>
    <row r="2735" spans="2:2" x14ac:dyDescent="0.3">
      <c r="B2735" s="3"/>
    </row>
    <row r="2736" spans="2:2" x14ac:dyDescent="0.3">
      <c r="B2736" s="3"/>
    </row>
    <row r="2737" spans="2:2" x14ac:dyDescent="0.3">
      <c r="B2737" s="3"/>
    </row>
    <row r="2738" spans="2:2" x14ac:dyDescent="0.3">
      <c r="B2738" s="3"/>
    </row>
    <row r="2739" spans="2:2" x14ac:dyDescent="0.3">
      <c r="B2739" s="3"/>
    </row>
    <row r="2740" spans="2:2" x14ac:dyDescent="0.3">
      <c r="B2740" s="3"/>
    </row>
    <row r="2741" spans="2:2" x14ac:dyDescent="0.3">
      <c r="B2741" s="3"/>
    </row>
    <row r="2742" spans="2:2" x14ac:dyDescent="0.3">
      <c r="B2742" s="3"/>
    </row>
    <row r="2743" spans="2:2" x14ac:dyDescent="0.3">
      <c r="B2743" s="3"/>
    </row>
    <row r="2744" spans="2:2" x14ac:dyDescent="0.3">
      <c r="B2744" s="3"/>
    </row>
    <row r="2745" spans="2:2" x14ac:dyDescent="0.3">
      <c r="B2745" s="3"/>
    </row>
    <row r="2746" spans="2:2" x14ac:dyDescent="0.3">
      <c r="B2746" s="3"/>
    </row>
    <row r="2747" spans="2:2" x14ac:dyDescent="0.3">
      <c r="B2747" s="3"/>
    </row>
    <row r="2748" spans="2:2" x14ac:dyDescent="0.3">
      <c r="B2748" s="3"/>
    </row>
    <row r="2749" spans="2:2" x14ac:dyDescent="0.3">
      <c r="B2749" s="3"/>
    </row>
    <row r="2750" spans="2:2" x14ac:dyDescent="0.3">
      <c r="B2750" s="3"/>
    </row>
    <row r="2751" spans="2:2" x14ac:dyDescent="0.3">
      <c r="B2751" s="3"/>
    </row>
    <row r="2752" spans="2:2" x14ac:dyDescent="0.3">
      <c r="B2752" s="3"/>
    </row>
    <row r="2753" spans="2:2" x14ac:dyDescent="0.3">
      <c r="B2753" s="3"/>
    </row>
    <row r="2754" spans="2:2" x14ac:dyDescent="0.3">
      <c r="B2754" s="3"/>
    </row>
    <row r="2755" spans="2:2" x14ac:dyDescent="0.3">
      <c r="B2755" s="3"/>
    </row>
    <row r="2756" spans="2:2" x14ac:dyDescent="0.3">
      <c r="B2756" s="3"/>
    </row>
    <row r="2757" spans="2:2" x14ac:dyDescent="0.3">
      <c r="B2757" s="3"/>
    </row>
    <row r="2758" spans="2:2" x14ac:dyDescent="0.3">
      <c r="B2758" s="3"/>
    </row>
    <row r="2759" spans="2:2" x14ac:dyDescent="0.3">
      <c r="B2759" s="3"/>
    </row>
    <row r="2760" spans="2:2" x14ac:dyDescent="0.3">
      <c r="B2760" s="3"/>
    </row>
    <row r="2761" spans="2:2" x14ac:dyDescent="0.3">
      <c r="B2761" s="3"/>
    </row>
    <row r="2762" spans="2:2" x14ac:dyDescent="0.3">
      <c r="B2762" s="3"/>
    </row>
    <row r="2763" spans="2:2" x14ac:dyDescent="0.3">
      <c r="B2763" s="3"/>
    </row>
    <row r="2764" spans="2:2" x14ac:dyDescent="0.3">
      <c r="B2764" s="3"/>
    </row>
    <row r="2765" spans="2:2" x14ac:dyDescent="0.3">
      <c r="B2765" s="3"/>
    </row>
    <row r="2766" spans="2:2" x14ac:dyDescent="0.3">
      <c r="B2766" s="3"/>
    </row>
    <row r="2767" spans="2:2" x14ac:dyDescent="0.3">
      <c r="B2767" s="3"/>
    </row>
    <row r="2768" spans="2:2" x14ac:dyDescent="0.3">
      <c r="B2768" s="3"/>
    </row>
    <row r="2769" spans="2:2" x14ac:dyDescent="0.3">
      <c r="B2769" s="3"/>
    </row>
    <row r="2770" spans="2:2" x14ac:dyDescent="0.3">
      <c r="B2770" s="3"/>
    </row>
    <row r="2771" spans="2:2" x14ac:dyDescent="0.3">
      <c r="B2771" s="3"/>
    </row>
    <row r="2772" spans="2:2" x14ac:dyDescent="0.3">
      <c r="B2772" s="3"/>
    </row>
    <row r="2773" spans="2:2" x14ac:dyDescent="0.3">
      <c r="B2773" s="3"/>
    </row>
    <row r="2774" spans="2:2" x14ac:dyDescent="0.3">
      <c r="B2774" s="3"/>
    </row>
    <row r="2775" spans="2:2" x14ac:dyDescent="0.3">
      <c r="B2775" s="3"/>
    </row>
    <row r="2776" spans="2:2" x14ac:dyDescent="0.3">
      <c r="B2776" s="3"/>
    </row>
    <row r="2777" spans="2:2" x14ac:dyDescent="0.3">
      <c r="B2777" s="3"/>
    </row>
    <row r="2778" spans="2:2" x14ac:dyDescent="0.3">
      <c r="B2778" s="3"/>
    </row>
    <row r="2779" spans="2:2" x14ac:dyDescent="0.3">
      <c r="B2779" s="3"/>
    </row>
    <row r="2780" spans="2:2" x14ac:dyDescent="0.3">
      <c r="B2780" s="3"/>
    </row>
    <row r="2781" spans="2:2" x14ac:dyDescent="0.3">
      <c r="B2781" s="3"/>
    </row>
    <row r="2782" spans="2:2" x14ac:dyDescent="0.3">
      <c r="B2782" s="3"/>
    </row>
    <row r="2783" spans="2:2" x14ac:dyDescent="0.3">
      <c r="B2783" s="3"/>
    </row>
    <row r="2784" spans="2:2" x14ac:dyDescent="0.3">
      <c r="B2784" s="3"/>
    </row>
    <row r="2785" spans="2:2" x14ac:dyDescent="0.3">
      <c r="B2785" s="3"/>
    </row>
    <row r="2786" spans="2:2" x14ac:dyDescent="0.3">
      <c r="B2786" s="3"/>
    </row>
    <row r="2787" spans="2:2" x14ac:dyDescent="0.3">
      <c r="B2787" s="3"/>
    </row>
    <row r="2788" spans="2:2" x14ac:dyDescent="0.3">
      <c r="B2788" s="3"/>
    </row>
    <row r="2789" spans="2:2" x14ac:dyDescent="0.3">
      <c r="B2789" s="3"/>
    </row>
    <row r="2790" spans="2:2" x14ac:dyDescent="0.3">
      <c r="B2790" s="3"/>
    </row>
    <row r="2791" spans="2:2" x14ac:dyDescent="0.3">
      <c r="B2791" s="3"/>
    </row>
    <row r="2792" spans="2:2" x14ac:dyDescent="0.3">
      <c r="B2792" s="3"/>
    </row>
    <row r="2793" spans="2:2" x14ac:dyDescent="0.3">
      <c r="B2793" s="3"/>
    </row>
    <row r="2794" spans="2:2" x14ac:dyDescent="0.3">
      <c r="B2794" s="3"/>
    </row>
    <row r="2795" spans="2:2" x14ac:dyDescent="0.3">
      <c r="B2795" s="3"/>
    </row>
    <row r="2796" spans="2:2" x14ac:dyDescent="0.3">
      <c r="B2796" s="3"/>
    </row>
    <row r="2797" spans="2:2" x14ac:dyDescent="0.3">
      <c r="B2797" s="3"/>
    </row>
    <row r="2798" spans="2:2" x14ac:dyDescent="0.3">
      <c r="B2798" s="3"/>
    </row>
    <row r="2799" spans="2:2" x14ac:dyDescent="0.3">
      <c r="B2799" s="3"/>
    </row>
    <row r="2800" spans="2:2" x14ac:dyDescent="0.3">
      <c r="B2800" s="3"/>
    </row>
    <row r="2801" spans="2:2" x14ac:dyDescent="0.3">
      <c r="B2801" s="3"/>
    </row>
    <row r="2802" spans="2:2" x14ac:dyDescent="0.3">
      <c r="B2802" s="3"/>
    </row>
    <row r="2803" spans="2:2" x14ac:dyDescent="0.3">
      <c r="B2803" s="3"/>
    </row>
    <row r="2804" spans="2:2" x14ac:dyDescent="0.3">
      <c r="B2804" s="3"/>
    </row>
    <row r="2805" spans="2:2" x14ac:dyDescent="0.3">
      <c r="B2805" s="3"/>
    </row>
    <row r="2806" spans="2:2" x14ac:dyDescent="0.3">
      <c r="B2806" s="3"/>
    </row>
    <row r="2807" spans="2:2" x14ac:dyDescent="0.3">
      <c r="B2807" s="3"/>
    </row>
    <row r="2808" spans="2:2" x14ac:dyDescent="0.3">
      <c r="B2808" s="3"/>
    </row>
    <row r="2809" spans="2:2" x14ac:dyDescent="0.3">
      <c r="B2809" s="3"/>
    </row>
    <row r="2810" spans="2:2" x14ac:dyDescent="0.3">
      <c r="B2810" s="3"/>
    </row>
    <row r="2811" spans="2:2" x14ac:dyDescent="0.3">
      <c r="B2811" s="3"/>
    </row>
    <row r="2812" spans="2:2" x14ac:dyDescent="0.3">
      <c r="B2812" s="3"/>
    </row>
    <row r="2813" spans="2:2" x14ac:dyDescent="0.3">
      <c r="B2813" s="3"/>
    </row>
    <row r="2814" spans="2:2" x14ac:dyDescent="0.3">
      <c r="B2814" s="3"/>
    </row>
    <row r="2815" spans="2:2" x14ac:dyDescent="0.3">
      <c r="B2815" s="3"/>
    </row>
    <row r="2816" spans="2:2" x14ac:dyDescent="0.3">
      <c r="B2816" s="3"/>
    </row>
    <row r="2817" spans="2:2" x14ac:dyDescent="0.3">
      <c r="B2817" s="3"/>
    </row>
    <row r="2818" spans="2:2" x14ac:dyDescent="0.3">
      <c r="B2818" s="3"/>
    </row>
    <row r="2819" spans="2:2" x14ac:dyDescent="0.3">
      <c r="B2819" s="3"/>
    </row>
    <row r="2820" spans="2:2" x14ac:dyDescent="0.3">
      <c r="B2820" s="3"/>
    </row>
    <row r="2821" spans="2:2" x14ac:dyDescent="0.3">
      <c r="B2821" s="3"/>
    </row>
    <row r="2822" spans="2:2" x14ac:dyDescent="0.3">
      <c r="B2822" s="3"/>
    </row>
    <row r="2823" spans="2:2" x14ac:dyDescent="0.3">
      <c r="B2823" s="3"/>
    </row>
    <row r="2824" spans="2:2" x14ac:dyDescent="0.3">
      <c r="B2824" s="3"/>
    </row>
    <row r="2825" spans="2:2" x14ac:dyDescent="0.3">
      <c r="B2825" s="3"/>
    </row>
    <row r="2826" spans="2:2" x14ac:dyDescent="0.3">
      <c r="B2826" s="3"/>
    </row>
    <row r="2827" spans="2:2" x14ac:dyDescent="0.3">
      <c r="B2827" s="3"/>
    </row>
    <row r="2828" spans="2:2" x14ac:dyDescent="0.3">
      <c r="B2828" s="3"/>
    </row>
    <row r="2829" spans="2:2" x14ac:dyDescent="0.3">
      <c r="B2829" s="3"/>
    </row>
    <row r="2830" spans="2:2" x14ac:dyDescent="0.3">
      <c r="B2830" s="3"/>
    </row>
    <row r="2831" spans="2:2" x14ac:dyDescent="0.3">
      <c r="B2831" s="3"/>
    </row>
    <row r="2832" spans="2:2" x14ac:dyDescent="0.3">
      <c r="B2832" s="3"/>
    </row>
    <row r="2833" spans="2:2" x14ac:dyDescent="0.3">
      <c r="B2833" s="3"/>
    </row>
    <row r="2834" spans="2:2" x14ac:dyDescent="0.3">
      <c r="B2834" s="3"/>
    </row>
    <row r="2835" spans="2:2" x14ac:dyDescent="0.3">
      <c r="B2835" s="3"/>
    </row>
    <row r="2836" spans="2:2" x14ac:dyDescent="0.3">
      <c r="B2836" s="3"/>
    </row>
    <row r="2837" spans="2:2" x14ac:dyDescent="0.3">
      <c r="B2837" s="3"/>
    </row>
    <row r="2838" spans="2:2" x14ac:dyDescent="0.3">
      <c r="B2838" s="3"/>
    </row>
    <row r="2839" spans="2:2" x14ac:dyDescent="0.3">
      <c r="B2839" s="3"/>
    </row>
    <row r="2840" spans="2:2" x14ac:dyDescent="0.3">
      <c r="B2840" s="3"/>
    </row>
    <row r="2841" spans="2:2" x14ac:dyDescent="0.3">
      <c r="B2841" s="3"/>
    </row>
    <row r="2842" spans="2:2" x14ac:dyDescent="0.3">
      <c r="B2842" s="3"/>
    </row>
    <row r="2843" spans="2:2" x14ac:dyDescent="0.3">
      <c r="B2843" s="3"/>
    </row>
    <row r="2844" spans="2:2" x14ac:dyDescent="0.3">
      <c r="B2844" s="3"/>
    </row>
    <row r="2845" spans="2:2" x14ac:dyDescent="0.3">
      <c r="B2845" s="3"/>
    </row>
    <row r="2846" spans="2:2" x14ac:dyDescent="0.3">
      <c r="B2846" s="3"/>
    </row>
    <row r="2847" spans="2:2" x14ac:dyDescent="0.3">
      <c r="B2847" s="3"/>
    </row>
    <row r="2848" spans="2:2" x14ac:dyDescent="0.3">
      <c r="B2848" s="3"/>
    </row>
    <row r="2849" spans="2:2" x14ac:dyDescent="0.3">
      <c r="B2849" s="3"/>
    </row>
    <row r="2850" spans="2:2" x14ac:dyDescent="0.3">
      <c r="B2850" s="3"/>
    </row>
    <row r="2851" spans="2:2" x14ac:dyDescent="0.3">
      <c r="B2851" s="3"/>
    </row>
    <row r="2852" spans="2:2" x14ac:dyDescent="0.3">
      <c r="B2852" s="3"/>
    </row>
    <row r="2853" spans="2:2" x14ac:dyDescent="0.3">
      <c r="B2853" s="3"/>
    </row>
    <row r="2854" spans="2:2" x14ac:dyDescent="0.3">
      <c r="B2854" s="3"/>
    </row>
    <row r="2855" spans="2:2" x14ac:dyDescent="0.3">
      <c r="B2855" s="3"/>
    </row>
    <row r="2856" spans="2:2" x14ac:dyDescent="0.3">
      <c r="B2856" s="3"/>
    </row>
    <row r="2857" spans="2:2" x14ac:dyDescent="0.3">
      <c r="B2857" s="3"/>
    </row>
    <row r="2858" spans="2:2" x14ac:dyDescent="0.3">
      <c r="B2858" s="3"/>
    </row>
    <row r="2859" spans="2:2" x14ac:dyDescent="0.3">
      <c r="B2859" s="3"/>
    </row>
    <row r="2860" spans="2:2" x14ac:dyDescent="0.3">
      <c r="B2860" s="3"/>
    </row>
    <row r="2861" spans="2:2" x14ac:dyDescent="0.3">
      <c r="B2861" s="3"/>
    </row>
    <row r="2862" spans="2:2" x14ac:dyDescent="0.3">
      <c r="B2862" s="3"/>
    </row>
    <row r="2863" spans="2:2" x14ac:dyDescent="0.3">
      <c r="B2863" s="3"/>
    </row>
    <row r="2864" spans="2:2" x14ac:dyDescent="0.3">
      <c r="B2864" s="3"/>
    </row>
    <row r="2865" spans="2:2" x14ac:dyDescent="0.3">
      <c r="B2865" s="3"/>
    </row>
    <row r="2866" spans="2:2" x14ac:dyDescent="0.3">
      <c r="B2866" s="3"/>
    </row>
    <row r="2867" spans="2:2" x14ac:dyDescent="0.3">
      <c r="B2867" s="3"/>
    </row>
    <row r="2868" spans="2:2" x14ac:dyDescent="0.3">
      <c r="B2868" s="3"/>
    </row>
    <row r="2869" spans="2:2" x14ac:dyDescent="0.3">
      <c r="B2869" s="3"/>
    </row>
    <row r="2870" spans="2:2" x14ac:dyDescent="0.3">
      <c r="B2870" s="3"/>
    </row>
    <row r="2871" spans="2:2" x14ac:dyDescent="0.3">
      <c r="B2871" s="3"/>
    </row>
    <row r="2872" spans="2:2" x14ac:dyDescent="0.3">
      <c r="B2872" s="3"/>
    </row>
    <row r="2873" spans="2:2" x14ac:dyDescent="0.3">
      <c r="B2873" s="3"/>
    </row>
    <row r="2874" spans="2:2" x14ac:dyDescent="0.3">
      <c r="B2874" s="3"/>
    </row>
    <row r="2875" spans="2:2" x14ac:dyDescent="0.3">
      <c r="B2875" s="3"/>
    </row>
    <row r="2876" spans="2:2" x14ac:dyDescent="0.3">
      <c r="B2876" s="3"/>
    </row>
    <row r="2877" spans="2:2" x14ac:dyDescent="0.3">
      <c r="B2877" s="3"/>
    </row>
    <row r="2878" spans="2:2" x14ac:dyDescent="0.3">
      <c r="B2878" s="3"/>
    </row>
    <row r="2879" spans="2:2" x14ac:dyDescent="0.3">
      <c r="B2879" s="3"/>
    </row>
    <row r="2880" spans="2:2" x14ac:dyDescent="0.3">
      <c r="B2880" s="3"/>
    </row>
    <row r="2881" spans="2:2" x14ac:dyDescent="0.3">
      <c r="B2881" s="3"/>
    </row>
    <row r="2882" spans="2:2" x14ac:dyDescent="0.3">
      <c r="B2882" s="3"/>
    </row>
    <row r="2883" spans="2:2" x14ac:dyDescent="0.3">
      <c r="B2883" s="3"/>
    </row>
    <row r="2884" spans="2:2" x14ac:dyDescent="0.3">
      <c r="B2884" s="3"/>
    </row>
    <row r="2885" spans="2:2" x14ac:dyDescent="0.3">
      <c r="B2885" s="3"/>
    </row>
    <row r="2886" spans="2:2" x14ac:dyDescent="0.3">
      <c r="B2886" s="3"/>
    </row>
    <row r="2887" spans="2:2" x14ac:dyDescent="0.3">
      <c r="B2887" s="3"/>
    </row>
    <row r="2888" spans="2:2" x14ac:dyDescent="0.3">
      <c r="B2888" s="3"/>
    </row>
    <row r="2889" spans="2:2" x14ac:dyDescent="0.3">
      <c r="B2889" s="3"/>
    </row>
    <row r="2890" spans="2:2" x14ac:dyDescent="0.3">
      <c r="B2890" s="3"/>
    </row>
    <row r="2891" spans="2:2" x14ac:dyDescent="0.3">
      <c r="B2891" s="3"/>
    </row>
    <row r="2892" spans="2:2" x14ac:dyDescent="0.3">
      <c r="B2892" s="3"/>
    </row>
    <row r="2893" spans="2:2" x14ac:dyDescent="0.3">
      <c r="B2893" s="3"/>
    </row>
    <row r="2894" spans="2:2" x14ac:dyDescent="0.3">
      <c r="B2894" s="3"/>
    </row>
    <row r="2895" spans="2:2" x14ac:dyDescent="0.3">
      <c r="B2895" s="3"/>
    </row>
    <row r="2896" spans="2:2" x14ac:dyDescent="0.3">
      <c r="B2896" s="3"/>
    </row>
    <row r="2897" spans="2:2" x14ac:dyDescent="0.3">
      <c r="B2897" s="3"/>
    </row>
    <row r="2898" spans="2:2" x14ac:dyDescent="0.3">
      <c r="B2898" s="3"/>
    </row>
    <row r="2899" spans="2:2" x14ac:dyDescent="0.3">
      <c r="B2899" s="3"/>
    </row>
    <row r="2900" spans="2:2" x14ac:dyDescent="0.3">
      <c r="B2900" s="3"/>
    </row>
    <row r="2901" spans="2:2" x14ac:dyDescent="0.3">
      <c r="B2901" s="3"/>
    </row>
    <row r="2902" spans="2:2" x14ac:dyDescent="0.3">
      <c r="B2902" s="3"/>
    </row>
    <row r="2903" spans="2:2" x14ac:dyDescent="0.3">
      <c r="B2903" s="3"/>
    </row>
    <row r="2904" spans="2:2" x14ac:dyDescent="0.3">
      <c r="B2904" s="3"/>
    </row>
    <row r="2905" spans="2:2" x14ac:dyDescent="0.3">
      <c r="B2905" s="3"/>
    </row>
    <row r="2906" spans="2:2" x14ac:dyDescent="0.3">
      <c r="B2906" s="3"/>
    </row>
    <row r="2907" spans="2:2" x14ac:dyDescent="0.3">
      <c r="B2907" s="3"/>
    </row>
    <row r="2908" spans="2:2" x14ac:dyDescent="0.3">
      <c r="B2908" s="3"/>
    </row>
    <row r="2909" spans="2:2" x14ac:dyDescent="0.3">
      <c r="B2909" s="3"/>
    </row>
    <row r="2910" spans="2:2" x14ac:dyDescent="0.3">
      <c r="B2910" s="3"/>
    </row>
    <row r="2911" spans="2:2" x14ac:dyDescent="0.3">
      <c r="B2911" s="3"/>
    </row>
    <row r="2912" spans="2:2" x14ac:dyDescent="0.3">
      <c r="B2912" s="3"/>
    </row>
    <row r="2913" spans="2:2" x14ac:dyDescent="0.3">
      <c r="B2913" s="3"/>
    </row>
    <row r="2914" spans="2:2" x14ac:dyDescent="0.3">
      <c r="B2914" s="3"/>
    </row>
    <row r="2915" spans="2:2" x14ac:dyDescent="0.3">
      <c r="B2915" s="3"/>
    </row>
    <row r="2916" spans="2:2" x14ac:dyDescent="0.3">
      <c r="B2916" s="3"/>
    </row>
    <row r="2917" spans="2:2" x14ac:dyDescent="0.3">
      <c r="B2917" s="3"/>
    </row>
    <row r="2918" spans="2:2" x14ac:dyDescent="0.3">
      <c r="B2918" s="3"/>
    </row>
    <row r="2919" spans="2:2" x14ac:dyDescent="0.3">
      <c r="B2919" s="3"/>
    </row>
    <row r="2920" spans="2:2" x14ac:dyDescent="0.3">
      <c r="B2920" s="3"/>
    </row>
    <row r="2921" spans="2:2" x14ac:dyDescent="0.3">
      <c r="B2921" s="3"/>
    </row>
    <row r="2922" spans="2:2" x14ac:dyDescent="0.3">
      <c r="B2922" s="3"/>
    </row>
    <row r="2923" spans="2:2" x14ac:dyDescent="0.3">
      <c r="B2923" s="3"/>
    </row>
    <row r="2924" spans="2:2" x14ac:dyDescent="0.3">
      <c r="B2924" s="3"/>
    </row>
    <row r="2925" spans="2:2" x14ac:dyDescent="0.3">
      <c r="B2925" s="3"/>
    </row>
    <row r="2926" spans="2:2" x14ac:dyDescent="0.3">
      <c r="B2926" s="3"/>
    </row>
    <row r="2927" spans="2:2" x14ac:dyDescent="0.3">
      <c r="B2927" s="3"/>
    </row>
    <row r="2928" spans="2:2" x14ac:dyDescent="0.3">
      <c r="B2928" s="3"/>
    </row>
    <row r="2929" spans="2:2" x14ac:dyDescent="0.3">
      <c r="B2929" s="3"/>
    </row>
    <row r="2930" spans="2:2" x14ac:dyDescent="0.3">
      <c r="B2930" s="3"/>
    </row>
    <row r="2931" spans="2:2" x14ac:dyDescent="0.3">
      <c r="B2931" s="3"/>
    </row>
    <row r="2932" spans="2:2" x14ac:dyDescent="0.3">
      <c r="B2932" s="3"/>
    </row>
    <row r="2933" spans="2:2" x14ac:dyDescent="0.3">
      <c r="B2933" s="3"/>
    </row>
    <row r="2934" spans="2:2" x14ac:dyDescent="0.3">
      <c r="B2934" s="3"/>
    </row>
    <row r="2935" spans="2:2" x14ac:dyDescent="0.3">
      <c r="B2935" s="3"/>
    </row>
    <row r="2936" spans="2:2" x14ac:dyDescent="0.3">
      <c r="B2936" s="3"/>
    </row>
    <row r="2937" spans="2:2" x14ac:dyDescent="0.3">
      <c r="B2937" s="3"/>
    </row>
    <row r="2938" spans="2:2" x14ac:dyDescent="0.3">
      <c r="B2938" s="3"/>
    </row>
    <row r="2939" spans="2:2" x14ac:dyDescent="0.3">
      <c r="B2939" s="3"/>
    </row>
    <row r="2940" spans="2:2" x14ac:dyDescent="0.3">
      <c r="B2940" s="3"/>
    </row>
    <row r="2941" spans="2:2" x14ac:dyDescent="0.3">
      <c r="B2941" s="3"/>
    </row>
    <row r="2942" spans="2:2" x14ac:dyDescent="0.3">
      <c r="B2942" s="3"/>
    </row>
    <row r="2943" spans="2:2" x14ac:dyDescent="0.3">
      <c r="B2943" s="3"/>
    </row>
    <row r="2944" spans="2:2" x14ac:dyDescent="0.3">
      <c r="B2944" s="3"/>
    </row>
    <row r="2945" spans="2:2" x14ac:dyDescent="0.3">
      <c r="B2945" s="3"/>
    </row>
    <row r="2946" spans="2:2" x14ac:dyDescent="0.3">
      <c r="B2946" s="3"/>
    </row>
    <row r="2947" spans="2:2" x14ac:dyDescent="0.3">
      <c r="B2947" s="3"/>
    </row>
    <row r="2948" spans="2:2" x14ac:dyDescent="0.3">
      <c r="B2948" s="3"/>
    </row>
    <row r="2949" spans="2:2" x14ac:dyDescent="0.3">
      <c r="B2949" s="3"/>
    </row>
    <row r="2950" spans="2:2" x14ac:dyDescent="0.3">
      <c r="B2950" s="3"/>
    </row>
    <row r="2951" spans="2:2" x14ac:dyDescent="0.3">
      <c r="B2951" s="3"/>
    </row>
    <row r="2952" spans="2:2" x14ac:dyDescent="0.3">
      <c r="B2952" s="3"/>
    </row>
    <row r="2953" spans="2:2" x14ac:dyDescent="0.3">
      <c r="B2953" s="3"/>
    </row>
    <row r="2954" spans="2:2" x14ac:dyDescent="0.3">
      <c r="B2954" s="3"/>
    </row>
    <row r="2955" spans="2:2" x14ac:dyDescent="0.3">
      <c r="B2955" s="3"/>
    </row>
    <row r="2956" spans="2:2" x14ac:dyDescent="0.3">
      <c r="B2956" s="3"/>
    </row>
    <row r="2957" spans="2:2" x14ac:dyDescent="0.3">
      <c r="B2957" s="3"/>
    </row>
    <row r="2958" spans="2:2" x14ac:dyDescent="0.3">
      <c r="B2958" s="3"/>
    </row>
    <row r="2959" spans="2:2" x14ac:dyDescent="0.3">
      <c r="B2959" s="3"/>
    </row>
    <row r="2960" spans="2:2" x14ac:dyDescent="0.3">
      <c r="B2960" s="3"/>
    </row>
    <row r="2961" spans="2:2" x14ac:dyDescent="0.3">
      <c r="B2961" s="3"/>
    </row>
    <row r="2962" spans="2:2" x14ac:dyDescent="0.3">
      <c r="B2962" s="3"/>
    </row>
    <row r="2963" spans="2:2" x14ac:dyDescent="0.3">
      <c r="B2963" s="3"/>
    </row>
    <row r="2964" spans="2:2" x14ac:dyDescent="0.3">
      <c r="B2964" s="3"/>
    </row>
    <row r="2965" spans="2:2" x14ac:dyDescent="0.3">
      <c r="B2965" s="3"/>
    </row>
    <row r="2966" spans="2:2" x14ac:dyDescent="0.3">
      <c r="B2966" s="3"/>
    </row>
    <row r="2967" spans="2:2" x14ac:dyDescent="0.3">
      <c r="B2967" s="3"/>
    </row>
    <row r="2968" spans="2:2" x14ac:dyDescent="0.3">
      <c r="B2968" s="3"/>
    </row>
    <row r="2969" spans="2:2" x14ac:dyDescent="0.3">
      <c r="B2969" s="3"/>
    </row>
    <row r="2970" spans="2:2" x14ac:dyDescent="0.3">
      <c r="B2970" s="3"/>
    </row>
    <row r="2971" spans="2:2" x14ac:dyDescent="0.3">
      <c r="B2971" s="3"/>
    </row>
    <row r="2972" spans="2:2" x14ac:dyDescent="0.3">
      <c r="B2972" s="3"/>
    </row>
    <row r="2973" spans="2:2" x14ac:dyDescent="0.3">
      <c r="B2973" s="3"/>
    </row>
    <row r="2974" spans="2:2" x14ac:dyDescent="0.3">
      <c r="B2974" s="3"/>
    </row>
    <row r="2975" spans="2:2" x14ac:dyDescent="0.3">
      <c r="B2975" s="3"/>
    </row>
    <row r="2976" spans="2:2" x14ac:dyDescent="0.3">
      <c r="B2976" s="3"/>
    </row>
    <row r="2977" spans="2:2" x14ac:dyDescent="0.3">
      <c r="B2977" s="3"/>
    </row>
    <row r="2978" spans="2:2" x14ac:dyDescent="0.3">
      <c r="B2978" s="3"/>
    </row>
    <row r="2979" spans="2:2" x14ac:dyDescent="0.3">
      <c r="B2979" s="3"/>
    </row>
    <row r="2980" spans="2:2" x14ac:dyDescent="0.3">
      <c r="B2980" s="3"/>
    </row>
    <row r="2981" spans="2:2" x14ac:dyDescent="0.3">
      <c r="B2981" s="3"/>
    </row>
    <row r="2982" spans="2:2" x14ac:dyDescent="0.3">
      <c r="B2982" s="3"/>
    </row>
    <row r="2983" spans="2:2" x14ac:dyDescent="0.3">
      <c r="B2983" s="3"/>
    </row>
    <row r="2984" spans="2:2" x14ac:dyDescent="0.3">
      <c r="B2984" s="3"/>
    </row>
    <row r="2985" spans="2:2" x14ac:dyDescent="0.3">
      <c r="B2985" s="3"/>
    </row>
    <row r="2986" spans="2:2" x14ac:dyDescent="0.3">
      <c r="B2986" s="3"/>
    </row>
    <row r="2987" spans="2:2" x14ac:dyDescent="0.3">
      <c r="B2987" s="3"/>
    </row>
    <row r="2988" spans="2:2" x14ac:dyDescent="0.3">
      <c r="B2988" s="3"/>
    </row>
    <row r="2989" spans="2:2" x14ac:dyDescent="0.3">
      <c r="B2989" s="3"/>
    </row>
    <row r="2990" spans="2:2" x14ac:dyDescent="0.3">
      <c r="B2990" s="3"/>
    </row>
    <row r="2991" spans="2:2" x14ac:dyDescent="0.3">
      <c r="B2991" s="3"/>
    </row>
    <row r="2992" spans="2:2" x14ac:dyDescent="0.3">
      <c r="B2992" s="3"/>
    </row>
    <row r="2993" spans="2:2" x14ac:dyDescent="0.3">
      <c r="B2993" s="3"/>
    </row>
    <row r="2994" spans="2:2" x14ac:dyDescent="0.3">
      <c r="B2994" s="3"/>
    </row>
    <row r="2995" spans="2:2" x14ac:dyDescent="0.3">
      <c r="B2995" s="3"/>
    </row>
    <row r="2996" spans="2:2" x14ac:dyDescent="0.3">
      <c r="B2996" s="3"/>
    </row>
    <row r="2997" spans="2:2" x14ac:dyDescent="0.3">
      <c r="B2997" s="3"/>
    </row>
    <row r="2998" spans="2:2" x14ac:dyDescent="0.3">
      <c r="B2998" s="3"/>
    </row>
    <row r="2999" spans="2:2" x14ac:dyDescent="0.3">
      <c r="B2999" s="3"/>
    </row>
    <row r="3000" spans="2:2" x14ac:dyDescent="0.3">
      <c r="B3000" s="3"/>
    </row>
    <row r="3001" spans="2:2" x14ac:dyDescent="0.3">
      <c r="B3001" s="3"/>
    </row>
    <row r="3002" spans="2:2" x14ac:dyDescent="0.3">
      <c r="B3002" s="3"/>
    </row>
    <row r="3003" spans="2:2" x14ac:dyDescent="0.3">
      <c r="B3003" s="3"/>
    </row>
    <row r="3004" spans="2:2" x14ac:dyDescent="0.3">
      <c r="B3004" s="3"/>
    </row>
    <row r="3005" spans="2:2" x14ac:dyDescent="0.3">
      <c r="B3005" s="3"/>
    </row>
    <row r="3006" spans="2:2" x14ac:dyDescent="0.3">
      <c r="B3006" s="3"/>
    </row>
    <row r="3007" spans="2:2" x14ac:dyDescent="0.3">
      <c r="B3007" s="3"/>
    </row>
    <row r="3008" spans="2:2" x14ac:dyDescent="0.3">
      <c r="B3008" s="3"/>
    </row>
    <row r="3009" spans="2:2" x14ac:dyDescent="0.3">
      <c r="B3009" s="3"/>
    </row>
    <row r="3010" spans="2:2" x14ac:dyDescent="0.3">
      <c r="B3010" s="3"/>
    </row>
    <row r="3011" spans="2:2" x14ac:dyDescent="0.3">
      <c r="B3011" s="3"/>
    </row>
    <row r="3012" spans="2:2" x14ac:dyDescent="0.3">
      <c r="B3012" s="3"/>
    </row>
    <row r="3013" spans="2:2" x14ac:dyDescent="0.3">
      <c r="B3013" s="3"/>
    </row>
    <row r="3014" spans="2:2" x14ac:dyDescent="0.3">
      <c r="B3014" s="3"/>
    </row>
    <row r="3015" spans="2:2" x14ac:dyDescent="0.3">
      <c r="B3015" s="3"/>
    </row>
    <row r="3016" spans="2:2" x14ac:dyDescent="0.3">
      <c r="B3016" s="3"/>
    </row>
    <row r="3017" spans="2:2" x14ac:dyDescent="0.3">
      <c r="B3017" s="3"/>
    </row>
    <row r="3018" spans="2:2" x14ac:dyDescent="0.3">
      <c r="B3018" s="3"/>
    </row>
    <row r="3019" spans="2:2" x14ac:dyDescent="0.3">
      <c r="B3019" s="3"/>
    </row>
    <row r="3020" spans="2:2" x14ac:dyDescent="0.3">
      <c r="B3020" s="3"/>
    </row>
    <row r="3021" spans="2:2" x14ac:dyDescent="0.3">
      <c r="B3021" s="3"/>
    </row>
    <row r="3022" spans="2:2" x14ac:dyDescent="0.3">
      <c r="B3022" s="3"/>
    </row>
    <row r="3023" spans="2:2" x14ac:dyDescent="0.3">
      <c r="B3023" s="3"/>
    </row>
    <row r="3024" spans="2:2" x14ac:dyDescent="0.3">
      <c r="B3024" s="3"/>
    </row>
    <row r="3025" spans="2:2" x14ac:dyDescent="0.3">
      <c r="B3025" s="3"/>
    </row>
    <row r="3026" spans="2:2" x14ac:dyDescent="0.3">
      <c r="B3026" s="3"/>
    </row>
    <row r="3027" spans="2:2" x14ac:dyDescent="0.3">
      <c r="B3027" s="3"/>
    </row>
    <row r="3028" spans="2:2" x14ac:dyDescent="0.3">
      <c r="B3028" s="3"/>
    </row>
    <row r="3029" spans="2:2" x14ac:dyDescent="0.3">
      <c r="B3029" s="3"/>
    </row>
    <row r="3030" spans="2:2" x14ac:dyDescent="0.3">
      <c r="B3030" s="3"/>
    </row>
    <row r="3031" spans="2:2" x14ac:dyDescent="0.3">
      <c r="B3031" s="3"/>
    </row>
    <row r="3032" spans="2:2" x14ac:dyDescent="0.3">
      <c r="B3032" s="3"/>
    </row>
    <row r="3033" spans="2:2" x14ac:dyDescent="0.3">
      <c r="B3033" s="3"/>
    </row>
    <row r="3034" spans="2:2" x14ac:dyDescent="0.3">
      <c r="B3034" s="3"/>
    </row>
    <row r="3035" spans="2:2" x14ac:dyDescent="0.3">
      <c r="B3035" s="3"/>
    </row>
    <row r="3036" spans="2:2" x14ac:dyDescent="0.3">
      <c r="B3036" s="3"/>
    </row>
    <row r="3037" spans="2:2" x14ac:dyDescent="0.3">
      <c r="B3037" s="3"/>
    </row>
    <row r="3038" spans="2:2" x14ac:dyDescent="0.3">
      <c r="B3038" s="3"/>
    </row>
    <row r="3039" spans="2:2" x14ac:dyDescent="0.3">
      <c r="B3039" s="3"/>
    </row>
    <row r="3040" spans="2:2" x14ac:dyDescent="0.3">
      <c r="B3040" s="3"/>
    </row>
    <row r="3041" spans="2:2" x14ac:dyDescent="0.3">
      <c r="B3041" s="3"/>
    </row>
    <row r="3042" spans="2:2" x14ac:dyDescent="0.3">
      <c r="B3042" s="3"/>
    </row>
    <row r="3043" spans="2:2" x14ac:dyDescent="0.3">
      <c r="B3043" s="3"/>
    </row>
    <row r="3044" spans="2:2" x14ac:dyDescent="0.3">
      <c r="B3044" s="3"/>
    </row>
    <row r="3045" spans="2:2" x14ac:dyDescent="0.3">
      <c r="B3045" s="3"/>
    </row>
    <row r="3046" spans="2:2" x14ac:dyDescent="0.3">
      <c r="B3046" s="3"/>
    </row>
    <row r="3047" spans="2:2" x14ac:dyDescent="0.3">
      <c r="B3047" s="3"/>
    </row>
    <row r="3048" spans="2:2" x14ac:dyDescent="0.3">
      <c r="B3048" s="3"/>
    </row>
    <row r="3049" spans="2:2" x14ac:dyDescent="0.3">
      <c r="B3049" s="3"/>
    </row>
    <row r="3050" spans="2:2" x14ac:dyDescent="0.3">
      <c r="B3050" s="3"/>
    </row>
    <row r="3051" spans="2:2" x14ac:dyDescent="0.3">
      <c r="B3051" s="3"/>
    </row>
    <row r="3052" spans="2:2" x14ac:dyDescent="0.3">
      <c r="B3052" s="3"/>
    </row>
    <row r="3053" spans="2:2" x14ac:dyDescent="0.3">
      <c r="B3053" s="3"/>
    </row>
    <row r="3054" spans="2:2" x14ac:dyDescent="0.3">
      <c r="B3054" s="3"/>
    </row>
    <row r="3055" spans="2:2" x14ac:dyDescent="0.3">
      <c r="B3055" s="3"/>
    </row>
    <row r="3056" spans="2:2" x14ac:dyDescent="0.3">
      <c r="B3056" s="3"/>
    </row>
    <row r="3057" spans="2:2" x14ac:dyDescent="0.3">
      <c r="B3057" s="3"/>
    </row>
    <row r="3058" spans="2:2" x14ac:dyDescent="0.3">
      <c r="B3058" s="3"/>
    </row>
    <row r="3059" spans="2:2" x14ac:dyDescent="0.3">
      <c r="B3059" s="3"/>
    </row>
    <row r="3060" spans="2:2" x14ac:dyDescent="0.3">
      <c r="B3060" s="3"/>
    </row>
    <row r="3061" spans="2:2" x14ac:dyDescent="0.3">
      <c r="B3061" s="3"/>
    </row>
    <row r="3062" spans="2:2" x14ac:dyDescent="0.3">
      <c r="B3062" s="3"/>
    </row>
    <row r="3063" spans="2:2" x14ac:dyDescent="0.3">
      <c r="B3063" s="3"/>
    </row>
    <row r="3064" spans="2:2" x14ac:dyDescent="0.3">
      <c r="B3064" s="3"/>
    </row>
    <row r="3065" spans="2:2" x14ac:dyDescent="0.3">
      <c r="B3065" s="3"/>
    </row>
    <row r="3066" spans="2:2" x14ac:dyDescent="0.3">
      <c r="B3066" s="3"/>
    </row>
    <row r="3067" spans="2:2" x14ac:dyDescent="0.3">
      <c r="B3067" s="3"/>
    </row>
    <row r="3068" spans="2:2" x14ac:dyDescent="0.3">
      <c r="B3068" s="3"/>
    </row>
    <row r="3069" spans="2:2" x14ac:dyDescent="0.3">
      <c r="B3069" s="3"/>
    </row>
    <row r="3070" spans="2:2" x14ac:dyDescent="0.3">
      <c r="B3070" s="3"/>
    </row>
    <row r="3071" spans="2:2" x14ac:dyDescent="0.3">
      <c r="B3071" s="3"/>
    </row>
    <row r="3072" spans="2:2" x14ac:dyDescent="0.3">
      <c r="B3072" s="3"/>
    </row>
    <row r="3073" spans="2:2" x14ac:dyDescent="0.3">
      <c r="B3073" s="3"/>
    </row>
    <row r="3074" spans="2:2" x14ac:dyDescent="0.3">
      <c r="B3074" s="3"/>
    </row>
    <row r="3075" spans="2:2" x14ac:dyDescent="0.3">
      <c r="B3075" s="3"/>
    </row>
    <row r="3076" spans="2:2" x14ac:dyDescent="0.3">
      <c r="B3076" s="3"/>
    </row>
    <row r="3077" spans="2:2" x14ac:dyDescent="0.3">
      <c r="B3077" s="3"/>
    </row>
    <row r="3078" spans="2:2" x14ac:dyDescent="0.3">
      <c r="B3078" s="3"/>
    </row>
    <row r="3079" spans="2:2" x14ac:dyDescent="0.3">
      <c r="B3079" s="3"/>
    </row>
    <row r="3080" spans="2:2" x14ac:dyDescent="0.3">
      <c r="B3080" s="3"/>
    </row>
    <row r="3081" spans="2:2" x14ac:dyDescent="0.3">
      <c r="B3081" s="3"/>
    </row>
    <row r="3082" spans="2:2" x14ac:dyDescent="0.3">
      <c r="B3082" s="3"/>
    </row>
    <row r="3083" spans="2:2" x14ac:dyDescent="0.3">
      <c r="B3083" s="3"/>
    </row>
    <row r="3084" spans="2:2" x14ac:dyDescent="0.3">
      <c r="B3084" s="3"/>
    </row>
    <row r="3085" spans="2:2" x14ac:dyDescent="0.3">
      <c r="B3085" s="3"/>
    </row>
    <row r="3086" spans="2:2" x14ac:dyDescent="0.3">
      <c r="B3086" s="3"/>
    </row>
    <row r="3087" spans="2:2" x14ac:dyDescent="0.3">
      <c r="B3087" s="3"/>
    </row>
    <row r="3088" spans="2:2" x14ac:dyDescent="0.3">
      <c r="B3088" s="3"/>
    </row>
    <row r="3089" spans="2:2" x14ac:dyDescent="0.3">
      <c r="B3089" s="3"/>
    </row>
    <row r="3090" spans="2:2" x14ac:dyDescent="0.3">
      <c r="B3090" s="3"/>
    </row>
    <row r="3091" spans="2:2" x14ac:dyDescent="0.3">
      <c r="B3091" s="3"/>
    </row>
    <row r="3092" spans="2:2" x14ac:dyDescent="0.3">
      <c r="B3092" s="3"/>
    </row>
    <row r="3093" spans="2:2" x14ac:dyDescent="0.3">
      <c r="B3093" s="3"/>
    </row>
    <row r="3094" spans="2:2" x14ac:dyDescent="0.3">
      <c r="B3094" s="3"/>
    </row>
    <row r="3095" spans="2:2" x14ac:dyDescent="0.3">
      <c r="B3095" s="3"/>
    </row>
    <row r="3096" spans="2:2" x14ac:dyDescent="0.3">
      <c r="B3096" s="3"/>
    </row>
    <row r="3097" spans="2:2" x14ac:dyDescent="0.3">
      <c r="B3097" s="3"/>
    </row>
    <row r="3098" spans="2:2" x14ac:dyDescent="0.3">
      <c r="B3098" s="3"/>
    </row>
    <row r="3099" spans="2:2" x14ac:dyDescent="0.3">
      <c r="B3099" s="3"/>
    </row>
    <row r="3100" spans="2:2" x14ac:dyDescent="0.3">
      <c r="B3100" s="3"/>
    </row>
    <row r="3101" spans="2:2" x14ac:dyDescent="0.3">
      <c r="B3101" s="3"/>
    </row>
    <row r="3102" spans="2:2" x14ac:dyDescent="0.3">
      <c r="B3102" s="3"/>
    </row>
    <row r="3103" spans="2:2" x14ac:dyDescent="0.3">
      <c r="B3103" s="3"/>
    </row>
    <row r="3104" spans="2:2" x14ac:dyDescent="0.3">
      <c r="B3104" s="3"/>
    </row>
    <row r="3105" spans="2:2" x14ac:dyDescent="0.3">
      <c r="B3105" s="3"/>
    </row>
    <row r="3106" spans="2:2" x14ac:dyDescent="0.3">
      <c r="B3106" s="3"/>
    </row>
    <row r="3107" spans="2:2" x14ac:dyDescent="0.3">
      <c r="B3107" s="3"/>
    </row>
    <row r="3108" spans="2:2" x14ac:dyDescent="0.3">
      <c r="B3108" s="3"/>
    </row>
    <row r="3109" spans="2:2" x14ac:dyDescent="0.3">
      <c r="B3109" s="3"/>
    </row>
    <row r="3110" spans="2:2" x14ac:dyDescent="0.3">
      <c r="B3110" s="3"/>
    </row>
    <row r="3111" spans="2:2" x14ac:dyDescent="0.3">
      <c r="B3111" s="3"/>
    </row>
    <row r="3112" spans="2:2" x14ac:dyDescent="0.3">
      <c r="B3112" s="3"/>
    </row>
    <row r="3113" spans="2:2" x14ac:dyDescent="0.3">
      <c r="B3113" s="3"/>
    </row>
    <row r="3114" spans="2:2" x14ac:dyDescent="0.3">
      <c r="B3114" s="3"/>
    </row>
    <row r="3115" spans="2:2" x14ac:dyDescent="0.3">
      <c r="B3115" s="3"/>
    </row>
    <row r="3116" spans="2:2" x14ac:dyDescent="0.3">
      <c r="B3116" s="3"/>
    </row>
    <row r="3117" spans="2:2" x14ac:dyDescent="0.3">
      <c r="B3117" s="3"/>
    </row>
    <row r="3118" spans="2:2" x14ac:dyDescent="0.3">
      <c r="B3118" s="3"/>
    </row>
    <row r="3119" spans="2:2" x14ac:dyDescent="0.3">
      <c r="B3119" s="3"/>
    </row>
    <row r="3120" spans="2:2" x14ac:dyDescent="0.3">
      <c r="B3120" s="3"/>
    </row>
    <row r="3121" spans="2:2" x14ac:dyDescent="0.3">
      <c r="B3121" s="3"/>
    </row>
    <row r="3122" spans="2:2" x14ac:dyDescent="0.3">
      <c r="B3122" s="3"/>
    </row>
    <row r="3123" spans="2:2" x14ac:dyDescent="0.3">
      <c r="B3123" s="3"/>
    </row>
    <row r="3124" spans="2:2" x14ac:dyDescent="0.3">
      <c r="B3124" s="3"/>
    </row>
    <row r="3125" spans="2:2" x14ac:dyDescent="0.3">
      <c r="B3125" s="3"/>
    </row>
    <row r="3126" spans="2:2" x14ac:dyDescent="0.3">
      <c r="B3126" s="3"/>
    </row>
    <row r="3127" spans="2:2" x14ac:dyDescent="0.3">
      <c r="B3127" s="3"/>
    </row>
    <row r="3128" spans="2:2" x14ac:dyDescent="0.3">
      <c r="B3128" s="3"/>
    </row>
    <row r="3129" spans="2:2" x14ac:dyDescent="0.3">
      <c r="B3129" s="3"/>
    </row>
    <row r="3130" spans="2:2" x14ac:dyDescent="0.3">
      <c r="B3130" s="3"/>
    </row>
    <row r="3131" spans="2:2" x14ac:dyDescent="0.3">
      <c r="B3131" s="3"/>
    </row>
    <row r="3132" spans="2:2" x14ac:dyDescent="0.3">
      <c r="B3132" s="3"/>
    </row>
    <row r="3133" spans="2:2" x14ac:dyDescent="0.3">
      <c r="B3133" s="3"/>
    </row>
    <row r="3134" spans="2:2" x14ac:dyDescent="0.3">
      <c r="B3134" s="3"/>
    </row>
    <row r="3135" spans="2:2" x14ac:dyDescent="0.3">
      <c r="B3135" s="3"/>
    </row>
    <row r="3136" spans="2:2" x14ac:dyDescent="0.3">
      <c r="B3136" s="3"/>
    </row>
    <row r="3137" spans="2:2" x14ac:dyDescent="0.3">
      <c r="B3137" s="3"/>
    </row>
    <row r="3138" spans="2:2" x14ac:dyDescent="0.3">
      <c r="B3138" s="3"/>
    </row>
    <row r="3139" spans="2:2" x14ac:dyDescent="0.3">
      <c r="B3139" s="3"/>
    </row>
    <row r="3140" spans="2:2" x14ac:dyDescent="0.3">
      <c r="B3140" s="3"/>
    </row>
    <row r="3141" spans="2:2" x14ac:dyDescent="0.3">
      <c r="B3141" s="3"/>
    </row>
    <row r="3142" spans="2:2" x14ac:dyDescent="0.3">
      <c r="B3142" s="3"/>
    </row>
    <row r="3143" spans="2:2" x14ac:dyDescent="0.3">
      <c r="B3143" s="3"/>
    </row>
    <row r="3144" spans="2:2" x14ac:dyDescent="0.3">
      <c r="B3144" s="3"/>
    </row>
    <row r="3145" spans="2:2" x14ac:dyDescent="0.3">
      <c r="B3145" s="3"/>
    </row>
    <row r="3146" spans="2:2" x14ac:dyDescent="0.3">
      <c r="B3146" s="3"/>
    </row>
    <row r="3147" spans="2:2" x14ac:dyDescent="0.3">
      <c r="B3147" s="3"/>
    </row>
    <row r="3148" spans="2:2" x14ac:dyDescent="0.3">
      <c r="B3148" s="3"/>
    </row>
    <row r="3149" spans="2:2" x14ac:dyDescent="0.3">
      <c r="B3149" s="3"/>
    </row>
    <row r="3150" spans="2:2" x14ac:dyDescent="0.3">
      <c r="B3150" s="3"/>
    </row>
    <row r="3151" spans="2:2" x14ac:dyDescent="0.3">
      <c r="B3151" s="3"/>
    </row>
    <row r="3152" spans="2:2" x14ac:dyDescent="0.3">
      <c r="B3152" s="3"/>
    </row>
    <row r="3153" spans="2:2" x14ac:dyDescent="0.3">
      <c r="B3153" s="3"/>
    </row>
    <row r="3154" spans="2:2" x14ac:dyDescent="0.3">
      <c r="B3154" s="3"/>
    </row>
    <row r="3155" spans="2:2" x14ac:dyDescent="0.3">
      <c r="B3155" s="3"/>
    </row>
    <row r="3156" spans="2:2" x14ac:dyDescent="0.3">
      <c r="B3156" s="3"/>
    </row>
    <row r="3157" spans="2:2" x14ac:dyDescent="0.3">
      <c r="B3157" s="3"/>
    </row>
    <row r="3158" spans="2:2" x14ac:dyDescent="0.3">
      <c r="B3158" s="3"/>
    </row>
    <row r="3159" spans="2:2" x14ac:dyDescent="0.3">
      <c r="B3159" s="3"/>
    </row>
    <row r="3160" spans="2:2" x14ac:dyDescent="0.3">
      <c r="B3160" s="3"/>
    </row>
    <row r="3161" spans="2:2" x14ac:dyDescent="0.3">
      <c r="B3161" s="3"/>
    </row>
    <row r="3162" spans="2:2" x14ac:dyDescent="0.3">
      <c r="B3162" s="3"/>
    </row>
    <row r="3163" spans="2:2" x14ac:dyDescent="0.3">
      <c r="B3163" s="3"/>
    </row>
    <row r="3164" spans="2:2" x14ac:dyDescent="0.3">
      <c r="B3164" s="3"/>
    </row>
    <row r="3165" spans="2:2" x14ac:dyDescent="0.3">
      <c r="B3165" s="3"/>
    </row>
    <row r="3166" spans="2:2" x14ac:dyDescent="0.3">
      <c r="B3166" s="3"/>
    </row>
    <row r="3167" spans="2:2" x14ac:dyDescent="0.3">
      <c r="B3167" s="3"/>
    </row>
    <row r="3168" spans="2:2" x14ac:dyDescent="0.3">
      <c r="B3168" s="3"/>
    </row>
    <row r="3169" spans="2:2" x14ac:dyDescent="0.3">
      <c r="B3169" s="3"/>
    </row>
    <row r="3170" spans="2:2" x14ac:dyDescent="0.3">
      <c r="B3170" s="3"/>
    </row>
    <row r="3171" spans="2:2" x14ac:dyDescent="0.3">
      <c r="B3171" s="3"/>
    </row>
    <row r="3172" spans="2:2" x14ac:dyDescent="0.3">
      <c r="B3172" s="3"/>
    </row>
    <row r="3173" spans="2:2" x14ac:dyDescent="0.3">
      <c r="B3173" s="3"/>
    </row>
    <row r="3174" spans="2:2" x14ac:dyDescent="0.3">
      <c r="B3174" s="3"/>
    </row>
    <row r="3175" spans="2:2" x14ac:dyDescent="0.3">
      <c r="B3175" s="3"/>
    </row>
    <row r="3176" spans="2:2" x14ac:dyDescent="0.3">
      <c r="B3176" s="3"/>
    </row>
    <row r="3177" spans="2:2" x14ac:dyDescent="0.3">
      <c r="B3177" s="3"/>
    </row>
    <row r="3178" spans="2:2" x14ac:dyDescent="0.3">
      <c r="B3178" s="3"/>
    </row>
    <row r="3179" spans="2:2" x14ac:dyDescent="0.3">
      <c r="B3179" s="3"/>
    </row>
    <row r="3180" spans="2:2" x14ac:dyDescent="0.3">
      <c r="B3180" s="3"/>
    </row>
    <row r="3181" spans="2:2" x14ac:dyDescent="0.3">
      <c r="B3181" s="3"/>
    </row>
    <row r="3182" spans="2:2" x14ac:dyDescent="0.3">
      <c r="B3182" s="3"/>
    </row>
    <row r="3183" spans="2:2" x14ac:dyDescent="0.3">
      <c r="B3183" s="3"/>
    </row>
    <row r="3184" spans="2:2" x14ac:dyDescent="0.3">
      <c r="B3184" s="3"/>
    </row>
    <row r="3185" spans="2:2" x14ac:dyDescent="0.3">
      <c r="B3185" s="3"/>
    </row>
    <row r="3186" spans="2:2" x14ac:dyDescent="0.3">
      <c r="B3186" s="3"/>
    </row>
    <row r="3187" spans="2:2" x14ac:dyDescent="0.3">
      <c r="B3187" s="3"/>
    </row>
    <row r="3188" spans="2:2" x14ac:dyDescent="0.3">
      <c r="B3188" s="3"/>
    </row>
    <row r="3189" spans="2:2" x14ac:dyDescent="0.3">
      <c r="B3189" s="3"/>
    </row>
    <row r="3190" spans="2:2" x14ac:dyDescent="0.3">
      <c r="B3190" s="3"/>
    </row>
    <row r="3191" spans="2:2" x14ac:dyDescent="0.3">
      <c r="B3191" s="3"/>
    </row>
    <row r="3192" spans="2:2" x14ac:dyDescent="0.3">
      <c r="B3192" s="3"/>
    </row>
    <row r="3193" spans="2:2" x14ac:dyDescent="0.3">
      <c r="B3193" s="3"/>
    </row>
    <row r="3194" spans="2:2" x14ac:dyDescent="0.3">
      <c r="B3194" s="3"/>
    </row>
    <row r="3195" spans="2:2" x14ac:dyDescent="0.3">
      <c r="B3195" s="3"/>
    </row>
    <row r="3196" spans="2:2" x14ac:dyDescent="0.3">
      <c r="B3196" s="3"/>
    </row>
    <row r="3197" spans="2:2" x14ac:dyDescent="0.3">
      <c r="B3197" s="3"/>
    </row>
    <row r="3198" spans="2:2" x14ac:dyDescent="0.3">
      <c r="B3198" s="3"/>
    </row>
    <row r="3199" spans="2:2" x14ac:dyDescent="0.3">
      <c r="B3199" s="3"/>
    </row>
    <row r="3200" spans="2:2" x14ac:dyDescent="0.3">
      <c r="B3200" s="3"/>
    </row>
    <row r="3201" spans="2:2" x14ac:dyDescent="0.3">
      <c r="B3201" s="3"/>
    </row>
    <row r="3202" spans="2:2" x14ac:dyDescent="0.3">
      <c r="B3202" s="3"/>
    </row>
    <row r="3203" spans="2:2" x14ac:dyDescent="0.3">
      <c r="B3203" s="3"/>
    </row>
    <row r="3204" spans="2:2" x14ac:dyDescent="0.3">
      <c r="B3204" s="3"/>
    </row>
    <row r="3205" spans="2:2" x14ac:dyDescent="0.3">
      <c r="B3205" s="3"/>
    </row>
    <row r="3206" spans="2:2" x14ac:dyDescent="0.3">
      <c r="B3206" s="3"/>
    </row>
    <row r="3207" spans="2:2" x14ac:dyDescent="0.3">
      <c r="B3207" s="3"/>
    </row>
    <row r="3208" spans="2:2" x14ac:dyDescent="0.3">
      <c r="B3208" s="3"/>
    </row>
    <row r="3209" spans="2:2" x14ac:dyDescent="0.3">
      <c r="B3209" s="3"/>
    </row>
    <row r="3210" spans="2:2" x14ac:dyDescent="0.3">
      <c r="B3210" s="3"/>
    </row>
    <row r="3211" spans="2:2" x14ac:dyDescent="0.3">
      <c r="B3211" s="3"/>
    </row>
    <row r="3212" spans="2:2" x14ac:dyDescent="0.3">
      <c r="B3212" s="3"/>
    </row>
    <row r="3213" spans="2:2" x14ac:dyDescent="0.3">
      <c r="B3213" s="3"/>
    </row>
    <row r="3214" spans="2:2" x14ac:dyDescent="0.3">
      <c r="B3214" s="3"/>
    </row>
    <row r="3215" spans="2:2" x14ac:dyDescent="0.3">
      <c r="B3215" s="3"/>
    </row>
    <row r="3216" spans="2:2" x14ac:dyDescent="0.3">
      <c r="B3216" s="3"/>
    </row>
    <row r="3217" spans="2:2" x14ac:dyDescent="0.3">
      <c r="B3217" s="3"/>
    </row>
    <row r="3218" spans="2:2" x14ac:dyDescent="0.3">
      <c r="B3218" s="3"/>
    </row>
    <row r="3219" spans="2:2" x14ac:dyDescent="0.3">
      <c r="B3219" s="3"/>
    </row>
    <row r="3220" spans="2:2" x14ac:dyDescent="0.3">
      <c r="B3220" s="3"/>
    </row>
    <row r="3221" spans="2:2" x14ac:dyDescent="0.3">
      <c r="B3221" s="3"/>
    </row>
    <row r="3222" spans="2:2" x14ac:dyDescent="0.3">
      <c r="B3222" s="3"/>
    </row>
    <row r="3223" spans="2:2" x14ac:dyDescent="0.3">
      <c r="B3223" s="3"/>
    </row>
    <row r="3224" spans="2:2" x14ac:dyDescent="0.3">
      <c r="B3224" s="3"/>
    </row>
    <row r="3225" spans="2:2" x14ac:dyDescent="0.3">
      <c r="B3225" s="3"/>
    </row>
    <row r="3226" spans="2:2" x14ac:dyDescent="0.3">
      <c r="B3226" s="3"/>
    </row>
    <row r="3227" spans="2:2" x14ac:dyDescent="0.3">
      <c r="B3227" s="3"/>
    </row>
    <row r="3228" spans="2:2" x14ac:dyDescent="0.3">
      <c r="B3228" s="3"/>
    </row>
    <row r="3229" spans="2:2" x14ac:dyDescent="0.3">
      <c r="B3229" s="3"/>
    </row>
    <row r="3230" spans="2:2" x14ac:dyDescent="0.3">
      <c r="B3230" s="3"/>
    </row>
    <row r="3231" spans="2:2" x14ac:dyDescent="0.3">
      <c r="B3231" s="3"/>
    </row>
    <row r="3232" spans="2:2" x14ac:dyDescent="0.3">
      <c r="B3232" s="3"/>
    </row>
    <row r="3233" spans="2:2" x14ac:dyDescent="0.3">
      <c r="B3233" s="3"/>
    </row>
    <row r="3234" spans="2:2" x14ac:dyDescent="0.3">
      <c r="B3234" s="3"/>
    </row>
    <row r="3235" spans="2:2" x14ac:dyDescent="0.3">
      <c r="B3235" s="3"/>
    </row>
    <row r="3236" spans="2:2" x14ac:dyDescent="0.3">
      <c r="B3236" s="3"/>
    </row>
    <row r="3237" spans="2:2" x14ac:dyDescent="0.3">
      <c r="B3237" s="3"/>
    </row>
    <row r="3238" spans="2:2" x14ac:dyDescent="0.3">
      <c r="B3238" s="3"/>
    </row>
    <row r="3239" spans="2:2" x14ac:dyDescent="0.3">
      <c r="B3239" s="3"/>
    </row>
    <row r="3240" spans="2:2" x14ac:dyDescent="0.3">
      <c r="B3240" s="3"/>
    </row>
    <row r="3241" spans="2:2" x14ac:dyDescent="0.3">
      <c r="B3241" s="3"/>
    </row>
    <row r="3242" spans="2:2" x14ac:dyDescent="0.3">
      <c r="B3242" s="3"/>
    </row>
    <row r="3243" spans="2:2" x14ac:dyDescent="0.3">
      <c r="B3243" s="3"/>
    </row>
    <row r="3244" spans="2:2" x14ac:dyDescent="0.3">
      <c r="B3244" s="3"/>
    </row>
    <row r="3245" spans="2:2" x14ac:dyDescent="0.3">
      <c r="B3245" s="3"/>
    </row>
    <row r="3246" spans="2:2" x14ac:dyDescent="0.3">
      <c r="B3246" s="3"/>
    </row>
    <row r="3247" spans="2:2" x14ac:dyDescent="0.3">
      <c r="B3247" s="3"/>
    </row>
    <row r="3248" spans="2:2" x14ac:dyDescent="0.3">
      <c r="B3248" s="3"/>
    </row>
    <row r="3249" spans="2:2" x14ac:dyDescent="0.3">
      <c r="B3249" s="3"/>
    </row>
    <row r="3250" spans="2:2" x14ac:dyDescent="0.3">
      <c r="B3250" s="3"/>
    </row>
    <row r="3251" spans="2:2" x14ac:dyDescent="0.3">
      <c r="B3251" s="3"/>
    </row>
    <row r="3252" spans="2:2" x14ac:dyDescent="0.3">
      <c r="B3252" s="3"/>
    </row>
    <row r="3253" spans="2:2" x14ac:dyDescent="0.3">
      <c r="B3253" s="3"/>
    </row>
    <row r="3254" spans="2:2" x14ac:dyDescent="0.3">
      <c r="B3254" s="3"/>
    </row>
    <row r="3255" spans="2:2" x14ac:dyDescent="0.3">
      <c r="B3255" s="3"/>
    </row>
    <row r="3256" spans="2:2" x14ac:dyDescent="0.3">
      <c r="B3256" s="3"/>
    </row>
    <row r="3257" spans="2:2" x14ac:dyDescent="0.3">
      <c r="B3257" s="3"/>
    </row>
    <row r="3258" spans="2:2" x14ac:dyDescent="0.3">
      <c r="B3258" s="3"/>
    </row>
    <row r="3259" spans="2:2" x14ac:dyDescent="0.3">
      <c r="B3259" s="3"/>
    </row>
    <row r="3260" spans="2:2" x14ac:dyDescent="0.3">
      <c r="B3260" s="3"/>
    </row>
    <row r="3261" spans="2:2" x14ac:dyDescent="0.3">
      <c r="B3261" s="3"/>
    </row>
    <row r="3262" spans="2:2" x14ac:dyDescent="0.3">
      <c r="B3262" s="3"/>
    </row>
    <row r="3263" spans="2:2" x14ac:dyDescent="0.3">
      <c r="B3263" s="3"/>
    </row>
    <row r="3264" spans="2:2" x14ac:dyDescent="0.3">
      <c r="B3264" s="3"/>
    </row>
    <row r="3265" spans="2:2" x14ac:dyDescent="0.3">
      <c r="B3265" s="3"/>
    </row>
    <row r="3266" spans="2:2" x14ac:dyDescent="0.3">
      <c r="B3266" s="3"/>
    </row>
    <row r="3267" spans="2:2" x14ac:dyDescent="0.3">
      <c r="B3267" s="3"/>
    </row>
    <row r="3268" spans="2:2" x14ac:dyDescent="0.3">
      <c r="B3268" s="3"/>
    </row>
    <row r="3269" spans="2:2" x14ac:dyDescent="0.3">
      <c r="B3269" s="3"/>
    </row>
    <row r="3270" spans="2:2" x14ac:dyDescent="0.3">
      <c r="B3270" s="3"/>
    </row>
    <row r="3271" spans="2:2" x14ac:dyDescent="0.3">
      <c r="B3271" s="3"/>
    </row>
    <row r="3272" spans="2:2" x14ac:dyDescent="0.3">
      <c r="B3272" s="3"/>
    </row>
    <row r="3273" spans="2:2" x14ac:dyDescent="0.3">
      <c r="B3273" s="3"/>
    </row>
    <row r="3274" spans="2:2" x14ac:dyDescent="0.3">
      <c r="B3274" s="3"/>
    </row>
    <row r="3275" spans="2:2" x14ac:dyDescent="0.3">
      <c r="B3275" s="3"/>
    </row>
    <row r="3276" spans="2:2" x14ac:dyDescent="0.3">
      <c r="B3276" s="3"/>
    </row>
    <row r="3277" spans="2:2" x14ac:dyDescent="0.3">
      <c r="B3277" s="3"/>
    </row>
    <row r="3278" spans="2:2" x14ac:dyDescent="0.3">
      <c r="B3278" s="3"/>
    </row>
    <row r="3279" spans="2:2" x14ac:dyDescent="0.3">
      <c r="B3279" s="3"/>
    </row>
    <row r="3280" spans="2:2" x14ac:dyDescent="0.3">
      <c r="B3280" s="3"/>
    </row>
    <row r="3281" spans="2:2" x14ac:dyDescent="0.3">
      <c r="B3281" s="3"/>
    </row>
    <row r="3282" spans="2:2" x14ac:dyDescent="0.3">
      <c r="B3282" s="3"/>
    </row>
    <row r="3283" spans="2:2" x14ac:dyDescent="0.3">
      <c r="B3283" s="3"/>
    </row>
    <row r="3284" spans="2:2" x14ac:dyDescent="0.3">
      <c r="B3284" s="3"/>
    </row>
    <row r="3285" spans="2:2" x14ac:dyDescent="0.3">
      <c r="B3285" s="3"/>
    </row>
    <row r="3286" spans="2:2" x14ac:dyDescent="0.3">
      <c r="B3286" s="3"/>
    </row>
    <row r="3287" spans="2:2" x14ac:dyDescent="0.3">
      <c r="B3287" s="3"/>
    </row>
    <row r="3288" spans="2:2" x14ac:dyDescent="0.3">
      <c r="B3288" s="3"/>
    </row>
    <row r="3289" spans="2:2" x14ac:dyDescent="0.3">
      <c r="B3289" s="3"/>
    </row>
    <row r="3290" spans="2:2" x14ac:dyDescent="0.3">
      <c r="B3290" s="3"/>
    </row>
    <row r="3291" spans="2:2" x14ac:dyDescent="0.3">
      <c r="B3291" s="3"/>
    </row>
    <row r="3292" spans="2:2" x14ac:dyDescent="0.3">
      <c r="B3292" s="3"/>
    </row>
    <row r="3293" spans="2:2" x14ac:dyDescent="0.3">
      <c r="B3293" s="3"/>
    </row>
    <row r="3294" spans="2:2" x14ac:dyDescent="0.3">
      <c r="B3294" s="3"/>
    </row>
    <row r="3295" spans="2:2" x14ac:dyDescent="0.3">
      <c r="B3295" s="3"/>
    </row>
    <row r="3296" spans="2:2" x14ac:dyDescent="0.3">
      <c r="B3296" s="3"/>
    </row>
    <row r="3297" spans="2:2" x14ac:dyDescent="0.3">
      <c r="B3297" s="3"/>
    </row>
    <row r="3298" spans="2:2" x14ac:dyDescent="0.3">
      <c r="B3298" s="3"/>
    </row>
    <row r="3299" spans="2:2" x14ac:dyDescent="0.3">
      <c r="B3299" s="3"/>
    </row>
    <row r="3300" spans="2:2" x14ac:dyDescent="0.3">
      <c r="B3300" s="3"/>
    </row>
    <row r="3301" spans="2:2" x14ac:dyDescent="0.3">
      <c r="B3301" s="3"/>
    </row>
    <row r="3302" spans="2:2" x14ac:dyDescent="0.3">
      <c r="B3302" s="3"/>
    </row>
    <row r="3303" spans="2:2" x14ac:dyDescent="0.3">
      <c r="B3303" s="3"/>
    </row>
    <row r="3304" spans="2:2" x14ac:dyDescent="0.3">
      <c r="B3304" s="3"/>
    </row>
    <row r="3305" spans="2:2" x14ac:dyDescent="0.3">
      <c r="B3305" s="3"/>
    </row>
    <row r="3306" spans="2:2" x14ac:dyDescent="0.3">
      <c r="B3306" s="3"/>
    </row>
    <row r="3307" spans="2:2" x14ac:dyDescent="0.3">
      <c r="B3307" s="3"/>
    </row>
    <row r="3308" spans="2:2" x14ac:dyDescent="0.3">
      <c r="B3308" s="3"/>
    </row>
    <row r="3309" spans="2:2" x14ac:dyDescent="0.3">
      <c r="B3309" s="3"/>
    </row>
    <row r="3310" spans="2:2" x14ac:dyDescent="0.3">
      <c r="B3310" s="3"/>
    </row>
    <row r="3311" spans="2:2" x14ac:dyDescent="0.3">
      <c r="B3311" s="3"/>
    </row>
    <row r="3312" spans="2:2" x14ac:dyDescent="0.3">
      <c r="B3312" s="3"/>
    </row>
    <row r="3313" spans="2:2" x14ac:dyDescent="0.3">
      <c r="B3313" s="3"/>
    </row>
    <row r="3314" spans="2:2" x14ac:dyDescent="0.3">
      <c r="B3314" s="3"/>
    </row>
    <row r="3315" spans="2:2" x14ac:dyDescent="0.3">
      <c r="B3315" s="3"/>
    </row>
    <row r="3316" spans="2:2" x14ac:dyDescent="0.3">
      <c r="B3316" s="3"/>
    </row>
    <row r="3317" spans="2:2" x14ac:dyDescent="0.3">
      <c r="B3317" s="3"/>
    </row>
    <row r="3318" spans="2:2" x14ac:dyDescent="0.3">
      <c r="B3318" s="3"/>
    </row>
    <row r="3319" spans="2:2" x14ac:dyDescent="0.3">
      <c r="B3319" s="3"/>
    </row>
    <row r="3320" spans="2:2" x14ac:dyDescent="0.3">
      <c r="B3320" s="3"/>
    </row>
    <row r="3321" spans="2:2" x14ac:dyDescent="0.3">
      <c r="B3321" s="3"/>
    </row>
    <row r="3322" spans="2:2" x14ac:dyDescent="0.3">
      <c r="B3322" s="3"/>
    </row>
    <row r="3323" spans="2:2" x14ac:dyDescent="0.3">
      <c r="B3323" s="3"/>
    </row>
    <row r="3324" spans="2:2" x14ac:dyDescent="0.3">
      <c r="B3324" s="3"/>
    </row>
    <row r="3325" spans="2:2" x14ac:dyDescent="0.3">
      <c r="B3325" s="3"/>
    </row>
    <row r="3326" spans="2:2" x14ac:dyDescent="0.3">
      <c r="B3326" s="3"/>
    </row>
    <row r="3327" spans="2:2" x14ac:dyDescent="0.3">
      <c r="B3327" s="3"/>
    </row>
    <row r="3328" spans="2:2" x14ac:dyDescent="0.3">
      <c r="B3328" s="3"/>
    </row>
    <row r="3329" spans="2:2" x14ac:dyDescent="0.3">
      <c r="B3329" s="3"/>
    </row>
    <row r="3330" spans="2:2" x14ac:dyDescent="0.3">
      <c r="B3330" s="3"/>
    </row>
    <row r="3331" spans="2:2" x14ac:dyDescent="0.3">
      <c r="B3331" s="3"/>
    </row>
    <row r="3332" spans="2:2" x14ac:dyDescent="0.3">
      <c r="B3332" s="3"/>
    </row>
    <row r="3333" spans="2:2" x14ac:dyDescent="0.3">
      <c r="B3333" s="3"/>
    </row>
    <row r="3334" spans="2:2" x14ac:dyDescent="0.3">
      <c r="B3334" s="3"/>
    </row>
    <row r="3335" spans="2:2" x14ac:dyDescent="0.3">
      <c r="B3335" s="3"/>
    </row>
    <row r="3336" spans="2:2" x14ac:dyDescent="0.3">
      <c r="B3336" s="3"/>
    </row>
    <row r="3337" spans="2:2" x14ac:dyDescent="0.3">
      <c r="B3337" s="3"/>
    </row>
    <row r="3338" spans="2:2" x14ac:dyDescent="0.3">
      <c r="B3338" s="3"/>
    </row>
    <row r="3339" spans="2:2" x14ac:dyDescent="0.3">
      <c r="B3339" s="3"/>
    </row>
    <row r="3340" spans="2:2" x14ac:dyDescent="0.3">
      <c r="B3340" s="3"/>
    </row>
    <row r="3341" spans="2:2" x14ac:dyDescent="0.3">
      <c r="B3341" s="3"/>
    </row>
    <row r="3342" spans="2:2" x14ac:dyDescent="0.3">
      <c r="B3342" s="3"/>
    </row>
    <row r="3343" spans="2:2" x14ac:dyDescent="0.3">
      <c r="B3343" s="3"/>
    </row>
    <row r="3344" spans="2:2" x14ac:dyDescent="0.3">
      <c r="B3344" s="3"/>
    </row>
    <row r="3345" spans="2:2" x14ac:dyDescent="0.3">
      <c r="B3345" s="3"/>
    </row>
    <row r="3346" spans="2:2" x14ac:dyDescent="0.3">
      <c r="B3346" s="3"/>
    </row>
    <row r="3347" spans="2:2" x14ac:dyDescent="0.3">
      <c r="B3347" s="3"/>
    </row>
    <row r="3348" spans="2:2" x14ac:dyDescent="0.3">
      <c r="B3348" s="3"/>
    </row>
    <row r="3349" spans="2:2" x14ac:dyDescent="0.3">
      <c r="B3349" s="3"/>
    </row>
    <row r="3350" spans="2:2" x14ac:dyDescent="0.3">
      <c r="B3350" s="3"/>
    </row>
    <row r="3351" spans="2:2" x14ac:dyDescent="0.3">
      <c r="B3351" s="3"/>
    </row>
    <row r="3352" spans="2:2" x14ac:dyDescent="0.3">
      <c r="B3352" s="3"/>
    </row>
    <row r="3353" spans="2:2" x14ac:dyDescent="0.3">
      <c r="B3353" s="3"/>
    </row>
    <row r="3354" spans="2:2" x14ac:dyDescent="0.3">
      <c r="B3354" s="3"/>
    </row>
    <row r="3355" spans="2:2" x14ac:dyDescent="0.3">
      <c r="B3355" s="3"/>
    </row>
    <row r="3356" spans="2:2" x14ac:dyDescent="0.3">
      <c r="B3356" s="3"/>
    </row>
    <row r="3357" spans="2:2" x14ac:dyDescent="0.3">
      <c r="B3357" s="3"/>
    </row>
    <row r="3358" spans="2:2" x14ac:dyDescent="0.3">
      <c r="B3358" s="3"/>
    </row>
    <row r="3359" spans="2:2" x14ac:dyDescent="0.3">
      <c r="B3359" s="3"/>
    </row>
    <row r="3360" spans="2:2" x14ac:dyDescent="0.3">
      <c r="B3360" s="3"/>
    </row>
    <row r="3361" spans="2:2" x14ac:dyDescent="0.3">
      <c r="B3361" s="3"/>
    </row>
    <row r="3362" spans="2:2" x14ac:dyDescent="0.3">
      <c r="B3362" s="3"/>
    </row>
    <row r="3363" spans="2:2" x14ac:dyDescent="0.3">
      <c r="B3363" s="3"/>
    </row>
    <row r="3364" spans="2:2" x14ac:dyDescent="0.3">
      <c r="B3364" s="3"/>
    </row>
    <row r="3365" spans="2:2" x14ac:dyDescent="0.3">
      <c r="B3365" s="3"/>
    </row>
    <row r="3366" spans="2:2" x14ac:dyDescent="0.3">
      <c r="B3366" s="3"/>
    </row>
    <row r="3367" spans="2:2" x14ac:dyDescent="0.3">
      <c r="B3367" s="3"/>
    </row>
    <row r="3368" spans="2:2" x14ac:dyDescent="0.3">
      <c r="B3368" s="3"/>
    </row>
    <row r="3369" spans="2:2" x14ac:dyDescent="0.3">
      <c r="B3369" s="3"/>
    </row>
    <row r="3370" spans="2:2" x14ac:dyDescent="0.3">
      <c r="B3370" s="3"/>
    </row>
    <row r="3371" spans="2:2" x14ac:dyDescent="0.3">
      <c r="B3371" s="3"/>
    </row>
    <row r="3372" spans="2:2" x14ac:dyDescent="0.3">
      <c r="B3372" s="3"/>
    </row>
    <row r="3373" spans="2:2" x14ac:dyDescent="0.3">
      <c r="B3373" s="3"/>
    </row>
    <row r="3374" spans="2:2" x14ac:dyDescent="0.3">
      <c r="B3374" s="3"/>
    </row>
    <row r="3375" spans="2:2" x14ac:dyDescent="0.3">
      <c r="B3375" s="3"/>
    </row>
    <row r="3376" spans="2:2" x14ac:dyDescent="0.3">
      <c r="B3376" s="3"/>
    </row>
    <row r="3377" spans="2:2" x14ac:dyDescent="0.3">
      <c r="B3377" s="3"/>
    </row>
    <row r="3378" spans="2:2" x14ac:dyDescent="0.3">
      <c r="B3378" s="3"/>
    </row>
    <row r="3379" spans="2:2" x14ac:dyDescent="0.3">
      <c r="B3379" s="3"/>
    </row>
    <row r="3380" spans="2:2" x14ac:dyDescent="0.3">
      <c r="B3380" s="3"/>
    </row>
    <row r="3381" spans="2:2" x14ac:dyDescent="0.3">
      <c r="B3381" s="3"/>
    </row>
    <row r="3382" spans="2:2" x14ac:dyDescent="0.3">
      <c r="B3382" s="3"/>
    </row>
    <row r="3383" spans="2:2" x14ac:dyDescent="0.3">
      <c r="B3383" s="3"/>
    </row>
    <row r="3384" spans="2:2" x14ac:dyDescent="0.3">
      <c r="B3384" s="3"/>
    </row>
    <row r="3385" spans="2:2" x14ac:dyDescent="0.3">
      <c r="B3385" s="3"/>
    </row>
    <row r="3386" spans="2:2" x14ac:dyDescent="0.3">
      <c r="B3386" s="3"/>
    </row>
    <row r="3387" spans="2:2" x14ac:dyDescent="0.3">
      <c r="B3387" s="3"/>
    </row>
    <row r="3388" spans="2:2" x14ac:dyDescent="0.3">
      <c r="B3388" s="3"/>
    </row>
    <row r="3389" spans="2:2" x14ac:dyDescent="0.3">
      <c r="B3389" s="3"/>
    </row>
    <row r="3390" spans="2:2" x14ac:dyDescent="0.3">
      <c r="B3390" s="3"/>
    </row>
    <row r="3391" spans="2:2" x14ac:dyDescent="0.3">
      <c r="B3391" s="3"/>
    </row>
    <row r="3392" spans="2:2" x14ac:dyDescent="0.3">
      <c r="B3392" s="3"/>
    </row>
    <row r="3393" spans="2:2" x14ac:dyDescent="0.3">
      <c r="B3393" s="3"/>
    </row>
    <row r="3394" spans="2:2" x14ac:dyDescent="0.3">
      <c r="B3394" s="3"/>
    </row>
    <row r="3395" spans="2:2" x14ac:dyDescent="0.3">
      <c r="B3395" s="3"/>
    </row>
    <row r="3396" spans="2:2" x14ac:dyDescent="0.3">
      <c r="B3396" s="3"/>
    </row>
    <row r="3397" spans="2:2" x14ac:dyDescent="0.3">
      <c r="B3397" s="3"/>
    </row>
    <row r="3398" spans="2:2" x14ac:dyDescent="0.3">
      <c r="B3398" s="3"/>
    </row>
    <row r="3399" spans="2:2" x14ac:dyDescent="0.3">
      <c r="B3399" s="3"/>
    </row>
    <row r="3400" spans="2:2" x14ac:dyDescent="0.3">
      <c r="B3400" s="3"/>
    </row>
    <row r="3401" spans="2:2" x14ac:dyDescent="0.3">
      <c r="B3401" s="3"/>
    </row>
    <row r="3402" spans="2:2" x14ac:dyDescent="0.3">
      <c r="B3402" s="3"/>
    </row>
    <row r="3403" spans="2:2" x14ac:dyDescent="0.3">
      <c r="B3403" s="3"/>
    </row>
    <row r="3404" spans="2:2" x14ac:dyDescent="0.3">
      <c r="B3404" s="3"/>
    </row>
    <row r="3405" spans="2:2" x14ac:dyDescent="0.3">
      <c r="B3405" s="3"/>
    </row>
    <row r="3406" spans="2:2" x14ac:dyDescent="0.3">
      <c r="B3406" s="3"/>
    </row>
    <row r="3407" spans="2:2" x14ac:dyDescent="0.3">
      <c r="B3407" s="3"/>
    </row>
    <row r="3408" spans="2:2" x14ac:dyDescent="0.3">
      <c r="B3408" s="3"/>
    </row>
    <row r="3409" spans="2:2" x14ac:dyDescent="0.3">
      <c r="B3409" s="3"/>
    </row>
    <row r="3410" spans="2:2" x14ac:dyDescent="0.3">
      <c r="B3410" s="3"/>
    </row>
    <row r="3411" spans="2:2" x14ac:dyDescent="0.3">
      <c r="B3411" s="3"/>
    </row>
    <row r="3412" spans="2:2" x14ac:dyDescent="0.3">
      <c r="B3412" s="3"/>
    </row>
    <row r="3413" spans="2:2" x14ac:dyDescent="0.3">
      <c r="B3413" s="3"/>
    </row>
    <row r="3414" spans="2:2" x14ac:dyDescent="0.3">
      <c r="B3414" s="3"/>
    </row>
    <row r="3415" spans="2:2" x14ac:dyDescent="0.3">
      <c r="B3415" s="3"/>
    </row>
    <row r="3416" spans="2:2" x14ac:dyDescent="0.3">
      <c r="B3416" s="3"/>
    </row>
    <row r="3417" spans="2:2" x14ac:dyDescent="0.3">
      <c r="B3417" s="3"/>
    </row>
    <row r="3418" spans="2:2" x14ac:dyDescent="0.3">
      <c r="B3418" s="3"/>
    </row>
    <row r="3419" spans="2:2" x14ac:dyDescent="0.3">
      <c r="B3419" s="3"/>
    </row>
    <row r="3420" spans="2:2" x14ac:dyDescent="0.3">
      <c r="B3420" s="3"/>
    </row>
    <row r="3421" spans="2:2" x14ac:dyDescent="0.3">
      <c r="B3421" s="3"/>
    </row>
    <row r="3422" spans="2:2" x14ac:dyDescent="0.3">
      <c r="B3422" s="3"/>
    </row>
    <row r="3423" spans="2:2" x14ac:dyDescent="0.3">
      <c r="B3423" s="3"/>
    </row>
    <row r="3424" spans="2:2" x14ac:dyDescent="0.3">
      <c r="B3424" s="3"/>
    </row>
    <row r="3425" spans="2:2" x14ac:dyDescent="0.3">
      <c r="B3425" s="3"/>
    </row>
    <row r="3426" spans="2:2" x14ac:dyDescent="0.3">
      <c r="B3426" s="3"/>
    </row>
    <row r="3427" spans="2:2" x14ac:dyDescent="0.3">
      <c r="B3427" s="3"/>
    </row>
    <row r="3428" spans="2:2" x14ac:dyDescent="0.3">
      <c r="B3428" s="3"/>
    </row>
    <row r="3429" spans="2:2" x14ac:dyDescent="0.3">
      <c r="B3429" s="3"/>
    </row>
    <row r="3430" spans="2:2" x14ac:dyDescent="0.3">
      <c r="B3430" s="3"/>
    </row>
    <row r="3431" spans="2:2" x14ac:dyDescent="0.3">
      <c r="B3431" s="3"/>
    </row>
    <row r="3432" spans="2:2" x14ac:dyDescent="0.3">
      <c r="B3432" s="3"/>
    </row>
    <row r="3433" spans="2:2" x14ac:dyDescent="0.3">
      <c r="B3433" s="3"/>
    </row>
    <row r="3434" spans="2:2" x14ac:dyDescent="0.3">
      <c r="B3434" s="3"/>
    </row>
    <row r="3435" spans="2:2" x14ac:dyDescent="0.3">
      <c r="B3435" s="3"/>
    </row>
    <row r="3436" spans="2:2" x14ac:dyDescent="0.3">
      <c r="B3436" s="3"/>
    </row>
    <row r="3437" spans="2:2" x14ac:dyDescent="0.3">
      <c r="B3437" s="3"/>
    </row>
    <row r="3438" spans="2:2" x14ac:dyDescent="0.3">
      <c r="B3438" s="3"/>
    </row>
    <row r="3439" spans="2:2" x14ac:dyDescent="0.3">
      <c r="B3439" s="3"/>
    </row>
    <row r="3440" spans="2:2" x14ac:dyDescent="0.3">
      <c r="B3440" s="3"/>
    </row>
    <row r="3441" spans="2:2" x14ac:dyDescent="0.3">
      <c r="B3441" s="3"/>
    </row>
    <row r="3442" spans="2:2" x14ac:dyDescent="0.3">
      <c r="B3442" s="3"/>
    </row>
    <row r="3443" spans="2:2" x14ac:dyDescent="0.3">
      <c r="B3443" s="3"/>
    </row>
    <row r="3444" spans="2:2" x14ac:dyDescent="0.3">
      <c r="B3444" s="3"/>
    </row>
    <row r="3445" spans="2:2" x14ac:dyDescent="0.3">
      <c r="B3445" s="3"/>
    </row>
    <row r="3446" spans="2:2" x14ac:dyDescent="0.3">
      <c r="B3446" s="3"/>
    </row>
    <row r="3447" spans="2:2" x14ac:dyDescent="0.3">
      <c r="B3447" s="3"/>
    </row>
    <row r="3448" spans="2:2" x14ac:dyDescent="0.3">
      <c r="B3448" s="3"/>
    </row>
    <row r="3449" spans="2:2" x14ac:dyDescent="0.3">
      <c r="B3449" s="3"/>
    </row>
    <row r="3450" spans="2:2" x14ac:dyDescent="0.3">
      <c r="B3450" s="3"/>
    </row>
    <row r="3451" spans="2:2" x14ac:dyDescent="0.3">
      <c r="B3451" s="3"/>
    </row>
    <row r="3452" spans="2:2" x14ac:dyDescent="0.3">
      <c r="B3452" s="3"/>
    </row>
    <row r="3453" spans="2:2" x14ac:dyDescent="0.3">
      <c r="B3453" s="3"/>
    </row>
    <row r="3454" spans="2:2" x14ac:dyDescent="0.3">
      <c r="B3454" s="3"/>
    </row>
    <row r="3455" spans="2:2" x14ac:dyDescent="0.3">
      <c r="B3455" s="3"/>
    </row>
    <row r="3456" spans="2:2" x14ac:dyDescent="0.3">
      <c r="B3456" s="3"/>
    </row>
    <row r="3457" spans="2:2" x14ac:dyDescent="0.3">
      <c r="B3457" s="3"/>
    </row>
    <row r="3458" spans="2:2" x14ac:dyDescent="0.3">
      <c r="B3458" s="3"/>
    </row>
    <row r="3459" spans="2:2" x14ac:dyDescent="0.3">
      <c r="B3459" s="3"/>
    </row>
    <row r="3460" spans="2:2" x14ac:dyDescent="0.3">
      <c r="B3460" s="3"/>
    </row>
    <row r="3461" spans="2:2" x14ac:dyDescent="0.3">
      <c r="B3461" s="3"/>
    </row>
    <row r="3462" spans="2:2" x14ac:dyDescent="0.3">
      <c r="B3462" s="3"/>
    </row>
    <row r="3463" spans="2:2" x14ac:dyDescent="0.3">
      <c r="B3463" s="3"/>
    </row>
    <row r="3464" spans="2:2" x14ac:dyDescent="0.3">
      <c r="B3464" s="3"/>
    </row>
    <row r="3465" spans="2:2" x14ac:dyDescent="0.3">
      <c r="B3465" s="3"/>
    </row>
    <row r="3466" spans="2:2" x14ac:dyDescent="0.3">
      <c r="B3466" s="3"/>
    </row>
    <row r="3467" spans="2:2" x14ac:dyDescent="0.3">
      <c r="B3467" s="3"/>
    </row>
    <row r="3468" spans="2:2" x14ac:dyDescent="0.3">
      <c r="B3468" s="3"/>
    </row>
    <row r="3469" spans="2:2" x14ac:dyDescent="0.3">
      <c r="B3469" s="3"/>
    </row>
    <row r="3470" spans="2:2" x14ac:dyDescent="0.3">
      <c r="B3470" s="3"/>
    </row>
    <row r="3471" spans="2:2" x14ac:dyDescent="0.3">
      <c r="B3471" s="3"/>
    </row>
    <row r="3472" spans="2:2" x14ac:dyDescent="0.3">
      <c r="B3472" s="3"/>
    </row>
    <row r="3473" spans="2:2" x14ac:dyDescent="0.3">
      <c r="B3473" s="3"/>
    </row>
    <row r="3474" spans="2:2" x14ac:dyDescent="0.3">
      <c r="B3474" s="3"/>
    </row>
    <row r="3475" spans="2:2" x14ac:dyDescent="0.3">
      <c r="B3475" s="3"/>
    </row>
    <row r="3476" spans="2:2" x14ac:dyDescent="0.3">
      <c r="B3476" s="3"/>
    </row>
    <row r="3477" spans="2:2" x14ac:dyDescent="0.3">
      <c r="B3477" s="3"/>
    </row>
    <row r="3478" spans="2:2" x14ac:dyDescent="0.3">
      <c r="B3478" s="3"/>
    </row>
    <row r="3479" spans="2:2" x14ac:dyDescent="0.3">
      <c r="B3479" s="3"/>
    </row>
    <row r="3480" spans="2:2" x14ac:dyDescent="0.3">
      <c r="B3480" s="3"/>
    </row>
    <row r="3481" spans="2:2" x14ac:dyDescent="0.3">
      <c r="B3481" s="3"/>
    </row>
    <row r="3482" spans="2:2" x14ac:dyDescent="0.3">
      <c r="B3482" s="3"/>
    </row>
    <row r="3483" spans="2:2" x14ac:dyDescent="0.3">
      <c r="B3483" s="3"/>
    </row>
    <row r="3484" spans="2:2" x14ac:dyDescent="0.3">
      <c r="B3484" s="3"/>
    </row>
    <row r="3485" spans="2:2" x14ac:dyDescent="0.3">
      <c r="B3485" s="3"/>
    </row>
    <row r="3486" spans="2:2" x14ac:dyDescent="0.3">
      <c r="B3486" s="3"/>
    </row>
    <row r="3487" spans="2:2" x14ac:dyDescent="0.3">
      <c r="B3487" s="3"/>
    </row>
    <row r="3488" spans="2:2" x14ac:dyDescent="0.3">
      <c r="B3488" s="3"/>
    </row>
    <row r="3489" spans="2:2" x14ac:dyDescent="0.3">
      <c r="B3489" s="3"/>
    </row>
    <row r="3490" spans="2:2" x14ac:dyDescent="0.3">
      <c r="B3490" s="3"/>
    </row>
    <row r="3491" spans="2:2" x14ac:dyDescent="0.3">
      <c r="B3491" s="3"/>
    </row>
    <row r="3492" spans="2:2" x14ac:dyDescent="0.3">
      <c r="B3492" s="3"/>
    </row>
    <row r="3493" spans="2:2" x14ac:dyDescent="0.3">
      <c r="B3493" s="3"/>
    </row>
    <row r="3494" spans="2:2" x14ac:dyDescent="0.3">
      <c r="B3494" s="3"/>
    </row>
    <row r="3495" spans="2:2" x14ac:dyDescent="0.3">
      <c r="B3495" s="3"/>
    </row>
    <row r="3496" spans="2:2" x14ac:dyDescent="0.3">
      <c r="B3496" s="3"/>
    </row>
    <row r="3497" spans="2:2" x14ac:dyDescent="0.3">
      <c r="B3497" s="3"/>
    </row>
    <row r="3498" spans="2:2" x14ac:dyDescent="0.3">
      <c r="B3498" s="3"/>
    </row>
    <row r="3499" spans="2:2" x14ac:dyDescent="0.3">
      <c r="B3499" s="3"/>
    </row>
    <row r="3500" spans="2:2" x14ac:dyDescent="0.3">
      <c r="B3500" s="3"/>
    </row>
    <row r="3501" spans="2:2" x14ac:dyDescent="0.3">
      <c r="B3501" s="3"/>
    </row>
    <row r="3502" spans="2:2" x14ac:dyDescent="0.3">
      <c r="B3502" s="3"/>
    </row>
    <row r="3503" spans="2:2" x14ac:dyDescent="0.3">
      <c r="B3503" s="3"/>
    </row>
    <row r="3504" spans="2:2" x14ac:dyDescent="0.3">
      <c r="B3504" s="3"/>
    </row>
    <row r="3505" spans="2:2" x14ac:dyDescent="0.3">
      <c r="B3505" s="3"/>
    </row>
    <row r="3506" spans="2:2" x14ac:dyDescent="0.3">
      <c r="B3506" s="3"/>
    </row>
    <row r="3507" spans="2:2" x14ac:dyDescent="0.3">
      <c r="B3507" s="3"/>
    </row>
    <row r="3508" spans="2:2" x14ac:dyDescent="0.3">
      <c r="B3508" s="3"/>
    </row>
    <row r="3509" spans="2:2" x14ac:dyDescent="0.3">
      <c r="B3509" s="3"/>
    </row>
    <row r="3510" spans="2:2" x14ac:dyDescent="0.3">
      <c r="B3510" s="3"/>
    </row>
    <row r="3511" spans="2:2" x14ac:dyDescent="0.3">
      <c r="B3511" s="3"/>
    </row>
    <row r="3512" spans="2:2" x14ac:dyDescent="0.3">
      <c r="B3512" s="3"/>
    </row>
    <row r="3513" spans="2:2" x14ac:dyDescent="0.3">
      <c r="B3513" s="3"/>
    </row>
    <row r="3514" spans="2:2" x14ac:dyDescent="0.3">
      <c r="B3514" s="3"/>
    </row>
    <row r="3515" spans="2:2" x14ac:dyDescent="0.3">
      <c r="B3515" s="3"/>
    </row>
    <row r="3516" spans="2:2" x14ac:dyDescent="0.3">
      <c r="B3516" s="3"/>
    </row>
    <row r="3517" spans="2:2" x14ac:dyDescent="0.3">
      <c r="B3517" s="3"/>
    </row>
    <row r="3518" spans="2:2" x14ac:dyDescent="0.3">
      <c r="B3518" s="3"/>
    </row>
    <row r="3519" spans="2:2" x14ac:dyDescent="0.3">
      <c r="B3519" s="3"/>
    </row>
    <row r="3520" spans="2:2" x14ac:dyDescent="0.3">
      <c r="B3520" s="3"/>
    </row>
    <row r="3521" spans="2:2" x14ac:dyDescent="0.3">
      <c r="B3521" s="3"/>
    </row>
    <row r="3522" spans="2:2" x14ac:dyDescent="0.3">
      <c r="B3522" s="3"/>
    </row>
    <row r="3523" spans="2:2" x14ac:dyDescent="0.3">
      <c r="B3523" s="3"/>
    </row>
    <row r="3524" spans="2:2" x14ac:dyDescent="0.3">
      <c r="B3524" s="3"/>
    </row>
    <row r="3525" spans="2:2" x14ac:dyDescent="0.3">
      <c r="B3525" s="3"/>
    </row>
    <row r="3526" spans="2:2" x14ac:dyDescent="0.3">
      <c r="B3526" s="3"/>
    </row>
    <row r="3527" spans="2:2" x14ac:dyDescent="0.3">
      <c r="B3527" s="3"/>
    </row>
    <row r="3528" spans="2:2" x14ac:dyDescent="0.3">
      <c r="B3528" s="3"/>
    </row>
    <row r="3529" spans="2:2" x14ac:dyDescent="0.3">
      <c r="B3529" s="3"/>
    </row>
    <row r="3530" spans="2:2" x14ac:dyDescent="0.3">
      <c r="B3530" s="3"/>
    </row>
    <row r="3531" spans="2:2" x14ac:dyDescent="0.3">
      <c r="B3531" s="3"/>
    </row>
    <row r="3532" spans="2:2" x14ac:dyDescent="0.3">
      <c r="B3532" s="3"/>
    </row>
    <row r="3533" spans="2:2" x14ac:dyDescent="0.3">
      <c r="B3533" s="3"/>
    </row>
    <row r="3534" spans="2:2" x14ac:dyDescent="0.3">
      <c r="B3534" s="3"/>
    </row>
    <row r="3535" spans="2:2" x14ac:dyDescent="0.3">
      <c r="B3535" s="3"/>
    </row>
    <row r="3536" spans="2:2" x14ac:dyDescent="0.3">
      <c r="B3536" s="3"/>
    </row>
    <row r="3537" spans="2:2" x14ac:dyDescent="0.3">
      <c r="B3537" s="3"/>
    </row>
    <row r="3538" spans="2:2" x14ac:dyDescent="0.3">
      <c r="B3538" s="3"/>
    </row>
    <row r="3539" spans="2:2" x14ac:dyDescent="0.3">
      <c r="B3539" s="3"/>
    </row>
    <row r="3540" spans="2:2" x14ac:dyDescent="0.3">
      <c r="B3540" s="3"/>
    </row>
    <row r="3541" spans="2:2" x14ac:dyDescent="0.3">
      <c r="B3541" s="3"/>
    </row>
    <row r="3542" spans="2:2" x14ac:dyDescent="0.3">
      <c r="B3542" s="3"/>
    </row>
    <row r="3543" spans="2:2" x14ac:dyDescent="0.3">
      <c r="B3543" s="3"/>
    </row>
    <row r="3544" spans="2:2" x14ac:dyDescent="0.3">
      <c r="B3544" s="3"/>
    </row>
    <row r="3545" spans="2:2" x14ac:dyDescent="0.3">
      <c r="B3545" s="3"/>
    </row>
    <row r="3546" spans="2:2" x14ac:dyDescent="0.3">
      <c r="B3546" s="3"/>
    </row>
    <row r="3547" spans="2:2" x14ac:dyDescent="0.3">
      <c r="B3547" s="3"/>
    </row>
    <row r="3548" spans="2:2" x14ac:dyDescent="0.3">
      <c r="B3548" s="3"/>
    </row>
    <row r="3549" spans="2:2" x14ac:dyDescent="0.3">
      <c r="B3549" s="3"/>
    </row>
    <row r="3550" spans="2:2" x14ac:dyDescent="0.3">
      <c r="B3550" s="3"/>
    </row>
    <row r="3551" spans="2:2" x14ac:dyDescent="0.3">
      <c r="B3551" s="3"/>
    </row>
    <row r="3552" spans="2:2" x14ac:dyDescent="0.3">
      <c r="B3552" s="3"/>
    </row>
    <row r="3553" spans="2:2" x14ac:dyDescent="0.3">
      <c r="B3553" s="3"/>
    </row>
    <row r="3554" spans="2:2" x14ac:dyDescent="0.3">
      <c r="B3554" s="3"/>
    </row>
    <row r="3555" spans="2:2" x14ac:dyDescent="0.3">
      <c r="B3555" s="3"/>
    </row>
    <row r="3556" spans="2:2" x14ac:dyDescent="0.3">
      <c r="B3556" s="3"/>
    </row>
    <row r="3557" spans="2:2" x14ac:dyDescent="0.3">
      <c r="B3557" s="3"/>
    </row>
    <row r="3558" spans="2:2" x14ac:dyDescent="0.3">
      <c r="B3558" s="3"/>
    </row>
    <row r="3559" spans="2:2" x14ac:dyDescent="0.3">
      <c r="B3559" s="3"/>
    </row>
    <row r="3560" spans="2:2" x14ac:dyDescent="0.3">
      <c r="B3560" s="3"/>
    </row>
    <row r="3561" spans="2:2" x14ac:dyDescent="0.3">
      <c r="B3561" s="3"/>
    </row>
    <row r="3562" spans="2:2" x14ac:dyDescent="0.3">
      <c r="B3562" s="3"/>
    </row>
    <row r="3563" spans="2:2" x14ac:dyDescent="0.3">
      <c r="B3563" s="3"/>
    </row>
    <row r="3564" spans="2:2" x14ac:dyDescent="0.3">
      <c r="B3564" s="3"/>
    </row>
    <row r="3565" spans="2:2" x14ac:dyDescent="0.3">
      <c r="B3565" s="3"/>
    </row>
    <row r="3566" spans="2:2" x14ac:dyDescent="0.3">
      <c r="B3566" s="3"/>
    </row>
    <row r="3567" spans="2:2" x14ac:dyDescent="0.3">
      <c r="B3567" s="3"/>
    </row>
    <row r="3568" spans="2:2" x14ac:dyDescent="0.3">
      <c r="B3568" s="3"/>
    </row>
    <row r="3569" spans="2:2" x14ac:dyDescent="0.3">
      <c r="B3569" s="3"/>
    </row>
    <row r="3570" spans="2:2" x14ac:dyDescent="0.3">
      <c r="B3570" s="3"/>
    </row>
    <row r="3571" spans="2:2" x14ac:dyDescent="0.3">
      <c r="B3571" s="3"/>
    </row>
    <row r="3572" spans="2:2" x14ac:dyDescent="0.3">
      <c r="B3572" s="3"/>
    </row>
    <row r="3573" spans="2:2" x14ac:dyDescent="0.3">
      <c r="B3573" s="3"/>
    </row>
    <row r="3574" spans="2:2" x14ac:dyDescent="0.3">
      <c r="B3574" s="3"/>
    </row>
    <row r="3575" spans="2:2" x14ac:dyDescent="0.3">
      <c r="B3575" s="3"/>
    </row>
    <row r="3576" spans="2:2" x14ac:dyDescent="0.3">
      <c r="B3576" s="3"/>
    </row>
    <row r="3577" spans="2:2" x14ac:dyDescent="0.3">
      <c r="B3577" s="3"/>
    </row>
    <row r="3578" spans="2:2" x14ac:dyDescent="0.3">
      <c r="B3578" s="3"/>
    </row>
    <row r="3579" spans="2:2" x14ac:dyDescent="0.3">
      <c r="B3579" s="3"/>
    </row>
    <row r="3580" spans="2:2" x14ac:dyDescent="0.3">
      <c r="B3580" s="3"/>
    </row>
    <row r="3581" spans="2:2" x14ac:dyDescent="0.3">
      <c r="B3581" s="3"/>
    </row>
    <row r="3582" spans="2:2" x14ac:dyDescent="0.3">
      <c r="B3582" s="3"/>
    </row>
    <row r="3583" spans="2:2" x14ac:dyDescent="0.3">
      <c r="B3583" s="3"/>
    </row>
    <row r="3584" spans="2:2" x14ac:dyDescent="0.3">
      <c r="B3584" s="3"/>
    </row>
    <row r="3585" spans="2:2" x14ac:dyDescent="0.3">
      <c r="B3585" s="3"/>
    </row>
    <row r="3586" spans="2:2" x14ac:dyDescent="0.3">
      <c r="B3586" s="3"/>
    </row>
    <row r="3587" spans="2:2" x14ac:dyDescent="0.3">
      <c r="B3587" s="3"/>
    </row>
    <row r="3588" spans="2:2" x14ac:dyDescent="0.3">
      <c r="B3588" s="3"/>
    </row>
    <row r="3589" spans="2:2" x14ac:dyDescent="0.3">
      <c r="B3589" s="3"/>
    </row>
    <row r="3590" spans="2:2" x14ac:dyDescent="0.3">
      <c r="B3590" s="3"/>
    </row>
    <row r="3591" spans="2:2" x14ac:dyDescent="0.3">
      <c r="B3591" s="3"/>
    </row>
    <row r="3592" spans="2:2" x14ac:dyDescent="0.3">
      <c r="B3592" s="3"/>
    </row>
    <row r="3593" spans="2:2" x14ac:dyDescent="0.3">
      <c r="B3593" s="3"/>
    </row>
    <row r="3594" spans="2:2" x14ac:dyDescent="0.3">
      <c r="B3594" s="3"/>
    </row>
    <row r="3595" spans="2:2" x14ac:dyDescent="0.3">
      <c r="B3595" s="3"/>
    </row>
    <row r="3596" spans="2:2" x14ac:dyDescent="0.3">
      <c r="B3596" s="3"/>
    </row>
    <row r="3597" spans="2:2" x14ac:dyDescent="0.3">
      <c r="B3597" s="3"/>
    </row>
    <row r="3598" spans="2:2" x14ac:dyDescent="0.3">
      <c r="B3598" s="3"/>
    </row>
    <row r="3599" spans="2:2" x14ac:dyDescent="0.3">
      <c r="B3599" s="3"/>
    </row>
    <row r="3600" spans="2:2" x14ac:dyDescent="0.3">
      <c r="B3600" s="3"/>
    </row>
    <row r="3601" spans="2:2" x14ac:dyDescent="0.3">
      <c r="B3601" s="3"/>
    </row>
    <row r="3602" spans="2:2" x14ac:dyDescent="0.3">
      <c r="B3602" s="3"/>
    </row>
    <row r="3603" spans="2:2" x14ac:dyDescent="0.3">
      <c r="B3603" s="3"/>
    </row>
    <row r="3604" spans="2:2" x14ac:dyDescent="0.3">
      <c r="B3604" s="3"/>
    </row>
    <row r="3605" spans="2:2" x14ac:dyDescent="0.3">
      <c r="B3605" s="3"/>
    </row>
    <row r="3606" spans="2:2" x14ac:dyDescent="0.3">
      <c r="B3606" s="3"/>
    </row>
    <row r="3607" spans="2:2" x14ac:dyDescent="0.3">
      <c r="B3607" s="3"/>
    </row>
    <row r="3608" spans="2:2" x14ac:dyDescent="0.3">
      <c r="B3608" s="3"/>
    </row>
    <row r="3609" spans="2:2" x14ac:dyDescent="0.3">
      <c r="B3609" s="3"/>
    </row>
    <row r="3610" spans="2:2" x14ac:dyDescent="0.3">
      <c r="B3610" s="3"/>
    </row>
    <row r="3611" spans="2:2" x14ac:dyDescent="0.3">
      <c r="B3611" s="3"/>
    </row>
    <row r="3612" spans="2:2" x14ac:dyDescent="0.3">
      <c r="B3612" s="3"/>
    </row>
    <row r="3613" spans="2:2" x14ac:dyDescent="0.3">
      <c r="B3613" s="3"/>
    </row>
    <row r="3614" spans="2:2" x14ac:dyDescent="0.3">
      <c r="B3614" s="3"/>
    </row>
    <row r="3615" spans="2:2" x14ac:dyDescent="0.3">
      <c r="B3615" s="3"/>
    </row>
    <row r="3616" spans="2:2" x14ac:dyDescent="0.3">
      <c r="B3616" s="3"/>
    </row>
    <row r="3617" spans="2:2" x14ac:dyDescent="0.3">
      <c r="B3617" s="3"/>
    </row>
    <row r="3618" spans="2:2" x14ac:dyDescent="0.3">
      <c r="B3618" s="3"/>
    </row>
    <row r="3619" spans="2:2" x14ac:dyDescent="0.3">
      <c r="B3619" s="3"/>
    </row>
    <row r="3620" spans="2:2" x14ac:dyDescent="0.3">
      <c r="B3620" s="3"/>
    </row>
    <row r="3621" spans="2:2" x14ac:dyDescent="0.3">
      <c r="B3621" s="3"/>
    </row>
    <row r="3622" spans="2:2" x14ac:dyDescent="0.3">
      <c r="B3622" s="3"/>
    </row>
    <row r="3623" spans="2:2" x14ac:dyDescent="0.3">
      <c r="B3623" s="3"/>
    </row>
    <row r="3624" spans="2:2" x14ac:dyDescent="0.3">
      <c r="B3624" s="3"/>
    </row>
    <row r="3625" spans="2:2" x14ac:dyDescent="0.3">
      <c r="B3625" s="3"/>
    </row>
    <row r="3626" spans="2:2" x14ac:dyDescent="0.3">
      <c r="B3626" s="3"/>
    </row>
    <row r="3627" spans="2:2" x14ac:dyDescent="0.3">
      <c r="B3627" s="3"/>
    </row>
    <row r="3628" spans="2:2" x14ac:dyDescent="0.3">
      <c r="B3628" s="3"/>
    </row>
    <row r="3629" spans="2:2" x14ac:dyDescent="0.3">
      <c r="B3629" s="3"/>
    </row>
    <row r="3630" spans="2:2" x14ac:dyDescent="0.3">
      <c r="B3630" s="3"/>
    </row>
    <row r="3631" spans="2:2" x14ac:dyDescent="0.3">
      <c r="B3631" s="3"/>
    </row>
    <row r="3632" spans="2:2" x14ac:dyDescent="0.3">
      <c r="B3632" s="3"/>
    </row>
    <row r="3633" spans="2:2" x14ac:dyDescent="0.3">
      <c r="B3633" s="3"/>
    </row>
    <row r="3634" spans="2:2" x14ac:dyDescent="0.3">
      <c r="B3634" s="3"/>
    </row>
    <row r="3635" spans="2:2" x14ac:dyDescent="0.3">
      <c r="B3635" s="3"/>
    </row>
    <row r="3636" spans="2:2" x14ac:dyDescent="0.3">
      <c r="B3636" s="3"/>
    </row>
    <row r="3637" spans="2:2" x14ac:dyDescent="0.3">
      <c r="B3637" s="3"/>
    </row>
    <row r="3638" spans="2:2" x14ac:dyDescent="0.3">
      <c r="B3638" s="3"/>
    </row>
    <row r="3639" spans="2:2" x14ac:dyDescent="0.3">
      <c r="B3639" s="3"/>
    </row>
    <row r="3640" spans="2:2" x14ac:dyDescent="0.3">
      <c r="B3640" s="3"/>
    </row>
    <row r="3641" spans="2:2" x14ac:dyDescent="0.3">
      <c r="B3641" s="3"/>
    </row>
    <row r="3642" spans="2:2" x14ac:dyDescent="0.3">
      <c r="B3642" s="3"/>
    </row>
    <row r="3643" spans="2:2" x14ac:dyDescent="0.3">
      <c r="B3643" s="3"/>
    </row>
    <row r="3644" spans="2:2" x14ac:dyDescent="0.3">
      <c r="B3644" s="3"/>
    </row>
    <row r="3645" spans="2:2" x14ac:dyDescent="0.3">
      <c r="B3645" s="3"/>
    </row>
    <row r="3646" spans="2:2" x14ac:dyDescent="0.3">
      <c r="B3646" s="3"/>
    </row>
    <row r="3647" spans="2:2" x14ac:dyDescent="0.3">
      <c r="B3647" s="3"/>
    </row>
    <row r="3648" spans="2:2" x14ac:dyDescent="0.3">
      <c r="B3648" s="3"/>
    </row>
    <row r="3649" spans="2:2" x14ac:dyDescent="0.3">
      <c r="B3649" s="3"/>
    </row>
    <row r="3650" spans="2:2" x14ac:dyDescent="0.3">
      <c r="B3650" s="3"/>
    </row>
    <row r="3651" spans="2:2" x14ac:dyDescent="0.3">
      <c r="B3651" s="3"/>
    </row>
    <row r="3652" spans="2:2" x14ac:dyDescent="0.3">
      <c r="B3652" s="3"/>
    </row>
    <row r="3653" spans="2:2" x14ac:dyDescent="0.3">
      <c r="B3653" s="3"/>
    </row>
    <row r="3654" spans="2:2" x14ac:dyDescent="0.3">
      <c r="B3654" s="3"/>
    </row>
    <row r="3655" spans="2:2" x14ac:dyDescent="0.3">
      <c r="B3655" s="3"/>
    </row>
    <row r="3656" spans="2:2" x14ac:dyDescent="0.3">
      <c r="B3656" s="3"/>
    </row>
    <row r="3657" spans="2:2" x14ac:dyDescent="0.3">
      <c r="B3657" s="3"/>
    </row>
    <row r="3658" spans="2:2" x14ac:dyDescent="0.3">
      <c r="B3658" s="3"/>
    </row>
    <row r="3659" spans="2:2" x14ac:dyDescent="0.3">
      <c r="B3659" s="3"/>
    </row>
    <row r="3660" spans="2:2" x14ac:dyDescent="0.3">
      <c r="B3660" s="3"/>
    </row>
    <row r="3661" spans="2:2" x14ac:dyDescent="0.3">
      <c r="B3661" s="3"/>
    </row>
    <row r="3662" spans="2:2" x14ac:dyDescent="0.3">
      <c r="B3662" s="3"/>
    </row>
    <row r="3663" spans="2:2" x14ac:dyDescent="0.3">
      <c r="B3663" s="3"/>
    </row>
    <row r="3664" spans="2:2" x14ac:dyDescent="0.3">
      <c r="B3664" s="3"/>
    </row>
    <row r="3665" spans="2:2" x14ac:dyDescent="0.3">
      <c r="B3665" s="3"/>
    </row>
    <row r="3666" spans="2:2" x14ac:dyDescent="0.3">
      <c r="B3666" s="3"/>
    </row>
    <row r="3667" spans="2:2" x14ac:dyDescent="0.3">
      <c r="B3667" s="3"/>
    </row>
    <row r="3668" spans="2:2" x14ac:dyDescent="0.3">
      <c r="B3668" s="3"/>
    </row>
    <row r="3669" spans="2:2" x14ac:dyDescent="0.3">
      <c r="B3669" s="3"/>
    </row>
    <row r="3670" spans="2:2" x14ac:dyDescent="0.3">
      <c r="B3670" s="3"/>
    </row>
    <row r="3671" spans="2:2" x14ac:dyDescent="0.3">
      <c r="B3671" s="3"/>
    </row>
    <row r="3672" spans="2:2" x14ac:dyDescent="0.3">
      <c r="B3672" s="3"/>
    </row>
    <row r="3673" spans="2:2" x14ac:dyDescent="0.3">
      <c r="B3673" s="3"/>
    </row>
    <row r="3674" spans="2:2" x14ac:dyDescent="0.3">
      <c r="B3674" s="3"/>
    </row>
    <row r="3675" spans="2:2" x14ac:dyDescent="0.3">
      <c r="B3675" s="3"/>
    </row>
    <row r="3676" spans="2:2" x14ac:dyDescent="0.3">
      <c r="B3676" s="3"/>
    </row>
    <row r="3677" spans="2:2" x14ac:dyDescent="0.3">
      <c r="B3677" s="3"/>
    </row>
    <row r="3678" spans="2:2" x14ac:dyDescent="0.3">
      <c r="B3678" s="3"/>
    </row>
    <row r="3679" spans="2:2" x14ac:dyDescent="0.3">
      <c r="B3679" s="3"/>
    </row>
    <row r="3680" spans="2:2" x14ac:dyDescent="0.3">
      <c r="B3680" s="3"/>
    </row>
    <row r="3681" spans="2:2" x14ac:dyDescent="0.3">
      <c r="B3681" s="3"/>
    </row>
    <row r="3682" spans="2:2" x14ac:dyDescent="0.3">
      <c r="B3682" s="3"/>
    </row>
    <row r="3683" spans="2:2" x14ac:dyDescent="0.3">
      <c r="B3683" s="3"/>
    </row>
    <row r="3684" spans="2:2" x14ac:dyDescent="0.3">
      <c r="B3684" s="3"/>
    </row>
    <row r="3685" spans="2:2" x14ac:dyDescent="0.3">
      <c r="B3685" s="3"/>
    </row>
    <row r="3686" spans="2:2" x14ac:dyDescent="0.3">
      <c r="B3686" s="3"/>
    </row>
    <row r="3687" spans="2:2" x14ac:dyDescent="0.3">
      <c r="B3687" s="3"/>
    </row>
    <row r="3688" spans="2:2" x14ac:dyDescent="0.3">
      <c r="B3688" s="3"/>
    </row>
    <row r="3689" spans="2:2" x14ac:dyDescent="0.3">
      <c r="B3689" s="3"/>
    </row>
    <row r="3690" spans="2:2" x14ac:dyDescent="0.3">
      <c r="B3690" s="3"/>
    </row>
    <row r="3691" spans="2:2" x14ac:dyDescent="0.3">
      <c r="B3691" s="3"/>
    </row>
    <row r="3692" spans="2:2" x14ac:dyDescent="0.3">
      <c r="B3692" s="3"/>
    </row>
    <row r="3693" spans="2:2" x14ac:dyDescent="0.3">
      <c r="B3693" s="3"/>
    </row>
    <row r="3694" spans="2:2" x14ac:dyDescent="0.3">
      <c r="B3694" s="3"/>
    </row>
    <row r="3695" spans="2:2" x14ac:dyDescent="0.3">
      <c r="B3695" s="3"/>
    </row>
    <row r="3696" spans="2:2" x14ac:dyDescent="0.3">
      <c r="B3696" s="3"/>
    </row>
    <row r="3697" spans="2:2" x14ac:dyDescent="0.3">
      <c r="B3697" s="3"/>
    </row>
    <row r="3698" spans="2:2" x14ac:dyDescent="0.3">
      <c r="B3698" s="3"/>
    </row>
    <row r="3699" spans="2:2" x14ac:dyDescent="0.3">
      <c r="B3699" s="3"/>
    </row>
    <row r="3700" spans="2:2" x14ac:dyDescent="0.3">
      <c r="B3700" s="3"/>
    </row>
    <row r="3701" spans="2:2" x14ac:dyDescent="0.3">
      <c r="B3701" s="3"/>
    </row>
    <row r="3702" spans="2:2" x14ac:dyDescent="0.3">
      <c r="B3702" s="3"/>
    </row>
    <row r="3703" spans="2:2" x14ac:dyDescent="0.3">
      <c r="B3703" s="3"/>
    </row>
    <row r="3704" spans="2:2" x14ac:dyDescent="0.3">
      <c r="B3704" s="3"/>
    </row>
    <row r="3705" spans="2:2" x14ac:dyDescent="0.3">
      <c r="B3705" s="3"/>
    </row>
    <row r="3706" spans="2:2" x14ac:dyDescent="0.3">
      <c r="B3706" s="3"/>
    </row>
    <row r="3707" spans="2:2" x14ac:dyDescent="0.3">
      <c r="B3707" s="3"/>
    </row>
    <row r="3708" spans="2:2" x14ac:dyDescent="0.3">
      <c r="B3708" s="3"/>
    </row>
    <row r="3709" spans="2:2" x14ac:dyDescent="0.3">
      <c r="B3709" s="3"/>
    </row>
    <row r="3710" spans="2:2" x14ac:dyDescent="0.3">
      <c r="B3710" s="3"/>
    </row>
    <row r="3711" spans="2:2" x14ac:dyDescent="0.3">
      <c r="B3711" s="3"/>
    </row>
    <row r="3712" spans="2:2" x14ac:dyDescent="0.3">
      <c r="B3712" s="3"/>
    </row>
    <row r="3713" spans="2:2" x14ac:dyDescent="0.3">
      <c r="B3713" s="3"/>
    </row>
    <row r="3714" spans="2:2" x14ac:dyDescent="0.3">
      <c r="B3714" s="3"/>
    </row>
    <row r="3715" spans="2:2" x14ac:dyDescent="0.3">
      <c r="B3715" s="3"/>
    </row>
    <row r="3716" spans="2:2" x14ac:dyDescent="0.3">
      <c r="B3716" s="3"/>
    </row>
    <row r="3717" spans="2:2" x14ac:dyDescent="0.3">
      <c r="B3717" s="3"/>
    </row>
    <row r="3718" spans="2:2" x14ac:dyDescent="0.3">
      <c r="B3718" s="3"/>
    </row>
    <row r="3719" spans="2:2" x14ac:dyDescent="0.3">
      <c r="B3719" s="3"/>
    </row>
    <row r="3720" spans="2:2" x14ac:dyDescent="0.3">
      <c r="B3720" s="3"/>
    </row>
    <row r="3721" spans="2:2" x14ac:dyDescent="0.3">
      <c r="B3721" s="3"/>
    </row>
    <row r="3722" spans="2:2" x14ac:dyDescent="0.3">
      <c r="B3722" s="3"/>
    </row>
    <row r="3723" spans="2:2" x14ac:dyDescent="0.3">
      <c r="B3723" s="3"/>
    </row>
    <row r="3724" spans="2:2" x14ac:dyDescent="0.3">
      <c r="B3724" s="3"/>
    </row>
    <row r="3725" spans="2:2" x14ac:dyDescent="0.3">
      <c r="B3725" s="3"/>
    </row>
    <row r="3726" spans="2:2" x14ac:dyDescent="0.3">
      <c r="B3726" s="3"/>
    </row>
    <row r="3727" spans="2:2" x14ac:dyDescent="0.3">
      <c r="B3727" s="3"/>
    </row>
    <row r="3728" spans="2:2" x14ac:dyDescent="0.3">
      <c r="B3728" s="3"/>
    </row>
    <row r="3729" spans="2:2" x14ac:dyDescent="0.3">
      <c r="B3729" s="3"/>
    </row>
    <row r="3730" spans="2:2" x14ac:dyDescent="0.3">
      <c r="B3730" s="3"/>
    </row>
    <row r="3731" spans="2:2" x14ac:dyDescent="0.3">
      <c r="B3731" s="3"/>
    </row>
    <row r="3732" spans="2:2" x14ac:dyDescent="0.3">
      <c r="B3732" s="3"/>
    </row>
    <row r="3733" spans="2:2" x14ac:dyDescent="0.3">
      <c r="B3733" s="3"/>
    </row>
    <row r="3734" spans="2:2" x14ac:dyDescent="0.3">
      <c r="B3734" s="3"/>
    </row>
    <row r="3735" spans="2:2" x14ac:dyDescent="0.3">
      <c r="B3735" s="3"/>
    </row>
    <row r="3736" spans="2:2" x14ac:dyDescent="0.3">
      <c r="B3736" s="3"/>
    </row>
    <row r="3737" spans="2:2" x14ac:dyDescent="0.3">
      <c r="B3737" s="3"/>
    </row>
    <row r="3738" spans="2:2" x14ac:dyDescent="0.3">
      <c r="B3738" s="3"/>
    </row>
    <row r="3739" spans="2:2" x14ac:dyDescent="0.3">
      <c r="B3739" s="3"/>
    </row>
    <row r="3740" spans="2:2" x14ac:dyDescent="0.3">
      <c r="B3740" s="3"/>
    </row>
    <row r="3741" spans="2:2" x14ac:dyDescent="0.3">
      <c r="B3741" s="3"/>
    </row>
    <row r="3742" spans="2:2" x14ac:dyDescent="0.3">
      <c r="B3742" s="3"/>
    </row>
    <row r="3743" spans="2:2" x14ac:dyDescent="0.3">
      <c r="B3743" s="3"/>
    </row>
    <row r="3744" spans="2:2" x14ac:dyDescent="0.3">
      <c r="B3744" s="3"/>
    </row>
    <row r="3745" spans="2:2" x14ac:dyDescent="0.3">
      <c r="B3745" s="3"/>
    </row>
    <row r="3746" spans="2:2" x14ac:dyDescent="0.3">
      <c r="B3746" s="3"/>
    </row>
    <row r="3747" spans="2:2" x14ac:dyDescent="0.3">
      <c r="B3747" s="3"/>
    </row>
    <row r="3748" spans="2:2" x14ac:dyDescent="0.3">
      <c r="B3748" s="3"/>
    </row>
    <row r="3749" spans="2:2" x14ac:dyDescent="0.3">
      <c r="B3749" s="3"/>
    </row>
    <row r="3750" spans="2:2" x14ac:dyDescent="0.3">
      <c r="B3750" s="3"/>
    </row>
    <row r="3751" spans="2:2" x14ac:dyDescent="0.3">
      <c r="B3751" s="3"/>
    </row>
    <row r="3752" spans="2:2" x14ac:dyDescent="0.3">
      <c r="B3752" s="3"/>
    </row>
    <row r="3753" spans="2:2" x14ac:dyDescent="0.3">
      <c r="B3753" s="3"/>
    </row>
    <row r="3754" spans="2:2" x14ac:dyDescent="0.3">
      <c r="B3754" s="3"/>
    </row>
    <row r="3755" spans="2:2" x14ac:dyDescent="0.3">
      <c r="B3755" s="3"/>
    </row>
    <row r="3756" spans="2:2" x14ac:dyDescent="0.3">
      <c r="B3756" s="3"/>
    </row>
    <row r="3757" spans="2:2" x14ac:dyDescent="0.3">
      <c r="B3757" s="3"/>
    </row>
    <row r="3758" spans="2:2" x14ac:dyDescent="0.3">
      <c r="B3758" s="3"/>
    </row>
    <row r="3759" spans="2:2" x14ac:dyDescent="0.3">
      <c r="B3759" s="3"/>
    </row>
    <row r="3760" spans="2:2" x14ac:dyDescent="0.3">
      <c r="B3760" s="3"/>
    </row>
    <row r="3761" spans="2:2" x14ac:dyDescent="0.3">
      <c r="B3761" s="3"/>
    </row>
    <row r="3762" spans="2:2" x14ac:dyDescent="0.3">
      <c r="B3762" s="3"/>
    </row>
    <row r="3763" spans="2:2" x14ac:dyDescent="0.3">
      <c r="B3763" s="3"/>
    </row>
    <row r="3764" spans="2:2" x14ac:dyDescent="0.3">
      <c r="B3764" s="3"/>
    </row>
    <row r="3765" spans="2:2" x14ac:dyDescent="0.3">
      <c r="B3765" s="3"/>
    </row>
    <row r="3766" spans="2:2" x14ac:dyDescent="0.3">
      <c r="B3766" s="3"/>
    </row>
    <row r="3767" spans="2:2" x14ac:dyDescent="0.3">
      <c r="B3767" s="3"/>
    </row>
    <row r="3768" spans="2:2" x14ac:dyDescent="0.3">
      <c r="B3768" s="3"/>
    </row>
    <row r="3769" spans="2:2" x14ac:dyDescent="0.3">
      <c r="B3769" s="3"/>
    </row>
    <row r="3770" spans="2:2" x14ac:dyDescent="0.3">
      <c r="B3770" s="3"/>
    </row>
    <row r="3771" spans="2:2" x14ac:dyDescent="0.3">
      <c r="B3771" s="3"/>
    </row>
    <row r="3772" spans="2:2" x14ac:dyDescent="0.3">
      <c r="B3772" s="3"/>
    </row>
    <row r="3773" spans="2:2" x14ac:dyDescent="0.3">
      <c r="B3773" s="3"/>
    </row>
    <row r="3774" spans="2:2" x14ac:dyDescent="0.3">
      <c r="B3774" s="3"/>
    </row>
    <row r="3775" spans="2:2" x14ac:dyDescent="0.3">
      <c r="B3775" s="3"/>
    </row>
    <row r="3776" spans="2:2" x14ac:dyDescent="0.3">
      <c r="B3776" s="3"/>
    </row>
    <row r="3777" spans="2:2" x14ac:dyDescent="0.3">
      <c r="B3777" s="3"/>
    </row>
    <row r="3778" spans="2:2" x14ac:dyDescent="0.3">
      <c r="B3778" s="3"/>
    </row>
    <row r="3779" spans="2:2" x14ac:dyDescent="0.3">
      <c r="B3779" s="3"/>
    </row>
    <row r="3780" spans="2:2" x14ac:dyDescent="0.3">
      <c r="B3780" s="3"/>
    </row>
    <row r="3781" spans="2:2" x14ac:dyDescent="0.3">
      <c r="B3781" s="3"/>
    </row>
    <row r="3782" spans="2:2" x14ac:dyDescent="0.3">
      <c r="B3782" s="3"/>
    </row>
    <row r="3783" spans="2:2" x14ac:dyDescent="0.3">
      <c r="B3783" s="3"/>
    </row>
    <row r="3784" spans="2:2" x14ac:dyDescent="0.3">
      <c r="B3784" s="3"/>
    </row>
    <row r="3785" spans="2:2" x14ac:dyDescent="0.3">
      <c r="B3785" s="3"/>
    </row>
    <row r="3786" spans="2:2" x14ac:dyDescent="0.3">
      <c r="B3786" s="3"/>
    </row>
    <row r="3787" spans="2:2" x14ac:dyDescent="0.3">
      <c r="B3787" s="3"/>
    </row>
    <row r="3788" spans="2:2" x14ac:dyDescent="0.3">
      <c r="B3788" s="3"/>
    </row>
    <row r="3789" spans="2:2" x14ac:dyDescent="0.3">
      <c r="B3789" s="3"/>
    </row>
    <row r="3790" spans="2:2" x14ac:dyDescent="0.3">
      <c r="B3790" s="3"/>
    </row>
    <row r="3791" spans="2:2" x14ac:dyDescent="0.3">
      <c r="B3791" s="3"/>
    </row>
    <row r="3792" spans="2:2" x14ac:dyDescent="0.3">
      <c r="B3792" s="3"/>
    </row>
    <row r="3793" spans="2:2" x14ac:dyDescent="0.3">
      <c r="B3793" s="3"/>
    </row>
    <row r="3794" spans="2:2" x14ac:dyDescent="0.3">
      <c r="B3794" s="3"/>
    </row>
    <row r="3795" spans="2:2" x14ac:dyDescent="0.3">
      <c r="B3795" s="3"/>
    </row>
    <row r="3796" spans="2:2" x14ac:dyDescent="0.3">
      <c r="B3796" s="3"/>
    </row>
    <row r="3797" spans="2:2" x14ac:dyDescent="0.3">
      <c r="B3797" s="3"/>
    </row>
    <row r="3798" spans="2:2" x14ac:dyDescent="0.3">
      <c r="B3798" s="3"/>
    </row>
    <row r="3799" spans="2:2" x14ac:dyDescent="0.3">
      <c r="B3799" s="3"/>
    </row>
    <row r="3800" spans="2:2" x14ac:dyDescent="0.3">
      <c r="B3800" s="3"/>
    </row>
    <row r="3801" spans="2:2" x14ac:dyDescent="0.3">
      <c r="B3801" s="3"/>
    </row>
    <row r="3802" spans="2:2" x14ac:dyDescent="0.3">
      <c r="B3802" s="3"/>
    </row>
    <row r="3803" spans="2:2" x14ac:dyDescent="0.3">
      <c r="B3803" s="3"/>
    </row>
    <row r="3804" spans="2:2" x14ac:dyDescent="0.3">
      <c r="B3804" s="3"/>
    </row>
    <row r="3805" spans="2:2" x14ac:dyDescent="0.3">
      <c r="B3805" s="3"/>
    </row>
    <row r="3806" spans="2:2" x14ac:dyDescent="0.3">
      <c r="B3806" s="3"/>
    </row>
    <row r="3807" spans="2:2" x14ac:dyDescent="0.3">
      <c r="B3807" s="3"/>
    </row>
    <row r="3808" spans="2:2" x14ac:dyDescent="0.3">
      <c r="B3808" s="3"/>
    </row>
    <row r="3809" spans="2:2" x14ac:dyDescent="0.3">
      <c r="B3809" s="3"/>
    </row>
    <row r="3810" spans="2:2" x14ac:dyDescent="0.3">
      <c r="B3810" s="3"/>
    </row>
    <row r="3811" spans="2:2" x14ac:dyDescent="0.3">
      <c r="B3811" s="3"/>
    </row>
    <row r="3812" spans="2:2" x14ac:dyDescent="0.3">
      <c r="B3812" s="3"/>
    </row>
    <row r="3813" spans="2:2" x14ac:dyDescent="0.3">
      <c r="B3813" s="3"/>
    </row>
    <row r="3814" spans="2:2" x14ac:dyDescent="0.3">
      <c r="B3814" s="3"/>
    </row>
    <row r="3815" spans="2:2" x14ac:dyDescent="0.3">
      <c r="B3815" s="3"/>
    </row>
    <row r="3816" spans="2:2" x14ac:dyDescent="0.3">
      <c r="B3816" s="3"/>
    </row>
    <row r="3817" spans="2:2" x14ac:dyDescent="0.3">
      <c r="B3817" s="3"/>
    </row>
    <row r="3818" spans="2:2" x14ac:dyDescent="0.3">
      <c r="B3818" s="3"/>
    </row>
    <row r="3819" spans="2:2" x14ac:dyDescent="0.3">
      <c r="B3819" s="3"/>
    </row>
    <row r="3820" spans="2:2" x14ac:dyDescent="0.3">
      <c r="B3820" s="3"/>
    </row>
    <row r="3821" spans="2:2" x14ac:dyDescent="0.3">
      <c r="B3821" s="3"/>
    </row>
    <row r="3822" spans="2:2" x14ac:dyDescent="0.3">
      <c r="B3822" s="3"/>
    </row>
    <row r="3823" spans="2:2" x14ac:dyDescent="0.3">
      <c r="B3823" s="3"/>
    </row>
    <row r="3824" spans="2:2" x14ac:dyDescent="0.3">
      <c r="B3824" s="3"/>
    </row>
    <row r="3825" spans="2:2" x14ac:dyDescent="0.3">
      <c r="B3825" s="3"/>
    </row>
    <row r="3826" spans="2:2" x14ac:dyDescent="0.3">
      <c r="B3826" s="3"/>
    </row>
    <row r="3827" spans="2:2" x14ac:dyDescent="0.3">
      <c r="B3827" s="3"/>
    </row>
    <row r="3828" spans="2:2" x14ac:dyDescent="0.3">
      <c r="B3828" s="3"/>
    </row>
    <row r="3829" spans="2:2" x14ac:dyDescent="0.3">
      <c r="B3829" s="3"/>
    </row>
    <row r="3830" spans="2:2" x14ac:dyDescent="0.3">
      <c r="B3830" s="3"/>
    </row>
    <row r="3831" spans="2:2" x14ac:dyDescent="0.3">
      <c r="B3831" s="3"/>
    </row>
    <row r="3832" spans="2:2" x14ac:dyDescent="0.3">
      <c r="B3832" s="3"/>
    </row>
    <row r="3833" spans="2:2" x14ac:dyDescent="0.3">
      <c r="B3833" s="3"/>
    </row>
    <row r="3834" spans="2:2" x14ac:dyDescent="0.3">
      <c r="B3834" s="3"/>
    </row>
    <row r="3835" spans="2:2" x14ac:dyDescent="0.3">
      <c r="B3835" s="3"/>
    </row>
    <row r="3836" spans="2:2" x14ac:dyDescent="0.3">
      <c r="B3836" s="3"/>
    </row>
    <row r="3837" spans="2:2" x14ac:dyDescent="0.3">
      <c r="B3837" s="3"/>
    </row>
    <row r="3838" spans="2:2" x14ac:dyDescent="0.3">
      <c r="B3838" s="3"/>
    </row>
    <row r="3839" spans="2:2" x14ac:dyDescent="0.3">
      <c r="B3839" s="3"/>
    </row>
    <row r="3840" spans="2:2" x14ac:dyDescent="0.3">
      <c r="B3840" s="3"/>
    </row>
    <row r="3841" spans="2:2" x14ac:dyDescent="0.3">
      <c r="B3841" s="3"/>
    </row>
    <row r="3842" spans="2:2" x14ac:dyDescent="0.3">
      <c r="B3842" s="3"/>
    </row>
    <row r="3843" spans="2:2" x14ac:dyDescent="0.3">
      <c r="B3843" s="3"/>
    </row>
    <row r="3844" spans="2:2" x14ac:dyDescent="0.3">
      <c r="B3844" s="3"/>
    </row>
    <row r="3845" spans="2:2" x14ac:dyDescent="0.3">
      <c r="B3845" s="3"/>
    </row>
    <row r="3846" spans="2:2" x14ac:dyDescent="0.3">
      <c r="B3846" s="3"/>
    </row>
    <row r="3847" spans="2:2" x14ac:dyDescent="0.3">
      <c r="B3847" s="3"/>
    </row>
    <row r="3848" spans="2:2" x14ac:dyDescent="0.3">
      <c r="B3848" s="3"/>
    </row>
    <row r="3849" spans="2:2" x14ac:dyDescent="0.3">
      <c r="B3849" s="3"/>
    </row>
    <row r="3850" spans="2:2" x14ac:dyDescent="0.3">
      <c r="B3850" s="3"/>
    </row>
    <row r="3851" spans="2:2" x14ac:dyDescent="0.3">
      <c r="B3851" s="3"/>
    </row>
    <row r="3852" spans="2:2" x14ac:dyDescent="0.3">
      <c r="B3852" s="3"/>
    </row>
    <row r="3853" spans="2:2" x14ac:dyDescent="0.3">
      <c r="B3853" s="3"/>
    </row>
    <row r="3854" spans="2:2" x14ac:dyDescent="0.3">
      <c r="B3854" s="3"/>
    </row>
    <row r="3855" spans="2:2" x14ac:dyDescent="0.3">
      <c r="B3855" s="3"/>
    </row>
    <row r="3856" spans="2:2" x14ac:dyDescent="0.3">
      <c r="B3856" s="3"/>
    </row>
    <row r="3857" spans="2:2" x14ac:dyDescent="0.3">
      <c r="B3857" s="3"/>
    </row>
    <row r="3858" spans="2:2" x14ac:dyDescent="0.3">
      <c r="B3858" s="3"/>
    </row>
    <row r="3859" spans="2:2" x14ac:dyDescent="0.3">
      <c r="B3859" s="3"/>
    </row>
    <row r="3860" spans="2:2" x14ac:dyDescent="0.3">
      <c r="B3860" s="3"/>
    </row>
    <row r="3861" spans="2:2" x14ac:dyDescent="0.3">
      <c r="B3861" s="3"/>
    </row>
    <row r="3862" spans="2:2" x14ac:dyDescent="0.3">
      <c r="B3862" s="3"/>
    </row>
    <row r="3863" spans="2:2" x14ac:dyDescent="0.3">
      <c r="B3863" s="3"/>
    </row>
    <row r="3864" spans="2:2" x14ac:dyDescent="0.3">
      <c r="B3864" s="3"/>
    </row>
    <row r="3865" spans="2:2" x14ac:dyDescent="0.3">
      <c r="B3865" s="3"/>
    </row>
    <row r="3866" spans="2:2" x14ac:dyDescent="0.3">
      <c r="B3866" s="3"/>
    </row>
    <row r="3867" spans="2:2" x14ac:dyDescent="0.3">
      <c r="B3867" s="3"/>
    </row>
    <row r="3868" spans="2:2" x14ac:dyDescent="0.3">
      <c r="B3868" s="3"/>
    </row>
    <row r="3869" spans="2:2" x14ac:dyDescent="0.3">
      <c r="B3869" s="3"/>
    </row>
    <row r="3870" spans="2:2" x14ac:dyDescent="0.3">
      <c r="B3870" s="3"/>
    </row>
    <row r="3871" spans="2:2" x14ac:dyDescent="0.3">
      <c r="B3871" s="3"/>
    </row>
    <row r="3872" spans="2:2" x14ac:dyDescent="0.3">
      <c r="B3872" s="3"/>
    </row>
    <row r="3873" spans="2:2" x14ac:dyDescent="0.3">
      <c r="B3873" s="3"/>
    </row>
    <row r="3874" spans="2:2" x14ac:dyDescent="0.3">
      <c r="B3874" s="3"/>
    </row>
    <row r="3875" spans="2:2" x14ac:dyDescent="0.3">
      <c r="B3875" s="3"/>
    </row>
    <row r="3876" spans="2:2" x14ac:dyDescent="0.3">
      <c r="B3876" s="3"/>
    </row>
    <row r="3877" spans="2:2" x14ac:dyDescent="0.3">
      <c r="B3877" s="3"/>
    </row>
    <row r="3878" spans="2:2" x14ac:dyDescent="0.3">
      <c r="B3878" s="3"/>
    </row>
    <row r="3879" spans="2:2" x14ac:dyDescent="0.3">
      <c r="B3879" s="3"/>
    </row>
    <row r="3880" spans="2:2" x14ac:dyDescent="0.3">
      <c r="B3880" s="3"/>
    </row>
    <row r="3881" spans="2:2" x14ac:dyDescent="0.3">
      <c r="B3881" s="3"/>
    </row>
    <row r="3882" spans="2:2" x14ac:dyDescent="0.3">
      <c r="B3882" s="3"/>
    </row>
    <row r="3883" spans="2:2" x14ac:dyDescent="0.3">
      <c r="B3883" s="3"/>
    </row>
    <row r="3884" spans="2:2" x14ac:dyDescent="0.3">
      <c r="B3884" s="3"/>
    </row>
    <row r="3885" spans="2:2" x14ac:dyDescent="0.3">
      <c r="B3885" s="3"/>
    </row>
    <row r="3886" spans="2:2" x14ac:dyDescent="0.3">
      <c r="B3886" s="3"/>
    </row>
    <row r="3887" spans="2:2" x14ac:dyDescent="0.3">
      <c r="B3887" s="3"/>
    </row>
    <row r="3888" spans="2:2" x14ac:dyDescent="0.3">
      <c r="B3888" s="3"/>
    </row>
    <row r="3889" spans="2:2" x14ac:dyDescent="0.3">
      <c r="B3889" s="3"/>
    </row>
    <row r="3890" spans="2:2" x14ac:dyDescent="0.3">
      <c r="B3890" s="3"/>
    </row>
    <row r="3891" spans="2:2" x14ac:dyDescent="0.3">
      <c r="B3891" s="3"/>
    </row>
    <row r="3892" spans="2:2" x14ac:dyDescent="0.3">
      <c r="B3892" s="3"/>
    </row>
    <row r="3893" spans="2:2" x14ac:dyDescent="0.3">
      <c r="B3893" s="3"/>
    </row>
    <row r="3894" spans="2:2" x14ac:dyDescent="0.3">
      <c r="B3894" s="3"/>
    </row>
    <row r="3895" spans="2:2" x14ac:dyDescent="0.3">
      <c r="B3895" s="3"/>
    </row>
    <row r="3896" spans="2:2" x14ac:dyDescent="0.3">
      <c r="B3896" s="3"/>
    </row>
    <row r="3897" spans="2:2" x14ac:dyDescent="0.3">
      <c r="B3897" s="3"/>
    </row>
    <row r="3898" spans="2:2" x14ac:dyDescent="0.3">
      <c r="B3898" s="3"/>
    </row>
    <row r="3899" spans="2:2" x14ac:dyDescent="0.3">
      <c r="B3899" s="3"/>
    </row>
    <row r="3900" spans="2:2" x14ac:dyDescent="0.3">
      <c r="B3900" s="3"/>
    </row>
    <row r="3901" spans="2:2" x14ac:dyDescent="0.3">
      <c r="B3901" s="3"/>
    </row>
    <row r="3902" spans="2:2" x14ac:dyDescent="0.3">
      <c r="B3902" s="3"/>
    </row>
    <row r="3903" spans="2:2" x14ac:dyDescent="0.3">
      <c r="B3903" s="3"/>
    </row>
    <row r="3904" spans="2:2" x14ac:dyDescent="0.3">
      <c r="B3904" s="3"/>
    </row>
    <row r="3905" spans="2:2" x14ac:dyDescent="0.3">
      <c r="B3905" s="3"/>
    </row>
    <row r="3906" spans="2:2" x14ac:dyDescent="0.3">
      <c r="B3906" s="3"/>
    </row>
    <row r="3907" spans="2:2" x14ac:dyDescent="0.3">
      <c r="B3907" s="3"/>
    </row>
    <row r="3908" spans="2:2" x14ac:dyDescent="0.3">
      <c r="B3908" s="3"/>
    </row>
    <row r="3909" spans="2:2" x14ac:dyDescent="0.3">
      <c r="B3909" s="3"/>
    </row>
    <row r="3910" spans="2:2" x14ac:dyDescent="0.3">
      <c r="B3910" s="3"/>
    </row>
    <row r="3911" spans="2:2" x14ac:dyDescent="0.3">
      <c r="B3911" s="3"/>
    </row>
    <row r="3912" spans="2:2" x14ac:dyDescent="0.3">
      <c r="B3912" s="3"/>
    </row>
    <row r="3913" spans="2:2" x14ac:dyDescent="0.3">
      <c r="B3913" s="3"/>
    </row>
    <row r="3914" spans="2:2" x14ac:dyDescent="0.3">
      <c r="B3914" s="3"/>
    </row>
    <row r="3915" spans="2:2" x14ac:dyDescent="0.3">
      <c r="B3915" s="3"/>
    </row>
    <row r="3916" spans="2:2" x14ac:dyDescent="0.3">
      <c r="B3916" s="3"/>
    </row>
    <row r="3917" spans="2:2" x14ac:dyDescent="0.3">
      <c r="B3917" s="3"/>
    </row>
    <row r="3918" spans="2:2" x14ac:dyDescent="0.3">
      <c r="B3918" s="3"/>
    </row>
    <row r="3919" spans="2:2" x14ac:dyDescent="0.3">
      <c r="B3919" s="3"/>
    </row>
    <row r="3920" spans="2:2" x14ac:dyDescent="0.3">
      <c r="B3920" s="3"/>
    </row>
    <row r="3921" spans="2:2" x14ac:dyDescent="0.3">
      <c r="B3921" s="3"/>
    </row>
    <row r="3922" spans="2:2" x14ac:dyDescent="0.3">
      <c r="B3922" s="3"/>
    </row>
    <row r="3923" spans="2:2" x14ac:dyDescent="0.3">
      <c r="B3923" s="3"/>
    </row>
    <row r="3924" spans="2:2" x14ac:dyDescent="0.3">
      <c r="B3924" s="3"/>
    </row>
    <row r="3925" spans="2:2" x14ac:dyDescent="0.3">
      <c r="B3925" s="3"/>
    </row>
    <row r="3926" spans="2:2" x14ac:dyDescent="0.3">
      <c r="B3926" s="3"/>
    </row>
    <row r="3927" spans="2:2" x14ac:dyDescent="0.3">
      <c r="B3927" s="3"/>
    </row>
    <row r="3928" spans="2:2" x14ac:dyDescent="0.3">
      <c r="B3928" s="3"/>
    </row>
    <row r="3929" spans="2:2" x14ac:dyDescent="0.3">
      <c r="B3929" s="3"/>
    </row>
    <row r="3930" spans="2:2" x14ac:dyDescent="0.3">
      <c r="B3930" s="3"/>
    </row>
    <row r="3931" spans="2:2" x14ac:dyDescent="0.3">
      <c r="B3931" s="3"/>
    </row>
    <row r="3932" spans="2:2" x14ac:dyDescent="0.3">
      <c r="B3932" s="3"/>
    </row>
    <row r="3933" spans="2:2" x14ac:dyDescent="0.3">
      <c r="B3933" s="3"/>
    </row>
    <row r="3934" spans="2:2" x14ac:dyDescent="0.3">
      <c r="B3934" s="3"/>
    </row>
    <row r="3935" spans="2:2" x14ac:dyDescent="0.3">
      <c r="B3935" s="3"/>
    </row>
    <row r="3936" spans="2:2" x14ac:dyDescent="0.3">
      <c r="B3936" s="3"/>
    </row>
    <row r="3937" spans="2:2" x14ac:dyDescent="0.3">
      <c r="B3937" s="3"/>
    </row>
    <row r="3938" spans="2:2" x14ac:dyDescent="0.3">
      <c r="B3938" s="3"/>
    </row>
    <row r="3939" spans="2:2" x14ac:dyDescent="0.3">
      <c r="B3939" s="3"/>
    </row>
    <row r="3940" spans="2:2" x14ac:dyDescent="0.3">
      <c r="B3940" s="3"/>
    </row>
    <row r="3941" spans="2:2" x14ac:dyDescent="0.3">
      <c r="B3941" s="3"/>
    </row>
    <row r="3942" spans="2:2" x14ac:dyDescent="0.3">
      <c r="B3942" s="3"/>
    </row>
    <row r="3943" spans="2:2" x14ac:dyDescent="0.3">
      <c r="B3943" s="3"/>
    </row>
    <row r="3944" spans="2:2" x14ac:dyDescent="0.3">
      <c r="B3944" s="3"/>
    </row>
    <row r="3945" spans="2:2" x14ac:dyDescent="0.3">
      <c r="B3945" s="3"/>
    </row>
    <row r="3946" spans="2:2" x14ac:dyDescent="0.3">
      <c r="B3946" s="3"/>
    </row>
    <row r="3947" spans="2:2" x14ac:dyDescent="0.3">
      <c r="B3947" s="3"/>
    </row>
    <row r="3948" spans="2:2" x14ac:dyDescent="0.3">
      <c r="B3948" s="3"/>
    </row>
    <row r="3949" spans="2:2" x14ac:dyDescent="0.3">
      <c r="B3949" s="3"/>
    </row>
    <row r="3950" spans="2:2" x14ac:dyDescent="0.3">
      <c r="B3950" s="3"/>
    </row>
    <row r="3951" spans="2:2" x14ac:dyDescent="0.3">
      <c r="B3951" s="3"/>
    </row>
    <row r="3952" spans="2:2" x14ac:dyDescent="0.3">
      <c r="B3952" s="3"/>
    </row>
    <row r="3953" spans="2:2" x14ac:dyDescent="0.3">
      <c r="B3953" s="3"/>
    </row>
    <row r="3954" spans="2:2" x14ac:dyDescent="0.3">
      <c r="B3954" s="3"/>
    </row>
    <row r="3955" spans="2:2" x14ac:dyDescent="0.3">
      <c r="B3955" s="3"/>
    </row>
    <row r="3956" spans="2:2" x14ac:dyDescent="0.3">
      <c r="B3956" s="3"/>
    </row>
    <row r="3957" spans="2:2" x14ac:dyDescent="0.3">
      <c r="B3957" s="3"/>
    </row>
    <row r="3958" spans="2:2" x14ac:dyDescent="0.3">
      <c r="B3958" s="3"/>
    </row>
    <row r="3959" spans="2:2" x14ac:dyDescent="0.3">
      <c r="B3959" s="3"/>
    </row>
    <row r="3960" spans="2:2" x14ac:dyDescent="0.3">
      <c r="B3960" s="3"/>
    </row>
    <row r="3961" spans="2:2" x14ac:dyDescent="0.3">
      <c r="B3961" s="3"/>
    </row>
    <row r="3962" spans="2:2" x14ac:dyDescent="0.3">
      <c r="B3962" s="3"/>
    </row>
    <row r="3963" spans="2:2" x14ac:dyDescent="0.3">
      <c r="B3963" s="3"/>
    </row>
    <row r="3964" spans="2:2" x14ac:dyDescent="0.3">
      <c r="B3964" s="3"/>
    </row>
    <row r="3965" spans="2:2" x14ac:dyDescent="0.3">
      <c r="B3965" s="3"/>
    </row>
    <row r="3966" spans="2:2" x14ac:dyDescent="0.3">
      <c r="B3966" s="3"/>
    </row>
    <row r="3967" spans="2:2" x14ac:dyDescent="0.3">
      <c r="B3967" s="3"/>
    </row>
    <row r="3968" spans="2:2" x14ac:dyDescent="0.3">
      <c r="B3968" s="3"/>
    </row>
    <row r="3969" spans="2:2" x14ac:dyDescent="0.3">
      <c r="B3969" s="3"/>
    </row>
    <row r="3970" spans="2:2" x14ac:dyDescent="0.3">
      <c r="B3970" s="3"/>
    </row>
    <row r="3971" spans="2:2" x14ac:dyDescent="0.3">
      <c r="B3971" s="3"/>
    </row>
    <row r="3972" spans="2:2" x14ac:dyDescent="0.3">
      <c r="B3972" s="3"/>
    </row>
    <row r="3973" spans="2:2" x14ac:dyDescent="0.3">
      <c r="B3973" s="3"/>
    </row>
    <row r="3974" spans="2:2" x14ac:dyDescent="0.3">
      <c r="B3974" s="3"/>
    </row>
    <row r="3975" spans="2:2" x14ac:dyDescent="0.3">
      <c r="B3975" s="3"/>
    </row>
    <row r="3976" spans="2:2" x14ac:dyDescent="0.3">
      <c r="B3976" s="3"/>
    </row>
    <row r="3977" spans="2:2" x14ac:dyDescent="0.3">
      <c r="B3977" s="3"/>
    </row>
    <row r="3978" spans="2:2" x14ac:dyDescent="0.3">
      <c r="B3978" s="3"/>
    </row>
    <row r="3979" spans="2:2" x14ac:dyDescent="0.3">
      <c r="B3979" s="3"/>
    </row>
    <row r="3980" spans="2:2" x14ac:dyDescent="0.3">
      <c r="B3980" s="3"/>
    </row>
    <row r="3981" spans="2:2" x14ac:dyDescent="0.3">
      <c r="B3981" s="3"/>
    </row>
    <row r="3982" spans="2:2" x14ac:dyDescent="0.3">
      <c r="B3982" s="3"/>
    </row>
    <row r="3983" spans="2:2" x14ac:dyDescent="0.3">
      <c r="B3983" s="3"/>
    </row>
    <row r="3984" spans="2:2" x14ac:dyDescent="0.3">
      <c r="B3984" s="3"/>
    </row>
    <row r="3985" spans="2:2" x14ac:dyDescent="0.3">
      <c r="B3985" s="3"/>
    </row>
    <row r="3986" spans="2:2" x14ac:dyDescent="0.3">
      <c r="B3986" s="3"/>
    </row>
    <row r="3987" spans="2:2" x14ac:dyDescent="0.3">
      <c r="B3987" s="3"/>
    </row>
    <row r="3988" spans="2:2" x14ac:dyDescent="0.3">
      <c r="B3988" s="3"/>
    </row>
    <row r="3989" spans="2:2" x14ac:dyDescent="0.3">
      <c r="B3989" s="3"/>
    </row>
    <row r="3990" spans="2:2" x14ac:dyDescent="0.3">
      <c r="B3990" s="3"/>
    </row>
    <row r="3991" spans="2:2" x14ac:dyDescent="0.3">
      <c r="B3991" s="3"/>
    </row>
    <row r="3992" spans="2:2" x14ac:dyDescent="0.3">
      <c r="B3992" s="3"/>
    </row>
    <row r="3993" spans="2:2" x14ac:dyDescent="0.3">
      <c r="B3993" s="3"/>
    </row>
    <row r="3994" spans="2:2" x14ac:dyDescent="0.3">
      <c r="B3994" s="3"/>
    </row>
    <row r="3995" spans="2:2" x14ac:dyDescent="0.3">
      <c r="B3995" s="3"/>
    </row>
    <row r="3996" spans="2:2" x14ac:dyDescent="0.3">
      <c r="B3996" s="3"/>
    </row>
    <row r="3997" spans="2:2" x14ac:dyDescent="0.3">
      <c r="B3997" s="3"/>
    </row>
    <row r="3998" spans="2:2" x14ac:dyDescent="0.3">
      <c r="B3998" s="3"/>
    </row>
    <row r="3999" spans="2:2" x14ac:dyDescent="0.3">
      <c r="B3999" s="3"/>
    </row>
    <row r="4000" spans="2:2" x14ac:dyDescent="0.3">
      <c r="B4000" s="3"/>
    </row>
    <row r="4001" spans="2:2" x14ac:dyDescent="0.3">
      <c r="B4001" s="3"/>
    </row>
    <row r="4002" spans="2:2" x14ac:dyDescent="0.3">
      <c r="B4002" s="3"/>
    </row>
    <row r="4003" spans="2:2" x14ac:dyDescent="0.3">
      <c r="B4003" s="3"/>
    </row>
    <row r="4004" spans="2:2" x14ac:dyDescent="0.3">
      <c r="B4004" s="3"/>
    </row>
    <row r="4005" spans="2:2" x14ac:dyDescent="0.3">
      <c r="B4005" s="3"/>
    </row>
    <row r="4006" spans="2:2" x14ac:dyDescent="0.3">
      <c r="B4006" s="3"/>
    </row>
    <row r="4007" spans="2:2" x14ac:dyDescent="0.3">
      <c r="B4007" s="3"/>
    </row>
    <row r="4008" spans="2:2" x14ac:dyDescent="0.3">
      <c r="B4008" s="3"/>
    </row>
    <row r="4009" spans="2:2" x14ac:dyDescent="0.3">
      <c r="B4009" s="3"/>
    </row>
    <row r="4010" spans="2:2" x14ac:dyDescent="0.3">
      <c r="B4010" s="3"/>
    </row>
    <row r="4011" spans="2:2" x14ac:dyDescent="0.3">
      <c r="B4011" s="3"/>
    </row>
    <row r="4012" spans="2:2" x14ac:dyDescent="0.3">
      <c r="B4012" s="3"/>
    </row>
    <row r="4013" spans="2:2" x14ac:dyDescent="0.3">
      <c r="B4013" s="3"/>
    </row>
    <row r="4014" spans="2:2" x14ac:dyDescent="0.3">
      <c r="B4014" s="3"/>
    </row>
    <row r="4015" spans="2:2" x14ac:dyDescent="0.3">
      <c r="B4015" s="3"/>
    </row>
    <row r="4016" spans="2:2" x14ac:dyDescent="0.3">
      <c r="B4016" s="3"/>
    </row>
    <row r="4017" spans="2:2" x14ac:dyDescent="0.3">
      <c r="B4017" s="3"/>
    </row>
    <row r="4018" spans="2:2" x14ac:dyDescent="0.3">
      <c r="B4018" s="3"/>
    </row>
    <row r="4019" spans="2:2" x14ac:dyDescent="0.3">
      <c r="B4019" s="3"/>
    </row>
    <row r="4020" spans="2:2" x14ac:dyDescent="0.3">
      <c r="B4020" s="3"/>
    </row>
    <row r="4021" spans="2:2" x14ac:dyDescent="0.3">
      <c r="B4021" s="3"/>
    </row>
    <row r="4022" spans="2:2" x14ac:dyDescent="0.3">
      <c r="B4022" s="3"/>
    </row>
    <row r="4023" spans="2:2" x14ac:dyDescent="0.3">
      <c r="B4023" s="3"/>
    </row>
    <row r="4024" spans="2:2" x14ac:dyDescent="0.3">
      <c r="B4024" s="3"/>
    </row>
    <row r="4025" spans="2:2" x14ac:dyDescent="0.3">
      <c r="B4025" s="3"/>
    </row>
    <row r="4026" spans="2:2" x14ac:dyDescent="0.3">
      <c r="B4026" s="3"/>
    </row>
    <row r="4027" spans="2:2" x14ac:dyDescent="0.3">
      <c r="B4027" s="3"/>
    </row>
    <row r="4028" spans="2:2" x14ac:dyDescent="0.3">
      <c r="B4028" s="3"/>
    </row>
    <row r="4029" spans="2:2" x14ac:dyDescent="0.3">
      <c r="B4029" s="3"/>
    </row>
    <row r="4030" spans="2:2" x14ac:dyDescent="0.3">
      <c r="B4030" s="3"/>
    </row>
    <row r="4031" spans="2:2" x14ac:dyDescent="0.3">
      <c r="B4031" s="3"/>
    </row>
    <row r="4032" spans="2:2" x14ac:dyDescent="0.3">
      <c r="B4032" s="3"/>
    </row>
    <row r="4033" spans="2:2" x14ac:dyDescent="0.3">
      <c r="B4033" s="3"/>
    </row>
    <row r="4034" spans="2:2" x14ac:dyDescent="0.3">
      <c r="B4034" s="3"/>
    </row>
    <row r="4035" spans="2:2" x14ac:dyDescent="0.3">
      <c r="B4035" s="3"/>
    </row>
    <row r="4036" spans="2:2" x14ac:dyDescent="0.3">
      <c r="B4036" s="3"/>
    </row>
    <row r="4037" spans="2:2" x14ac:dyDescent="0.3">
      <c r="B4037" s="3"/>
    </row>
    <row r="4038" spans="2:2" x14ac:dyDescent="0.3">
      <c r="B4038" s="3"/>
    </row>
    <row r="4039" spans="2:2" x14ac:dyDescent="0.3">
      <c r="B4039" s="3"/>
    </row>
    <row r="4040" spans="2:2" x14ac:dyDescent="0.3">
      <c r="B4040" s="3"/>
    </row>
    <row r="4041" spans="2:2" x14ac:dyDescent="0.3">
      <c r="B4041" s="3"/>
    </row>
    <row r="4042" spans="2:2" x14ac:dyDescent="0.3">
      <c r="B4042" s="3"/>
    </row>
    <row r="4043" spans="2:2" x14ac:dyDescent="0.3">
      <c r="B4043" s="3"/>
    </row>
    <row r="4044" spans="2:2" x14ac:dyDescent="0.3">
      <c r="B4044" s="3"/>
    </row>
    <row r="4045" spans="2:2" x14ac:dyDescent="0.3">
      <c r="B4045" s="3"/>
    </row>
    <row r="4046" spans="2:2" x14ac:dyDescent="0.3">
      <c r="B4046" s="3"/>
    </row>
    <row r="4047" spans="2:2" x14ac:dyDescent="0.3">
      <c r="B4047" s="3"/>
    </row>
    <row r="4048" spans="2:2" x14ac:dyDescent="0.3">
      <c r="B4048" s="3"/>
    </row>
    <row r="4049" spans="2:2" x14ac:dyDescent="0.3">
      <c r="B4049" s="3"/>
    </row>
    <row r="4050" spans="2:2" x14ac:dyDescent="0.3">
      <c r="B4050" s="3"/>
    </row>
    <row r="4051" spans="2:2" x14ac:dyDescent="0.3">
      <c r="B4051" s="3"/>
    </row>
    <row r="4052" spans="2:2" x14ac:dyDescent="0.3">
      <c r="B4052" s="3"/>
    </row>
    <row r="4053" spans="2:2" x14ac:dyDescent="0.3">
      <c r="B4053" s="3"/>
    </row>
    <row r="4054" spans="2:2" x14ac:dyDescent="0.3">
      <c r="B4054" s="3"/>
    </row>
    <row r="4055" spans="2:2" x14ac:dyDescent="0.3">
      <c r="B4055" s="3"/>
    </row>
    <row r="4056" spans="2:2" x14ac:dyDescent="0.3">
      <c r="B4056" s="3"/>
    </row>
    <row r="4057" spans="2:2" x14ac:dyDescent="0.3">
      <c r="B4057" s="3"/>
    </row>
    <row r="4058" spans="2:2" x14ac:dyDescent="0.3">
      <c r="B4058" s="3"/>
    </row>
    <row r="4059" spans="2:2" x14ac:dyDescent="0.3">
      <c r="B4059" s="3"/>
    </row>
    <row r="4060" spans="2:2" x14ac:dyDescent="0.3">
      <c r="B4060" s="3"/>
    </row>
    <row r="4061" spans="2:2" x14ac:dyDescent="0.3">
      <c r="B4061" s="3"/>
    </row>
    <row r="4062" spans="2:2" x14ac:dyDescent="0.3">
      <c r="B4062" s="3"/>
    </row>
    <row r="4063" spans="2:2" x14ac:dyDescent="0.3">
      <c r="B4063" s="3"/>
    </row>
    <row r="4064" spans="2:2" x14ac:dyDescent="0.3">
      <c r="B4064" s="3"/>
    </row>
    <row r="4065" spans="2:2" x14ac:dyDescent="0.3">
      <c r="B4065" s="3"/>
    </row>
    <row r="4066" spans="2:2" x14ac:dyDescent="0.3">
      <c r="B4066" s="3"/>
    </row>
    <row r="4067" spans="2:2" x14ac:dyDescent="0.3">
      <c r="B4067" s="3"/>
    </row>
    <row r="4068" spans="2:2" x14ac:dyDescent="0.3">
      <c r="B4068" s="3"/>
    </row>
    <row r="4069" spans="2:2" x14ac:dyDescent="0.3">
      <c r="B4069" s="3"/>
    </row>
    <row r="4070" spans="2:2" x14ac:dyDescent="0.3">
      <c r="B4070" s="3"/>
    </row>
    <row r="4071" spans="2:2" x14ac:dyDescent="0.3">
      <c r="B4071" s="3"/>
    </row>
    <row r="4072" spans="2:2" x14ac:dyDescent="0.3">
      <c r="B4072" s="3"/>
    </row>
    <row r="4073" spans="2:2" x14ac:dyDescent="0.3">
      <c r="B4073" s="3"/>
    </row>
    <row r="4074" spans="2:2" x14ac:dyDescent="0.3">
      <c r="B4074" s="3"/>
    </row>
    <row r="4075" spans="2:2" x14ac:dyDescent="0.3">
      <c r="B4075" s="3"/>
    </row>
    <row r="4076" spans="2:2" x14ac:dyDescent="0.3">
      <c r="B4076" s="3"/>
    </row>
    <row r="4077" spans="2:2" x14ac:dyDescent="0.3">
      <c r="B4077" s="3"/>
    </row>
    <row r="4078" spans="2:2" x14ac:dyDescent="0.3">
      <c r="B4078" s="3"/>
    </row>
    <row r="4079" spans="2:2" x14ac:dyDescent="0.3">
      <c r="B4079" s="3"/>
    </row>
    <row r="4080" spans="2:2" x14ac:dyDescent="0.3">
      <c r="B4080" s="3"/>
    </row>
    <row r="4081" spans="2:2" x14ac:dyDescent="0.3">
      <c r="B4081" s="3"/>
    </row>
    <row r="4082" spans="2:2" x14ac:dyDescent="0.3">
      <c r="B4082" s="3"/>
    </row>
    <row r="4083" spans="2:2" x14ac:dyDescent="0.3">
      <c r="B4083" s="3"/>
    </row>
    <row r="4084" spans="2:2" x14ac:dyDescent="0.3">
      <c r="B4084" s="3"/>
    </row>
    <row r="4085" spans="2:2" x14ac:dyDescent="0.3">
      <c r="B4085" s="3"/>
    </row>
    <row r="4086" spans="2:2" x14ac:dyDescent="0.3">
      <c r="B4086" s="3"/>
    </row>
    <row r="4087" spans="2:2" x14ac:dyDescent="0.3">
      <c r="B4087" s="3"/>
    </row>
    <row r="4088" spans="2:2" x14ac:dyDescent="0.3">
      <c r="B4088" s="3"/>
    </row>
    <row r="4089" spans="2:2" x14ac:dyDescent="0.3">
      <c r="B4089" s="3"/>
    </row>
    <row r="4090" spans="2:2" x14ac:dyDescent="0.3">
      <c r="B4090" s="3"/>
    </row>
    <row r="4091" spans="2:2" x14ac:dyDescent="0.3">
      <c r="B4091" s="3"/>
    </row>
    <row r="4092" spans="2:2" x14ac:dyDescent="0.3">
      <c r="B4092" s="3"/>
    </row>
    <row r="4093" spans="2:2" x14ac:dyDescent="0.3">
      <c r="B4093" s="3"/>
    </row>
    <row r="4094" spans="2:2" x14ac:dyDescent="0.3">
      <c r="B4094" s="3"/>
    </row>
    <row r="4095" spans="2:2" x14ac:dyDescent="0.3">
      <c r="B4095" s="3"/>
    </row>
    <row r="4096" spans="2:2" x14ac:dyDescent="0.3">
      <c r="B4096" s="3"/>
    </row>
    <row r="4097" spans="2:2" x14ac:dyDescent="0.3">
      <c r="B4097" s="3"/>
    </row>
    <row r="4098" spans="2:2" x14ac:dyDescent="0.3">
      <c r="B4098" s="3"/>
    </row>
    <row r="4099" spans="2:2" x14ac:dyDescent="0.3">
      <c r="B4099" s="3"/>
    </row>
    <row r="4100" spans="2:2" x14ac:dyDescent="0.3">
      <c r="B4100" s="3"/>
    </row>
    <row r="4101" spans="2:2" x14ac:dyDescent="0.3">
      <c r="B4101" s="3"/>
    </row>
    <row r="4102" spans="2:2" x14ac:dyDescent="0.3">
      <c r="B4102" s="3"/>
    </row>
    <row r="4103" spans="2:2" x14ac:dyDescent="0.3">
      <c r="B4103" s="3"/>
    </row>
    <row r="4104" spans="2:2" x14ac:dyDescent="0.3">
      <c r="B4104" s="3"/>
    </row>
    <row r="4105" spans="2:2" x14ac:dyDescent="0.3">
      <c r="B4105" s="3"/>
    </row>
    <row r="4106" spans="2:2" x14ac:dyDescent="0.3">
      <c r="B4106" s="3"/>
    </row>
    <row r="4107" spans="2:2" x14ac:dyDescent="0.3">
      <c r="B4107" s="3"/>
    </row>
    <row r="4108" spans="2:2" x14ac:dyDescent="0.3">
      <c r="B4108" s="3"/>
    </row>
    <row r="4109" spans="2:2" x14ac:dyDescent="0.3">
      <c r="B4109" s="3"/>
    </row>
    <row r="4110" spans="2:2" x14ac:dyDescent="0.3">
      <c r="B4110" s="3"/>
    </row>
    <row r="4111" spans="2:2" x14ac:dyDescent="0.3">
      <c r="B4111" s="3"/>
    </row>
    <row r="4112" spans="2:2" x14ac:dyDescent="0.3">
      <c r="B4112" s="3"/>
    </row>
    <row r="4113" spans="2:2" x14ac:dyDescent="0.3">
      <c r="B4113" s="3"/>
    </row>
    <row r="4114" spans="2:2" x14ac:dyDescent="0.3">
      <c r="B4114" s="3"/>
    </row>
    <row r="4115" spans="2:2" x14ac:dyDescent="0.3">
      <c r="B4115" s="3"/>
    </row>
    <row r="4116" spans="2:2" x14ac:dyDescent="0.3">
      <c r="B4116" s="3"/>
    </row>
    <row r="4117" spans="2:2" x14ac:dyDescent="0.3">
      <c r="B4117" s="3"/>
    </row>
    <row r="4118" spans="2:2" x14ac:dyDescent="0.3">
      <c r="B4118" s="3"/>
    </row>
    <row r="4119" spans="2:2" x14ac:dyDescent="0.3">
      <c r="B4119" s="3"/>
    </row>
    <row r="4120" spans="2:2" x14ac:dyDescent="0.3">
      <c r="B4120" s="3"/>
    </row>
    <row r="4121" spans="2:2" x14ac:dyDescent="0.3">
      <c r="B4121" s="3"/>
    </row>
    <row r="4122" spans="2:2" x14ac:dyDescent="0.3">
      <c r="B4122" s="3"/>
    </row>
    <row r="4123" spans="2:2" x14ac:dyDescent="0.3">
      <c r="B4123" s="3"/>
    </row>
    <row r="4124" spans="2:2" x14ac:dyDescent="0.3">
      <c r="B4124" s="3"/>
    </row>
    <row r="4125" spans="2:2" x14ac:dyDescent="0.3">
      <c r="B4125" s="3"/>
    </row>
    <row r="4126" spans="2:2" x14ac:dyDescent="0.3">
      <c r="B4126" s="3"/>
    </row>
    <row r="4127" spans="2:2" x14ac:dyDescent="0.3">
      <c r="B4127" s="3"/>
    </row>
    <row r="4128" spans="2:2" x14ac:dyDescent="0.3">
      <c r="B4128" s="3"/>
    </row>
    <row r="4129" spans="2:2" x14ac:dyDescent="0.3">
      <c r="B4129" s="3"/>
    </row>
    <row r="4130" spans="2:2" x14ac:dyDescent="0.3">
      <c r="B4130" s="3"/>
    </row>
    <row r="4131" spans="2:2" x14ac:dyDescent="0.3">
      <c r="B4131" s="3"/>
    </row>
    <row r="4132" spans="2:2" x14ac:dyDescent="0.3">
      <c r="B4132" s="3"/>
    </row>
    <row r="4133" spans="2:2" x14ac:dyDescent="0.3">
      <c r="B4133" s="3"/>
    </row>
    <row r="4134" spans="2:2" x14ac:dyDescent="0.3">
      <c r="B4134" s="3"/>
    </row>
    <row r="4135" spans="2:2" x14ac:dyDescent="0.3">
      <c r="B4135" s="3"/>
    </row>
    <row r="4136" spans="2:2" x14ac:dyDescent="0.3">
      <c r="B4136" s="3"/>
    </row>
    <row r="4137" spans="2:2" x14ac:dyDescent="0.3">
      <c r="B4137" s="3"/>
    </row>
    <row r="4138" spans="2:2" x14ac:dyDescent="0.3">
      <c r="B4138" s="3"/>
    </row>
    <row r="4139" spans="2:2" x14ac:dyDescent="0.3">
      <c r="B4139" s="3"/>
    </row>
    <row r="4140" spans="2:2" x14ac:dyDescent="0.3">
      <c r="B4140" s="3"/>
    </row>
    <row r="4141" spans="2:2" x14ac:dyDescent="0.3">
      <c r="B4141" s="3"/>
    </row>
    <row r="4142" spans="2:2" x14ac:dyDescent="0.3">
      <c r="B4142" s="3"/>
    </row>
    <row r="4143" spans="2:2" x14ac:dyDescent="0.3">
      <c r="B4143" s="3"/>
    </row>
    <row r="4144" spans="2:2" x14ac:dyDescent="0.3">
      <c r="B4144" s="3"/>
    </row>
    <row r="4145" spans="2:2" x14ac:dyDescent="0.3">
      <c r="B4145" s="3"/>
    </row>
    <row r="4146" spans="2:2" x14ac:dyDescent="0.3">
      <c r="B4146" s="3"/>
    </row>
    <row r="4147" spans="2:2" x14ac:dyDescent="0.3">
      <c r="B4147" s="3"/>
    </row>
    <row r="4148" spans="2:2" x14ac:dyDescent="0.3">
      <c r="B4148" s="3"/>
    </row>
    <row r="4149" spans="2:2" x14ac:dyDescent="0.3">
      <c r="B4149" s="3"/>
    </row>
    <row r="4150" spans="2:2" x14ac:dyDescent="0.3">
      <c r="B4150" s="3"/>
    </row>
    <row r="4151" spans="2:2" x14ac:dyDescent="0.3">
      <c r="B4151" s="3"/>
    </row>
    <row r="4152" spans="2:2" x14ac:dyDescent="0.3">
      <c r="B4152" s="3"/>
    </row>
    <row r="4153" spans="2:2" x14ac:dyDescent="0.3">
      <c r="B4153" s="3"/>
    </row>
    <row r="4154" spans="2:2" x14ac:dyDescent="0.3">
      <c r="B4154" s="3"/>
    </row>
    <row r="4155" spans="2:2" x14ac:dyDescent="0.3">
      <c r="B4155" s="3"/>
    </row>
    <row r="4156" spans="2:2" x14ac:dyDescent="0.3">
      <c r="B4156" s="3"/>
    </row>
    <row r="4157" spans="2:2" x14ac:dyDescent="0.3">
      <c r="B4157" s="3"/>
    </row>
    <row r="4158" spans="2:2" x14ac:dyDescent="0.3">
      <c r="B4158" s="3"/>
    </row>
    <row r="4159" spans="2:2" x14ac:dyDescent="0.3">
      <c r="B4159" s="3"/>
    </row>
    <row r="4160" spans="2:2" x14ac:dyDescent="0.3">
      <c r="B4160" s="3"/>
    </row>
    <row r="4161" spans="2:2" x14ac:dyDescent="0.3">
      <c r="B4161" s="3"/>
    </row>
    <row r="4162" spans="2:2" x14ac:dyDescent="0.3">
      <c r="B4162" s="3"/>
    </row>
    <row r="4163" spans="2:2" x14ac:dyDescent="0.3">
      <c r="B4163" s="3"/>
    </row>
    <row r="4164" spans="2:2" x14ac:dyDescent="0.3">
      <c r="B4164" s="3"/>
    </row>
    <row r="4165" spans="2:2" x14ac:dyDescent="0.3">
      <c r="B4165" s="3"/>
    </row>
    <row r="4166" spans="2:2" x14ac:dyDescent="0.3">
      <c r="B4166" s="3"/>
    </row>
    <row r="4167" spans="2:2" x14ac:dyDescent="0.3">
      <c r="B4167" s="3"/>
    </row>
    <row r="4168" spans="2:2" x14ac:dyDescent="0.3">
      <c r="B4168" s="3"/>
    </row>
    <row r="4169" spans="2:2" x14ac:dyDescent="0.3">
      <c r="B4169" s="3"/>
    </row>
    <row r="4170" spans="2:2" x14ac:dyDescent="0.3">
      <c r="B4170" s="3"/>
    </row>
    <row r="4171" spans="2:2" x14ac:dyDescent="0.3">
      <c r="B4171" s="3"/>
    </row>
    <row r="4172" spans="2:2" x14ac:dyDescent="0.3">
      <c r="B4172" s="3"/>
    </row>
    <row r="4173" spans="2:2" x14ac:dyDescent="0.3">
      <c r="B4173" s="3"/>
    </row>
    <row r="4174" spans="2:2" x14ac:dyDescent="0.3">
      <c r="B4174" s="3"/>
    </row>
    <row r="4175" spans="2:2" x14ac:dyDescent="0.3">
      <c r="B4175" s="3"/>
    </row>
    <row r="4176" spans="2:2" x14ac:dyDescent="0.3">
      <c r="B4176" s="3"/>
    </row>
    <row r="4177" spans="2:2" x14ac:dyDescent="0.3">
      <c r="B4177" s="3"/>
    </row>
    <row r="4178" spans="2:2" x14ac:dyDescent="0.3">
      <c r="B4178" s="3"/>
    </row>
    <row r="4179" spans="2:2" x14ac:dyDescent="0.3">
      <c r="B4179" s="3"/>
    </row>
    <row r="4180" spans="2:2" x14ac:dyDescent="0.3">
      <c r="B4180" s="3"/>
    </row>
    <row r="4181" spans="2:2" x14ac:dyDescent="0.3">
      <c r="B4181" s="3"/>
    </row>
    <row r="4182" spans="2:2" x14ac:dyDescent="0.3">
      <c r="B4182" s="3"/>
    </row>
    <row r="4183" spans="2:2" x14ac:dyDescent="0.3">
      <c r="B4183" s="3"/>
    </row>
    <row r="4184" spans="2:2" x14ac:dyDescent="0.3">
      <c r="B4184" s="3"/>
    </row>
    <row r="4185" spans="2:2" x14ac:dyDescent="0.3">
      <c r="B4185" s="3"/>
    </row>
    <row r="4186" spans="2:2" x14ac:dyDescent="0.3">
      <c r="B4186" s="3"/>
    </row>
    <row r="4187" spans="2:2" x14ac:dyDescent="0.3">
      <c r="B4187" s="3"/>
    </row>
    <row r="4188" spans="2:2" x14ac:dyDescent="0.3">
      <c r="B4188" s="3"/>
    </row>
    <row r="4189" spans="2:2" x14ac:dyDescent="0.3">
      <c r="B4189" s="3"/>
    </row>
    <row r="4190" spans="2:2" x14ac:dyDescent="0.3">
      <c r="B4190" s="3"/>
    </row>
    <row r="4191" spans="2:2" x14ac:dyDescent="0.3">
      <c r="B4191" s="3"/>
    </row>
    <row r="4192" spans="2:2" x14ac:dyDescent="0.3">
      <c r="B4192" s="3"/>
    </row>
    <row r="4193" spans="2:2" x14ac:dyDescent="0.3">
      <c r="B4193" s="3"/>
    </row>
    <row r="4194" spans="2:2" x14ac:dyDescent="0.3">
      <c r="B4194" s="3"/>
    </row>
    <row r="4195" spans="2:2" x14ac:dyDescent="0.3">
      <c r="B4195" s="3"/>
    </row>
    <row r="4196" spans="2:2" x14ac:dyDescent="0.3">
      <c r="B4196" s="3"/>
    </row>
    <row r="4197" spans="2:2" x14ac:dyDescent="0.3">
      <c r="B4197" s="3"/>
    </row>
    <row r="4198" spans="2:2" x14ac:dyDescent="0.3">
      <c r="B4198" s="3"/>
    </row>
    <row r="4199" spans="2:2" x14ac:dyDescent="0.3">
      <c r="B4199" s="3"/>
    </row>
    <row r="4200" spans="2:2" x14ac:dyDescent="0.3">
      <c r="B4200" s="3"/>
    </row>
    <row r="4201" spans="2:2" x14ac:dyDescent="0.3">
      <c r="B4201" s="3"/>
    </row>
    <row r="4202" spans="2:2" x14ac:dyDescent="0.3">
      <c r="B4202" s="3"/>
    </row>
    <row r="4203" spans="2:2" x14ac:dyDescent="0.3">
      <c r="B4203" s="3"/>
    </row>
    <row r="4204" spans="2:2" x14ac:dyDescent="0.3">
      <c r="B4204" s="3"/>
    </row>
    <row r="4205" spans="2:2" x14ac:dyDescent="0.3">
      <c r="B4205" s="3"/>
    </row>
    <row r="4206" spans="2:2" x14ac:dyDescent="0.3">
      <c r="B4206" s="3"/>
    </row>
    <row r="4207" spans="2:2" x14ac:dyDescent="0.3">
      <c r="B4207" s="3"/>
    </row>
    <row r="4208" spans="2:2" x14ac:dyDescent="0.3">
      <c r="B4208" s="3"/>
    </row>
    <row r="4209" spans="2:2" x14ac:dyDescent="0.3">
      <c r="B4209" s="3"/>
    </row>
    <row r="4210" spans="2:2" x14ac:dyDescent="0.3">
      <c r="B4210" s="3"/>
    </row>
    <row r="4211" spans="2:2" x14ac:dyDescent="0.3">
      <c r="B4211" s="3"/>
    </row>
    <row r="4212" spans="2:2" x14ac:dyDescent="0.3">
      <c r="B4212" s="3"/>
    </row>
    <row r="4213" spans="2:2" x14ac:dyDescent="0.3">
      <c r="B4213" s="3"/>
    </row>
    <row r="4214" spans="2:2" x14ac:dyDescent="0.3">
      <c r="B4214" s="3"/>
    </row>
    <row r="4215" spans="2:2" x14ac:dyDescent="0.3">
      <c r="B4215" s="3"/>
    </row>
    <row r="4216" spans="2:2" x14ac:dyDescent="0.3">
      <c r="B4216" s="3"/>
    </row>
    <row r="4217" spans="2:2" x14ac:dyDescent="0.3">
      <c r="B4217" s="3"/>
    </row>
    <row r="4218" spans="2:2" x14ac:dyDescent="0.3">
      <c r="B4218" s="3"/>
    </row>
    <row r="4219" spans="2:2" x14ac:dyDescent="0.3">
      <c r="B4219" s="3"/>
    </row>
    <row r="4220" spans="2:2" x14ac:dyDescent="0.3">
      <c r="B4220" s="3"/>
    </row>
    <row r="4221" spans="2:2" x14ac:dyDescent="0.3">
      <c r="B4221" s="3"/>
    </row>
    <row r="4222" spans="2:2" x14ac:dyDescent="0.3">
      <c r="B4222" s="3"/>
    </row>
    <row r="4223" spans="2:2" x14ac:dyDescent="0.3">
      <c r="B4223" s="3"/>
    </row>
    <row r="4224" spans="2:2" x14ac:dyDescent="0.3">
      <c r="B4224" s="3"/>
    </row>
    <row r="4225" spans="2:2" x14ac:dyDescent="0.3">
      <c r="B4225" s="3"/>
    </row>
    <row r="4226" spans="2:2" x14ac:dyDescent="0.3">
      <c r="B4226" s="3"/>
    </row>
    <row r="4227" spans="2:2" x14ac:dyDescent="0.3">
      <c r="B4227" s="3"/>
    </row>
    <row r="4228" spans="2:2" x14ac:dyDescent="0.3">
      <c r="B4228" s="3"/>
    </row>
    <row r="4229" spans="2:2" x14ac:dyDescent="0.3">
      <c r="B4229" s="3"/>
    </row>
    <row r="4230" spans="2:2" x14ac:dyDescent="0.3">
      <c r="B4230" s="3"/>
    </row>
    <row r="4231" spans="2:2" x14ac:dyDescent="0.3">
      <c r="B4231" s="3"/>
    </row>
    <row r="4232" spans="2:2" x14ac:dyDescent="0.3">
      <c r="B4232" s="3"/>
    </row>
    <row r="4233" spans="2:2" x14ac:dyDescent="0.3">
      <c r="B4233" s="3"/>
    </row>
    <row r="4234" spans="2:2" x14ac:dyDescent="0.3">
      <c r="B4234" s="3"/>
    </row>
    <row r="4235" spans="2:2" x14ac:dyDescent="0.3">
      <c r="B4235" s="3"/>
    </row>
    <row r="4236" spans="2:2" x14ac:dyDescent="0.3">
      <c r="B4236" s="3"/>
    </row>
    <row r="4237" spans="2:2" x14ac:dyDescent="0.3">
      <c r="B4237" s="3"/>
    </row>
    <row r="4238" spans="2:2" x14ac:dyDescent="0.3">
      <c r="B4238" s="3"/>
    </row>
    <row r="4239" spans="2:2" x14ac:dyDescent="0.3">
      <c r="B4239" s="3"/>
    </row>
    <row r="4240" spans="2:2" x14ac:dyDescent="0.3">
      <c r="B4240" s="3"/>
    </row>
    <row r="4241" spans="2:2" x14ac:dyDescent="0.3">
      <c r="B4241" s="3"/>
    </row>
    <row r="4242" spans="2:2" x14ac:dyDescent="0.3">
      <c r="B4242" s="3"/>
    </row>
    <row r="4243" spans="2:2" x14ac:dyDescent="0.3">
      <c r="B4243" s="3"/>
    </row>
    <row r="4244" spans="2:2" x14ac:dyDescent="0.3">
      <c r="B4244" s="3"/>
    </row>
    <row r="4245" spans="2:2" x14ac:dyDescent="0.3">
      <c r="B4245" s="3"/>
    </row>
    <row r="4246" spans="2:2" x14ac:dyDescent="0.3">
      <c r="B4246" s="3"/>
    </row>
    <row r="4247" spans="2:2" x14ac:dyDescent="0.3">
      <c r="B4247" s="3"/>
    </row>
    <row r="4248" spans="2:2" x14ac:dyDescent="0.3">
      <c r="B4248" s="3"/>
    </row>
    <row r="4249" spans="2:2" x14ac:dyDescent="0.3">
      <c r="B4249" s="3"/>
    </row>
    <row r="4250" spans="2:2" x14ac:dyDescent="0.3">
      <c r="B4250" s="3"/>
    </row>
    <row r="4251" spans="2:2" x14ac:dyDescent="0.3">
      <c r="B4251" s="3"/>
    </row>
    <row r="4252" spans="2:2" x14ac:dyDescent="0.3">
      <c r="B4252" s="3"/>
    </row>
    <row r="4253" spans="2:2" x14ac:dyDescent="0.3">
      <c r="B4253" s="3"/>
    </row>
    <row r="4254" spans="2:2" x14ac:dyDescent="0.3">
      <c r="B4254" s="3"/>
    </row>
    <row r="4255" spans="2:2" x14ac:dyDescent="0.3">
      <c r="B4255" s="3"/>
    </row>
    <row r="4256" spans="2:2" x14ac:dyDescent="0.3">
      <c r="B4256" s="3"/>
    </row>
    <row r="4257" spans="2:2" x14ac:dyDescent="0.3">
      <c r="B4257" s="3"/>
    </row>
    <row r="4258" spans="2:2" x14ac:dyDescent="0.3">
      <c r="B4258" s="3"/>
    </row>
    <row r="4259" spans="2:2" x14ac:dyDescent="0.3">
      <c r="B4259" s="3"/>
    </row>
    <row r="4260" spans="2:2" x14ac:dyDescent="0.3">
      <c r="B4260" s="3"/>
    </row>
    <row r="4261" spans="2:2" x14ac:dyDescent="0.3">
      <c r="B4261" s="3"/>
    </row>
    <row r="4262" spans="2:2" x14ac:dyDescent="0.3">
      <c r="B4262" s="3"/>
    </row>
    <row r="4263" spans="2:2" x14ac:dyDescent="0.3">
      <c r="B4263" s="3"/>
    </row>
    <row r="4264" spans="2:2" x14ac:dyDescent="0.3">
      <c r="B4264" s="3"/>
    </row>
    <row r="4265" spans="2:2" x14ac:dyDescent="0.3">
      <c r="B4265" s="3"/>
    </row>
    <row r="4266" spans="2:2" x14ac:dyDescent="0.3">
      <c r="B4266" s="3"/>
    </row>
    <row r="4267" spans="2:2" x14ac:dyDescent="0.3">
      <c r="B4267" s="3"/>
    </row>
    <row r="4268" spans="2:2" x14ac:dyDescent="0.3">
      <c r="B4268" s="3"/>
    </row>
    <row r="4269" spans="2:2" x14ac:dyDescent="0.3">
      <c r="B4269" s="3"/>
    </row>
    <row r="4270" spans="2:2" x14ac:dyDescent="0.3">
      <c r="B4270" s="3"/>
    </row>
    <row r="4271" spans="2:2" x14ac:dyDescent="0.3">
      <c r="B4271" s="3"/>
    </row>
    <row r="4272" spans="2:2" x14ac:dyDescent="0.3">
      <c r="B4272" s="3"/>
    </row>
    <row r="4273" spans="2:2" x14ac:dyDescent="0.3">
      <c r="B4273" s="3"/>
    </row>
    <row r="4274" spans="2:2" x14ac:dyDescent="0.3">
      <c r="B4274" s="3"/>
    </row>
    <row r="4275" spans="2:2" x14ac:dyDescent="0.3">
      <c r="B4275" s="3"/>
    </row>
    <row r="4276" spans="2:2" x14ac:dyDescent="0.3">
      <c r="B4276" s="3"/>
    </row>
    <row r="4277" spans="2:2" x14ac:dyDescent="0.3">
      <c r="B4277" s="3"/>
    </row>
    <row r="4278" spans="2:2" x14ac:dyDescent="0.3">
      <c r="B4278" s="3"/>
    </row>
    <row r="4279" spans="2:2" x14ac:dyDescent="0.3">
      <c r="B4279" s="3"/>
    </row>
    <row r="4280" spans="2:2" x14ac:dyDescent="0.3">
      <c r="B4280" s="3"/>
    </row>
    <row r="4281" spans="2:2" x14ac:dyDescent="0.3">
      <c r="B4281" s="3"/>
    </row>
    <row r="4282" spans="2:2" x14ac:dyDescent="0.3">
      <c r="B4282" s="3"/>
    </row>
    <row r="4283" spans="2:2" x14ac:dyDescent="0.3">
      <c r="B4283" s="3"/>
    </row>
    <row r="4284" spans="2:2" x14ac:dyDescent="0.3">
      <c r="B4284" s="3"/>
    </row>
    <row r="4285" spans="2:2" x14ac:dyDescent="0.3">
      <c r="B4285" s="3"/>
    </row>
    <row r="4286" spans="2:2" x14ac:dyDescent="0.3">
      <c r="B4286" s="3"/>
    </row>
    <row r="4287" spans="2:2" x14ac:dyDescent="0.3">
      <c r="B4287" s="3"/>
    </row>
    <row r="4288" spans="2:2" x14ac:dyDescent="0.3">
      <c r="B4288" s="3"/>
    </row>
    <row r="4289" spans="2:2" x14ac:dyDescent="0.3">
      <c r="B4289" s="3"/>
    </row>
    <row r="4290" spans="2:2" x14ac:dyDescent="0.3">
      <c r="B4290" s="3"/>
    </row>
    <row r="4291" spans="2:2" x14ac:dyDescent="0.3">
      <c r="B4291" s="3"/>
    </row>
    <row r="4292" spans="2:2" x14ac:dyDescent="0.3">
      <c r="B4292" s="3"/>
    </row>
    <row r="4293" spans="2:2" x14ac:dyDescent="0.3">
      <c r="B4293" s="3"/>
    </row>
    <row r="4294" spans="2:2" x14ac:dyDescent="0.3">
      <c r="B4294" s="3"/>
    </row>
    <row r="4295" spans="2:2" x14ac:dyDescent="0.3">
      <c r="B4295" s="3"/>
    </row>
    <row r="4296" spans="2:2" x14ac:dyDescent="0.3">
      <c r="B4296" s="3"/>
    </row>
    <row r="4297" spans="2:2" x14ac:dyDescent="0.3">
      <c r="B4297" s="3"/>
    </row>
    <row r="4298" spans="2:2" x14ac:dyDescent="0.3">
      <c r="B4298" s="3"/>
    </row>
    <row r="4299" spans="2:2" x14ac:dyDescent="0.3">
      <c r="B4299" s="3"/>
    </row>
    <row r="4300" spans="2:2" x14ac:dyDescent="0.3">
      <c r="B4300" s="3"/>
    </row>
    <row r="4301" spans="2:2" x14ac:dyDescent="0.3">
      <c r="B4301" s="3"/>
    </row>
    <row r="4302" spans="2:2" x14ac:dyDescent="0.3">
      <c r="B4302" s="3"/>
    </row>
    <row r="4303" spans="2:2" x14ac:dyDescent="0.3">
      <c r="B4303" s="3"/>
    </row>
    <row r="4304" spans="2:2" x14ac:dyDescent="0.3">
      <c r="B4304" s="3"/>
    </row>
    <row r="4305" spans="2:2" x14ac:dyDescent="0.3">
      <c r="B4305" s="3"/>
    </row>
    <row r="4306" spans="2:2" x14ac:dyDescent="0.3">
      <c r="B4306" s="3"/>
    </row>
    <row r="4307" spans="2:2" x14ac:dyDescent="0.3">
      <c r="B4307" s="3"/>
    </row>
    <row r="4308" spans="2:2" x14ac:dyDescent="0.3">
      <c r="B4308" s="3"/>
    </row>
    <row r="4309" spans="2:2" x14ac:dyDescent="0.3">
      <c r="B4309" s="3"/>
    </row>
    <row r="4310" spans="2:2" x14ac:dyDescent="0.3">
      <c r="B4310" s="3"/>
    </row>
    <row r="4311" spans="2:2" x14ac:dyDescent="0.3">
      <c r="B4311" s="3"/>
    </row>
    <row r="4312" spans="2:2" x14ac:dyDescent="0.3">
      <c r="B4312" s="3"/>
    </row>
    <row r="4313" spans="2:2" x14ac:dyDescent="0.3">
      <c r="B4313" s="3"/>
    </row>
    <row r="4314" spans="2:2" x14ac:dyDescent="0.3">
      <c r="B4314" s="3"/>
    </row>
    <row r="4315" spans="2:2" x14ac:dyDescent="0.3">
      <c r="B4315" s="3"/>
    </row>
    <row r="4316" spans="2:2" x14ac:dyDescent="0.3">
      <c r="B4316" s="3"/>
    </row>
    <row r="4317" spans="2:2" x14ac:dyDescent="0.3">
      <c r="B4317" s="3"/>
    </row>
    <row r="4318" spans="2:2" x14ac:dyDescent="0.3">
      <c r="B4318" s="3"/>
    </row>
    <row r="4319" spans="2:2" x14ac:dyDescent="0.3">
      <c r="B4319" s="3"/>
    </row>
    <row r="4320" spans="2:2" x14ac:dyDescent="0.3">
      <c r="B4320" s="3"/>
    </row>
    <row r="4321" spans="2:2" x14ac:dyDescent="0.3">
      <c r="B4321" s="3"/>
    </row>
    <row r="4322" spans="2:2" x14ac:dyDescent="0.3">
      <c r="B4322" s="3"/>
    </row>
    <row r="4323" spans="2:2" x14ac:dyDescent="0.3">
      <c r="B4323" s="3"/>
    </row>
    <row r="4324" spans="2:2" x14ac:dyDescent="0.3">
      <c r="B4324" s="3"/>
    </row>
    <row r="4325" spans="2:2" x14ac:dyDescent="0.3">
      <c r="B4325" s="3"/>
    </row>
    <row r="4326" spans="2:2" x14ac:dyDescent="0.3">
      <c r="B4326" s="3"/>
    </row>
    <row r="4327" spans="2:2" x14ac:dyDescent="0.3">
      <c r="B4327" s="3"/>
    </row>
    <row r="4328" spans="2:2" x14ac:dyDescent="0.3">
      <c r="B4328" s="3"/>
    </row>
    <row r="4329" spans="2:2" x14ac:dyDescent="0.3">
      <c r="B4329" s="3"/>
    </row>
    <row r="4330" spans="2:2" x14ac:dyDescent="0.3">
      <c r="B4330" s="3"/>
    </row>
    <row r="4331" spans="2:2" x14ac:dyDescent="0.3">
      <c r="B4331" s="3"/>
    </row>
    <row r="4332" spans="2:2" x14ac:dyDescent="0.3">
      <c r="B4332" s="3"/>
    </row>
    <row r="4333" spans="2:2" x14ac:dyDescent="0.3">
      <c r="B4333" s="3"/>
    </row>
    <row r="4334" spans="2:2" x14ac:dyDescent="0.3">
      <c r="B4334" s="3"/>
    </row>
    <row r="4335" spans="2:2" x14ac:dyDescent="0.3">
      <c r="B4335" s="3"/>
    </row>
    <row r="4336" spans="2:2" x14ac:dyDescent="0.3">
      <c r="B4336" s="3"/>
    </row>
    <row r="4337" spans="2:2" x14ac:dyDescent="0.3">
      <c r="B4337" s="3"/>
    </row>
    <row r="4338" spans="2:2" x14ac:dyDescent="0.3">
      <c r="B4338" s="3"/>
    </row>
    <row r="4339" spans="2:2" x14ac:dyDescent="0.3">
      <c r="B4339" s="3"/>
    </row>
    <row r="4340" spans="2:2" x14ac:dyDescent="0.3">
      <c r="B4340" s="3"/>
    </row>
    <row r="4341" spans="2:2" x14ac:dyDescent="0.3">
      <c r="B4341" s="3"/>
    </row>
    <row r="4342" spans="2:2" x14ac:dyDescent="0.3">
      <c r="B4342" s="3"/>
    </row>
    <row r="4343" spans="2:2" x14ac:dyDescent="0.3">
      <c r="B4343" s="3"/>
    </row>
    <row r="4344" spans="2:2" x14ac:dyDescent="0.3">
      <c r="B4344" s="3"/>
    </row>
    <row r="4345" spans="2:2" x14ac:dyDescent="0.3">
      <c r="B4345" s="3"/>
    </row>
    <row r="4346" spans="2:2" x14ac:dyDescent="0.3">
      <c r="B4346" s="3"/>
    </row>
    <row r="4347" spans="2:2" x14ac:dyDescent="0.3">
      <c r="B4347" s="3"/>
    </row>
    <row r="4348" spans="2:2" x14ac:dyDescent="0.3">
      <c r="B4348" s="3"/>
    </row>
    <row r="4349" spans="2:2" x14ac:dyDescent="0.3">
      <c r="B4349" s="3"/>
    </row>
    <row r="4350" spans="2:2" x14ac:dyDescent="0.3">
      <c r="B4350" s="3"/>
    </row>
    <row r="4351" spans="2:2" x14ac:dyDescent="0.3">
      <c r="B4351" s="3"/>
    </row>
    <row r="4352" spans="2:2" x14ac:dyDescent="0.3">
      <c r="B4352" s="3"/>
    </row>
    <row r="4353" spans="2:2" x14ac:dyDescent="0.3">
      <c r="B4353" s="3"/>
    </row>
    <row r="4354" spans="2:2" x14ac:dyDescent="0.3">
      <c r="B4354" s="3"/>
    </row>
    <row r="4355" spans="2:2" x14ac:dyDescent="0.3">
      <c r="B4355" s="3"/>
    </row>
    <row r="4356" spans="2:2" x14ac:dyDescent="0.3">
      <c r="B4356" s="3"/>
    </row>
    <row r="4357" spans="2:2" x14ac:dyDescent="0.3">
      <c r="B4357" s="3"/>
    </row>
    <row r="4358" spans="2:2" x14ac:dyDescent="0.3">
      <c r="B4358" s="3"/>
    </row>
    <row r="4359" spans="2:2" x14ac:dyDescent="0.3">
      <c r="B4359" s="3"/>
    </row>
    <row r="4360" spans="2:2" x14ac:dyDescent="0.3">
      <c r="B4360" s="3"/>
    </row>
    <row r="4361" spans="2:2" x14ac:dyDescent="0.3">
      <c r="B4361" s="3"/>
    </row>
    <row r="4362" spans="2:2" x14ac:dyDescent="0.3">
      <c r="B4362" s="3"/>
    </row>
    <row r="4363" spans="2:2" x14ac:dyDescent="0.3">
      <c r="B4363" s="3"/>
    </row>
    <row r="4364" spans="2:2" x14ac:dyDescent="0.3">
      <c r="B4364" s="3"/>
    </row>
    <row r="4365" spans="2:2" x14ac:dyDescent="0.3">
      <c r="B4365" s="3"/>
    </row>
    <row r="4366" spans="2:2" x14ac:dyDescent="0.3">
      <c r="B4366" s="3"/>
    </row>
    <row r="4367" spans="2:2" x14ac:dyDescent="0.3">
      <c r="B4367" s="3"/>
    </row>
    <row r="4368" spans="2:2" x14ac:dyDescent="0.3">
      <c r="B4368" s="3"/>
    </row>
    <row r="4369" spans="2:2" x14ac:dyDescent="0.3">
      <c r="B4369" s="3"/>
    </row>
    <row r="4370" spans="2:2" x14ac:dyDescent="0.3">
      <c r="B4370" s="3"/>
    </row>
    <row r="4371" spans="2:2" x14ac:dyDescent="0.3">
      <c r="B4371" s="3"/>
    </row>
    <row r="4372" spans="2:2" x14ac:dyDescent="0.3">
      <c r="B4372" s="3"/>
    </row>
    <row r="4373" spans="2:2" x14ac:dyDescent="0.3">
      <c r="B4373" s="3"/>
    </row>
    <row r="4374" spans="2:2" x14ac:dyDescent="0.3">
      <c r="B4374" s="3"/>
    </row>
    <row r="4375" spans="2:2" x14ac:dyDescent="0.3">
      <c r="B4375" s="3"/>
    </row>
    <row r="4376" spans="2:2" x14ac:dyDescent="0.3">
      <c r="B4376" s="3"/>
    </row>
    <row r="4377" spans="2:2" x14ac:dyDescent="0.3">
      <c r="B4377" s="3"/>
    </row>
    <row r="4378" spans="2:2" x14ac:dyDescent="0.3">
      <c r="B4378" s="3"/>
    </row>
    <row r="4379" spans="2:2" x14ac:dyDescent="0.3">
      <c r="B4379" s="3"/>
    </row>
    <row r="4380" spans="2:2" x14ac:dyDescent="0.3">
      <c r="B4380" s="3"/>
    </row>
    <row r="4381" spans="2:2" x14ac:dyDescent="0.3">
      <c r="B4381" s="3"/>
    </row>
    <row r="4382" spans="2:2" x14ac:dyDescent="0.3">
      <c r="B4382" s="3"/>
    </row>
    <row r="4383" spans="2:2" x14ac:dyDescent="0.3">
      <c r="B4383" s="3"/>
    </row>
    <row r="4384" spans="2:2" x14ac:dyDescent="0.3">
      <c r="B4384" s="3"/>
    </row>
    <row r="4385" spans="2:2" x14ac:dyDescent="0.3">
      <c r="B4385" s="3"/>
    </row>
    <row r="4386" spans="2:2" x14ac:dyDescent="0.3">
      <c r="B4386" s="3"/>
    </row>
    <row r="4387" spans="2:2" x14ac:dyDescent="0.3">
      <c r="B4387" s="3"/>
    </row>
    <row r="4388" spans="2:2" x14ac:dyDescent="0.3">
      <c r="B4388" s="3"/>
    </row>
    <row r="4389" spans="2:2" x14ac:dyDescent="0.3">
      <c r="B4389" s="3"/>
    </row>
    <row r="4390" spans="2:2" x14ac:dyDescent="0.3">
      <c r="B4390" s="3"/>
    </row>
    <row r="4391" spans="2:2" x14ac:dyDescent="0.3">
      <c r="B4391" s="3"/>
    </row>
    <row r="4392" spans="2:2" x14ac:dyDescent="0.3">
      <c r="B4392" s="3"/>
    </row>
    <row r="4393" spans="2:2" x14ac:dyDescent="0.3">
      <c r="B4393" s="3"/>
    </row>
    <row r="4394" spans="2:2" x14ac:dyDescent="0.3">
      <c r="B4394" s="3"/>
    </row>
    <row r="4395" spans="2:2" x14ac:dyDescent="0.3">
      <c r="B4395" s="3"/>
    </row>
    <row r="4396" spans="2:2" x14ac:dyDescent="0.3">
      <c r="B4396" s="3"/>
    </row>
    <row r="4397" spans="2:2" x14ac:dyDescent="0.3">
      <c r="B4397" s="3"/>
    </row>
    <row r="4398" spans="2:2" x14ac:dyDescent="0.3">
      <c r="B4398" s="3"/>
    </row>
    <row r="4399" spans="2:2" x14ac:dyDescent="0.3">
      <c r="B4399" s="3"/>
    </row>
    <row r="4400" spans="2:2" x14ac:dyDescent="0.3">
      <c r="B4400" s="3"/>
    </row>
    <row r="4401" spans="2:2" x14ac:dyDescent="0.3">
      <c r="B4401" s="3"/>
    </row>
    <row r="4402" spans="2:2" x14ac:dyDescent="0.3">
      <c r="B4402" s="3"/>
    </row>
    <row r="4403" spans="2:2" x14ac:dyDescent="0.3">
      <c r="B4403" s="3"/>
    </row>
    <row r="4404" spans="2:2" x14ac:dyDescent="0.3">
      <c r="B4404" s="3"/>
    </row>
    <row r="4405" spans="2:2" x14ac:dyDescent="0.3">
      <c r="B4405" s="3"/>
    </row>
    <row r="4406" spans="2:2" x14ac:dyDescent="0.3">
      <c r="B4406" s="3"/>
    </row>
    <row r="4407" spans="2:2" x14ac:dyDescent="0.3">
      <c r="B4407" s="3"/>
    </row>
    <row r="4408" spans="2:2" x14ac:dyDescent="0.3">
      <c r="B4408" s="3"/>
    </row>
    <row r="4409" spans="2:2" x14ac:dyDescent="0.3">
      <c r="B4409" s="3"/>
    </row>
    <row r="4410" spans="2:2" x14ac:dyDescent="0.3">
      <c r="B4410" s="3"/>
    </row>
    <row r="4411" spans="2:2" x14ac:dyDescent="0.3">
      <c r="B4411" s="3"/>
    </row>
    <row r="4412" spans="2:2" x14ac:dyDescent="0.3">
      <c r="B4412" s="3"/>
    </row>
    <row r="4413" spans="2:2" x14ac:dyDescent="0.3">
      <c r="B4413" s="3"/>
    </row>
    <row r="4414" spans="2:2" x14ac:dyDescent="0.3">
      <c r="B4414" s="3"/>
    </row>
    <row r="4415" spans="2:2" x14ac:dyDescent="0.3">
      <c r="B4415" s="3"/>
    </row>
    <row r="4416" spans="2:2" x14ac:dyDescent="0.3">
      <c r="B4416" s="3"/>
    </row>
    <row r="4417" spans="2:2" x14ac:dyDescent="0.3">
      <c r="B4417" s="3"/>
    </row>
    <row r="4418" spans="2:2" x14ac:dyDescent="0.3">
      <c r="B4418" s="3"/>
    </row>
    <row r="4419" spans="2:2" x14ac:dyDescent="0.3">
      <c r="B4419" s="3"/>
    </row>
    <row r="4420" spans="2:2" x14ac:dyDescent="0.3">
      <c r="B4420" s="3"/>
    </row>
    <row r="4421" spans="2:2" x14ac:dyDescent="0.3">
      <c r="B4421" s="3"/>
    </row>
    <row r="4422" spans="2:2" x14ac:dyDescent="0.3">
      <c r="B4422" s="3"/>
    </row>
    <row r="4423" spans="2:2" x14ac:dyDescent="0.3">
      <c r="B4423" s="3"/>
    </row>
    <row r="4424" spans="2:2" x14ac:dyDescent="0.3">
      <c r="B4424" s="3"/>
    </row>
    <row r="4425" spans="2:2" x14ac:dyDescent="0.3">
      <c r="B4425" s="3"/>
    </row>
    <row r="4426" spans="2:2" x14ac:dyDescent="0.3">
      <c r="B4426" s="3"/>
    </row>
    <row r="4427" spans="2:2" x14ac:dyDescent="0.3">
      <c r="B4427" s="3"/>
    </row>
    <row r="4428" spans="2:2" x14ac:dyDescent="0.3">
      <c r="B4428" s="3"/>
    </row>
    <row r="4429" spans="2:2" x14ac:dyDescent="0.3">
      <c r="B4429" s="3"/>
    </row>
    <row r="4430" spans="2:2" x14ac:dyDescent="0.3">
      <c r="B4430" s="3"/>
    </row>
    <row r="4431" spans="2:2" x14ac:dyDescent="0.3">
      <c r="B4431" s="3"/>
    </row>
    <row r="4432" spans="2:2" x14ac:dyDescent="0.3">
      <c r="B4432" s="3"/>
    </row>
    <row r="4433" spans="2:2" x14ac:dyDescent="0.3">
      <c r="B4433" s="3"/>
    </row>
    <row r="4434" spans="2:2" x14ac:dyDescent="0.3">
      <c r="B4434" s="3"/>
    </row>
    <row r="4435" spans="2:2" x14ac:dyDescent="0.3">
      <c r="B4435" s="3"/>
    </row>
    <row r="4436" spans="2:2" x14ac:dyDescent="0.3">
      <c r="B4436" s="3"/>
    </row>
    <row r="4437" spans="2:2" x14ac:dyDescent="0.3">
      <c r="B4437" s="3"/>
    </row>
    <row r="4438" spans="2:2" x14ac:dyDescent="0.3">
      <c r="B4438" s="3"/>
    </row>
    <row r="4439" spans="2:2" x14ac:dyDescent="0.3">
      <c r="B4439" s="3"/>
    </row>
    <row r="4440" spans="2:2" x14ac:dyDescent="0.3">
      <c r="B4440" s="3"/>
    </row>
    <row r="4441" spans="2:2" x14ac:dyDescent="0.3">
      <c r="B4441" s="3"/>
    </row>
    <row r="4442" spans="2:2" x14ac:dyDescent="0.3">
      <c r="B4442" s="3"/>
    </row>
    <row r="4443" spans="2:2" x14ac:dyDescent="0.3">
      <c r="B4443" s="3"/>
    </row>
    <row r="4444" spans="2:2" x14ac:dyDescent="0.3">
      <c r="B4444" s="3"/>
    </row>
    <row r="4445" spans="2:2" x14ac:dyDescent="0.3">
      <c r="B4445" s="3"/>
    </row>
    <row r="4446" spans="2:2" x14ac:dyDescent="0.3">
      <c r="B4446" s="3"/>
    </row>
    <row r="4447" spans="2:2" x14ac:dyDescent="0.3">
      <c r="B4447" s="3"/>
    </row>
    <row r="4448" spans="2:2" x14ac:dyDescent="0.3">
      <c r="B4448" s="3"/>
    </row>
    <row r="4449" spans="2:2" x14ac:dyDescent="0.3">
      <c r="B4449" s="3"/>
    </row>
    <row r="4450" spans="2:2" x14ac:dyDescent="0.3">
      <c r="B4450" s="3"/>
    </row>
    <row r="4451" spans="2:2" x14ac:dyDescent="0.3">
      <c r="B4451" s="3"/>
    </row>
    <row r="4452" spans="2:2" x14ac:dyDescent="0.3">
      <c r="B4452" s="3"/>
    </row>
    <row r="4453" spans="2:2" x14ac:dyDescent="0.3">
      <c r="B4453" s="3"/>
    </row>
    <row r="4454" spans="2:2" x14ac:dyDescent="0.3">
      <c r="B4454" s="3"/>
    </row>
    <row r="4455" spans="2:2" x14ac:dyDescent="0.3">
      <c r="B4455" s="3"/>
    </row>
    <row r="4456" spans="2:2" x14ac:dyDescent="0.3">
      <c r="B4456" s="3"/>
    </row>
    <row r="4457" spans="2:2" x14ac:dyDescent="0.3">
      <c r="B4457" s="3"/>
    </row>
    <row r="4458" spans="2:2" x14ac:dyDescent="0.3">
      <c r="B4458" s="3"/>
    </row>
    <row r="4459" spans="2:2" x14ac:dyDescent="0.3">
      <c r="B4459" s="3"/>
    </row>
    <row r="4460" spans="2:2" x14ac:dyDescent="0.3">
      <c r="B4460" s="3"/>
    </row>
    <row r="4461" spans="2:2" x14ac:dyDescent="0.3">
      <c r="B4461" s="3"/>
    </row>
    <row r="4462" spans="2:2" x14ac:dyDescent="0.3">
      <c r="B4462" s="3"/>
    </row>
    <row r="4463" spans="2:2" x14ac:dyDescent="0.3">
      <c r="B4463" s="3"/>
    </row>
    <row r="4464" spans="2:2" x14ac:dyDescent="0.3">
      <c r="B4464" s="3"/>
    </row>
    <row r="4465" spans="2:2" x14ac:dyDescent="0.3">
      <c r="B4465" s="3"/>
    </row>
    <row r="4466" spans="2:2" x14ac:dyDescent="0.3">
      <c r="B4466" s="3"/>
    </row>
    <row r="4467" spans="2:2" x14ac:dyDescent="0.3">
      <c r="B4467" s="3"/>
    </row>
    <row r="4468" spans="2:2" x14ac:dyDescent="0.3">
      <c r="B4468" s="3"/>
    </row>
    <row r="4469" spans="2:2" x14ac:dyDescent="0.3">
      <c r="B4469" s="3"/>
    </row>
    <row r="4470" spans="2:2" x14ac:dyDescent="0.3">
      <c r="B4470" s="3"/>
    </row>
    <row r="4471" spans="2:2" x14ac:dyDescent="0.3">
      <c r="B4471" s="3"/>
    </row>
    <row r="4472" spans="2:2" x14ac:dyDescent="0.3">
      <c r="B4472" s="3"/>
    </row>
    <row r="4473" spans="2:2" x14ac:dyDescent="0.3">
      <c r="B4473" s="3"/>
    </row>
    <row r="4474" spans="2:2" x14ac:dyDescent="0.3">
      <c r="B4474" s="3"/>
    </row>
    <row r="4475" spans="2:2" x14ac:dyDescent="0.3">
      <c r="B4475" s="3"/>
    </row>
    <row r="4476" spans="2:2" x14ac:dyDescent="0.3">
      <c r="B4476" s="3"/>
    </row>
    <row r="4477" spans="2:2" x14ac:dyDescent="0.3">
      <c r="B4477" s="3"/>
    </row>
    <row r="4478" spans="2:2" x14ac:dyDescent="0.3">
      <c r="B4478" s="3"/>
    </row>
    <row r="4479" spans="2:2" x14ac:dyDescent="0.3">
      <c r="B4479" s="3"/>
    </row>
    <row r="4480" spans="2:2" x14ac:dyDescent="0.3">
      <c r="B4480" s="3"/>
    </row>
    <row r="4481" spans="2:2" x14ac:dyDescent="0.3">
      <c r="B4481" s="3"/>
    </row>
    <row r="4482" spans="2:2" x14ac:dyDescent="0.3">
      <c r="B4482" s="3"/>
    </row>
    <row r="4483" spans="2:2" x14ac:dyDescent="0.3">
      <c r="B4483" s="3"/>
    </row>
    <row r="4484" spans="2:2" x14ac:dyDescent="0.3">
      <c r="B4484" s="3"/>
    </row>
    <row r="4485" spans="2:2" x14ac:dyDescent="0.3">
      <c r="B4485" s="3"/>
    </row>
    <row r="4486" spans="2:2" x14ac:dyDescent="0.3">
      <c r="B4486" s="3"/>
    </row>
    <row r="4487" spans="2:2" x14ac:dyDescent="0.3">
      <c r="B4487" s="3"/>
    </row>
    <row r="4488" spans="2:2" x14ac:dyDescent="0.3">
      <c r="B4488" s="3"/>
    </row>
    <row r="4489" spans="2:2" x14ac:dyDescent="0.3">
      <c r="B4489" s="3"/>
    </row>
    <row r="4490" spans="2:2" x14ac:dyDescent="0.3">
      <c r="B4490" s="3"/>
    </row>
    <row r="4491" spans="2:2" x14ac:dyDescent="0.3">
      <c r="B4491" s="3"/>
    </row>
    <row r="4492" spans="2:2" x14ac:dyDescent="0.3">
      <c r="B4492" s="3"/>
    </row>
    <row r="4493" spans="2:2" x14ac:dyDescent="0.3">
      <c r="B4493" s="3"/>
    </row>
    <row r="4494" spans="2:2" x14ac:dyDescent="0.3">
      <c r="B4494" s="3"/>
    </row>
    <row r="4495" spans="2:2" x14ac:dyDescent="0.3">
      <c r="B4495" s="3"/>
    </row>
    <row r="4496" spans="2:2" x14ac:dyDescent="0.3">
      <c r="B4496" s="3"/>
    </row>
    <row r="4497" spans="2:2" x14ac:dyDescent="0.3">
      <c r="B4497" s="3"/>
    </row>
    <row r="4498" spans="2:2" x14ac:dyDescent="0.3">
      <c r="B4498" s="3"/>
    </row>
    <row r="4499" spans="2:2" x14ac:dyDescent="0.3">
      <c r="B4499" s="3"/>
    </row>
    <row r="4500" spans="2:2" x14ac:dyDescent="0.3">
      <c r="B4500" s="3"/>
    </row>
    <row r="4501" spans="2:2" x14ac:dyDescent="0.3">
      <c r="B4501" s="3"/>
    </row>
    <row r="4502" spans="2:2" x14ac:dyDescent="0.3">
      <c r="B4502" s="3"/>
    </row>
    <row r="4503" spans="2:2" x14ac:dyDescent="0.3">
      <c r="B4503" s="3"/>
    </row>
    <row r="4504" spans="2:2" x14ac:dyDescent="0.3">
      <c r="B4504" s="3"/>
    </row>
    <row r="4505" spans="2:2" x14ac:dyDescent="0.3">
      <c r="B4505" s="3"/>
    </row>
    <row r="4506" spans="2:2" x14ac:dyDescent="0.3">
      <c r="B4506" s="3"/>
    </row>
    <row r="4507" spans="2:2" x14ac:dyDescent="0.3">
      <c r="B4507" s="3"/>
    </row>
    <row r="4508" spans="2:2" x14ac:dyDescent="0.3">
      <c r="B4508" s="3"/>
    </row>
    <row r="4509" spans="2:2" x14ac:dyDescent="0.3">
      <c r="B4509" s="3"/>
    </row>
    <row r="4510" spans="2:2" x14ac:dyDescent="0.3">
      <c r="B4510" s="3"/>
    </row>
    <row r="4511" spans="2:2" x14ac:dyDescent="0.3">
      <c r="B4511" s="3"/>
    </row>
    <row r="4512" spans="2:2" x14ac:dyDescent="0.3">
      <c r="B4512" s="3"/>
    </row>
    <row r="4513" spans="2:2" x14ac:dyDescent="0.3">
      <c r="B4513" s="3"/>
    </row>
    <row r="4514" spans="2:2" x14ac:dyDescent="0.3">
      <c r="B4514" s="3"/>
    </row>
    <row r="4515" spans="2:2" x14ac:dyDescent="0.3">
      <c r="B4515" s="3"/>
    </row>
    <row r="4516" spans="2:2" x14ac:dyDescent="0.3">
      <c r="B4516" s="3"/>
    </row>
    <row r="4517" spans="2:2" x14ac:dyDescent="0.3">
      <c r="B4517" s="3"/>
    </row>
    <row r="4518" spans="2:2" x14ac:dyDescent="0.3">
      <c r="B4518" s="3"/>
    </row>
    <row r="4519" spans="2:2" x14ac:dyDescent="0.3">
      <c r="B4519" s="3"/>
    </row>
    <row r="4520" spans="2:2" x14ac:dyDescent="0.3">
      <c r="B4520" s="3"/>
    </row>
    <row r="4521" spans="2:2" x14ac:dyDescent="0.3">
      <c r="B4521" s="3"/>
    </row>
    <row r="4522" spans="2:2" x14ac:dyDescent="0.3">
      <c r="B4522" s="3"/>
    </row>
    <row r="4523" spans="2:2" x14ac:dyDescent="0.3">
      <c r="B4523" s="3"/>
    </row>
    <row r="4524" spans="2:2" x14ac:dyDescent="0.3">
      <c r="B4524" s="3"/>
    </row>
    <row r="4525" spans="2:2" x14ac:dyDescent="0.3">
      <c r="B4525" s="3"/>
    </row>
    <row r="4526" spans="2:2" x14ac:dyDescent="0.3">
      <c r="B4526" s="3"/>
    </row>
    <row r="4527" spans="2:2" x14ac:dyDescent="0.3">
      <c r="B4527" s="3"/>
    </row>
    <row r="4528" spans="2:2" x14ac:dyDescent="0.3">
      <c r="B4528" s="3"/>
    </row>
    <row r="4529" spans="2:2" x14ac:dyDescent="0.3">
      <c r="B4529" s="3"/>
    </row>
    <row r="4530" spans="2:2" x14ac:dyDescent="0.3">
      <c r="B4530" s="3"/>
    </row>
    <row r="4531" spans="2:2" x14ac:dyDescent="0.3">
      <c r="B4531" s="3"/>
    </row>
    <row r="4532" spans="2:2" x14ac:dyDescent="0.3">
      <c r="B4532" s="3"/>
    </row>
    <row r="4533" spans="2:2" x14ac:dyDescent="0.3">
      <c r="B4533" s="3"/>
    </row>
    <row r="4534" spans="2:2" x14ac:dyDescent="0.3">
      <c r="B4534" s="3"/>
    </row>
    <row r="4535" spans="2:2" x14ac:dyDescent="0.3">
      <c r="B4535" s="3"/>
    </row>
    <row r="4536" spans="2:2" x14ac:dyDescent="0.3">
      <c r="B4536" s="3"/>
    </row>
    <row r="4537" spans="2:2" x14ac:dyDescent="0.3">
      <c r="B4537" s="3"/>
    </row>
    <row r="4538" spans="2:2" x14ac:dyDescent="0.3">
      <c r="B4538" s="3"/>
    </row>
    <row r="4539" spans="2:2" x14ac:dyDescent="0.3">
      <c r="B4539" s="3"/>
    </row>
    <row r="4540" spans="2:2" x14ac:dyDescent="0.3">
      <c r="B4540" s="3"/>
    </row>
    <row r="4541" spans="2:2" x14ac:dyDescent="0.3">
      <c r="B4541" s="3"/>
    </row>
    <row r="4542" spans="2:2" x14ac:dyDescent="0.3">
      <c r="B4542" s="3"/>
    </row>
    <row r="4543" spans="2:2" x14ac:dyDescent="0.3">
      <c r="B4543" s="3"/>
    </row>
    <row r="4544" spans="2:2" x14ac:dyDescent="0.3">
      <c r="B4544" s="3"/>
    </row>
    <row r="4545" spans="2:2" x14ac:dyDescent="0.3">
      <c r="B4545" s="3"/>
    </row>
    <row r="4546" spans="2:2" x14ac:dyDescent="0.3">
      <c r="B4546" s="3"/>
    </row>
    <row r="4547" spans="2:2" x14ac:dyDescent="0.3">
      <c r="B4547" s="3"/>
    </row>
    <row r="4548" spans="2:2" x14ac:dyDescent="0.3">
      <c r="B4548" s="3"/>
    </row>
    <row r="4549" spans="2:2" x14ac:dyDescent="0.3">
      <c r="B4549" s="3"/>
    </row>
    <row r="4550" spans="2:2" x14ac:dyDescent="0.3">
      <c r="B4550" s="3"/>
    </row>
    <row r="4551" spans="2:2" x14ac:dyDescent="0.3">
      <c r="B4551" s="3"/>
    </row>
    <row r="4552" spans="2:2" x14ac:dyDescent="0.3">
      <c r="B4552" s="3"/>
    </row>
    <row r="4553" spans="2:2" x14ac:dyDescent="0.3">
      <c r="B4553" s="3"/>
    </row>
    <row r="4554" spans="2:2" x14ac:dyDescent="0.3">
      <c r="B4554" s="3"/>
    </row>
    <row r="4555" spans="2:2" x14ac:dyDescent="0.3">
      <c r="B4555" s="3"/>
    </row>
    <row r="4556" spans="2:2" x14ac:dyDescent="0.3">
      <c r="B4556" s="3"/>
    </row>
    <row r="4557" spans="2:2" x14ac:dyDescent="0.3">
      <c r="B4557" s="3"/>
    </row>
    <row r="4558" spans="2:2" x14ac:dyDescent="0.3">
      <c r="B4558" s="3"/>
    </row>
    <row r="4559" spans="2:2" x14ac:dyDescent="0.3">
      <c r="B4559" s="3"/>
    </row>
    <row r="4560" spans="2:2" x14ac:dyDescent="0.3">
      <c r="B4560" s="3"/>
    </row>
    <row r="4561" spans="2:2" x14ac:dyDescent="0.3">
      <c r="B4561" s="3"/>
    </row>
    <row r="4562" spans="2:2" x14ac:dyDescent="0.3">
      <c r="B4562" s="3"/>
    </row>
    <row r="4563" spans="2:2" x14ac:dyDescent="0.3">
      <c r="B4563" s="3"/>
    </row>
    <row r="4564" spans="2:2" x14ac:dyDescent="0.3">
      <c r="B4564" s="3"/>
    </row>
    <row r="4565" spans="2:2" x14ac:dyDescent="0.3">
      <c r="B4565" s="3"/>
    </row>
    <row r="4566" spans="2:2" x14ac:dyDescent="0.3">
      <c r="B4566" s="3"/>
    </row>
    <row r="4567" spans="2:2" x14ac:dyDescent="0.3">
      <c r="B4567" s="3"/>
    </row>
    <row r="4568" spans="2:2" x14ac:dyDescent="0.3">
      <c r="B4568" s="3"/>
    </row>
    <row r="4569" spans="2:2" x14ac:dyDescent="0.3">
      <c r="B4569" s="3"/>
    </row>
    <row r="4570" spans="2:2" x14ac:dyDescent="0.3">
      <c r="B4570" s="3"/>
    </row>
    <row r="4571" spans="2:2" x14ac:dyDescent="0.3">
      <c r="B4571" s="3"/>
    </row>
    <row r="4572" spans="2:2" x14ac:dyDescent="0.3">
      <c r="B4572" s="3"/>
    </row>
    <row r="4573" spans="2:2" x14ac:dyDescent="0.3">
      <c r="B4573" s="3"/>
    </row>
    <row r="4574" spans="2:2" x14ac:dyDescent="0.3">
      <c r="B4574" s="3"/>
    </row>
    <row r="4575" spans="2:2" x14ac:dyDescent="0.3">
      <c r="B4575" s="3"/>
    </row>
    <row r="4576" spans="2:2" x14ac:dyDescent="0.3">
      <c r="B4576" s="3"/>
    </row>
    <row r="4577" spans="2:2" x14ac:dyDescent="0.3">
      <c r="B4577" s="3"/>
    </row>
    <row r="4578" spans="2:2" x14ac:dyDescent="0.3">
      <c r="B4578" s="3"/>
    </row>
    <row r="4579" spans="2:2" x14ac:dyDescent="0.3">
      <c r="B4579" s="3"/>
    </row>
    <row r="4580" spans="2:2" x14ac:dyDescent="0.3">
      <c r="B4580" s="3"/>
    </row>
    <row r="4581" spans="2:2" x14ac:dyDescent="0.3">
      <c r="B4581" s="3"/>
    </row>
    <row r="4582" spans="2:2" x14ac:dyDescent="0.3">
      <c r="B4582" s="3"/>
    </row>
    <row r="4583" spans="2:2" x14ac:dyDescent="0.3">
      <c r="B4583" s="3"/>
    </row>
    <row r="4584" spans="2:2" x14ac:dyDescent="0.3">
      <c r="B4584" s="3"/>
    </row>
    <row r="4585" spans="2:2" x14ac:dyDescent="0.3">
      <c r="B4585" s="3"/>
    </row>
    <row r="4586" spans="2:2" x14ac:dyDescent="0.3">
      <c r="B4586" s="3"/>
    </row>
    <row r="4587" spans="2:2" x14ac:dyDescent="0.3">
      <c r="B4587" s="3"/>
    </row>
    <row r="4588" spans="2:2" x14ac:dyDescent="0.3">
      <c r="B4588" s="3"/>
    </row>
    <row r="4589" spans="2:2" x14ac:dyDescent="0.3">
      <c r="B4589" s="3"/>
    </row>
    <row r="4590" spans="2:2" x14ac:dyDescent="0.3">
      <c r="B4590" s="3"/>
    </row>
    <row r="4591" spans="2:2" x14ac:dyDescent="0.3">
      <c r="B4591" s="3"/>
    </row>
    <row r="4592" spans="2:2" x14ac:dyDescent="0.3">
      <c r="B4592" s="3"/>
    </row>
    <row r="4593" spans="2:2" x14ac:dyDescent="0.3">
      <c r="B4593" s="3"/>
    </row>
    <row r="4594" spans="2:2" x14ac:dyDescent="0.3">
      <c r="B4594" s="3"/>
    </row>
    <row r="4595" spans="2:2" x14ac:dyDescent="0.3">
      <c r="B4595" s="3"/>
    </row>
    <row r="4596" spans="2:2" x14ac:dyDescent="0.3">
      <c r="B4596" s="3"/>
    </row>
    <row r="4597" spans="2:2" x14ac:dyDescent="0.3">
      <c r="B4597" s="3"/>
    </row>
    <row r="4598" spans="2:2" x14ac:dyDescent="0.3">
      <c r="B4598" s="3"/>
    </row>
    <row r="4599" spans="2:2" x14ac:dyDescent="0.3">
      <c r="B4599" s="3"/>
    </row>
    <row r="4600" spans="2:2" x14ac:dyDescent="0.3">
      <c r="B4600" s="3"/>
    </row>
    <row r="4601" spans="2:2" x14ac:dyDescent="0.3">
      <c r="B4601" s="3"/>
    </row>
    <row r="4602" spans="2:2" x14ac:dyDescent="0.3">
      <c r="B4602" s="3"/>
    </row>
    <row r="4603" spans="2:2" x14ac:dyDescent="0.3">
      <c r="B4603" s="3"/>
    </row>
    <row r="4604" spans="2:2" x14ac:dyDescent="0.3">
      <c r="B4604" s="3"/>
    </row>
    <row r="4605" spans="2:2" x14ac:dyDescent="0.3">
      <c r="B4605" s="3"/>
    </row>
    <row r="4606" spans="2:2" x14ac:dyDescent="0.3">
      <c r="B4606" s="3"/>
    </row>
    <row r="4607" spans="2:2" x14ac:dyDescent="0.3">
      <c r="B4607" s="3"/>
    </row>
    <row r="4608" spans="2:2" x14ac:dyDescent="0.3">
      <c r="B4608" s="3"/>
    </row>
    <row r="4609" spans="2:2" x14ac:dyDescent="0.3">
      <c r="B4609" s="3"/>
    </row>
    <row r="4610" spans="2:2" x14ac:dyDescent="0.3">
      <c r="B4610" s="3"/>
    </row>
    <row r="4611" spans="2:2" x14ac:dyDescent="0.3">
      <c r="B4611" s="3"/>
    </row>
    <row r="4612" spans="2:2" x14ac:dyDescent="0.3">
      <c r="B4612" s="3"/>
    </row>
    <row r="4613" spans="2:2" x14ac:dyDescent="0.3">
      <c r="B4613" s="3"/>
    </row>
    <row r="4614" spans="2:2" x14ac:dyDescent="0.3">
      <c r="B4614" s="3"/>
    </row>
    <row r="4615" spans="2:2" x14ac:dyDescent="0.3">
      <c r="B4615" s="3"/>
    </row>
    <row r="4616" spans="2:2" x14ac:dyDescent="0.3">
      <c r="B4616" s="3"/>
    </row>
    <row r="4617" spans="2:2" x14ac:dyDescent="0.3">
      <c r="B4617" s="3"/>
    </row>
    <row r="4618" spans="2:2" x14ac:dyDescent="0.3">
      <c r="B4618" s="3"/>
    </row>
    <row r="4619" spans="2:2" x14ac:dyDescent="0.3">
      <c r="B4619" s="3"/>
    </row>
    <row r="4620" spans="2:2" x14ac:dyDescent="0.3">
      <c r="B4620" s="3"/>
    </row>
    <row r="4621" spans="2:2" x14ac:dyDescent="0.3">
      <c r="B4621" s="3"/>
    </row>
    <row r="4622" spans="2:2" x14ac:dyDescent="0.3">
      <c r="B4622" s="3"/>
    </row>
    <row r="4623" spans="2:2" x14ac:dyDescent="0.3">
      <c r="B4623" s="3"/>
    </row>
    <row r="4624" spans="2:2" x14ac:dyDescent="0.3">
      <c r="B4624" s="3"/>
    </row>
    <row r="4625" spans="2:2" x14ac:dyDescent="0.3">
      <c r="B4625" s="3"/>
    </row>
    <row r="4626" spans="2:2" x14ac:dyDescent="0.3">
      <c r="B4626" s="3"/>
    </row>
    <row r="4627" spans="2:2" x14ac:dyDescent="0.3">
      <c r="B4627" s="3"/>
    </row>
    <row r="4628" spans="2:2" x14ac:dyDescent="0.3">
      <c r="B4628" s="3"/>
    </row>
    <row r="4629" spans="2:2" x14ac:dyDescent="0.3">
      <c r="B4629" s="3"/>
    </row>
    <row r="4630" spans="2:2" x14ac:dyDescent="0.3">
      <c r="B4630" s="3"/>
    </row>
    <row r="4631" spans="2:2" x14ac:dyDescent="0.3">
      <c r="B4631" s="3"/>
    </row>
    <row r="4632" spans="2:2" x14ac:dyDescent="0.3">
      <c r="B4632" s="3"/>
    </row>
    <row r="4633" spans="2:2" x14ac:dyDescent="0.3">
      <c r="B4633" s="3"/>
    </row>
    <row r="4634" spans="2:2" x14ac:dyDescent="0.3">
      <c r="B4634" s="3"/>
    </row>
    <row r="4635" spans="2:2" x14ac:dyDescent="0.3">
      <c r="B4635" s="3"/>
    </row>
    <row r="4636" spans="2:2" x14ac:dyDescent="0.3">
      <c r="B4636" s="3"/>
    </row>
    <row r="4637" spans="2:2" x14ac:dyDescent="0.3">
      <c r="B4637" s="3"/>
    </row>
    <row r="4638" spans="2:2" x14ac:dyDescent="0.3">
      <c r="B4638" s="3"/>
    </row>
    <row r="4639" spans="2:2" x14ac:dyDescent="0.3">
      <c r="B4639" s="3"/>
    </row>
    <row r="4640" spans="2:2" x14ac:dyDescent="0.3">
      <c r="B4640" s="3"/>
    </row>
    <row r="4641" spans="2:2" x14ac:dyDescent="0.3">
      <c r="B4641" s="3"/>
    </row>
    <row r="4642" spans="2:2" x14ac:dyDescent="0.3">
      <c r="B4642" s="3"/>
    </row>
    <row r="4643" spans="2:2" x14ac:dyDescent="0.3">
      <c r="B4643" s="3"/>
    </row>
    <row r="4644" spans="2:2" x14ac:dyDescent="0.3">
      <c r="B4644" s="3"/>
    </row>
    <row r="4645" spans="2:2" x14ac:dyDescent="0.3">
      <c r="B4645" s="3"/>
    </row>
    <row r="4646" spans="2:2" x14ac:dyDescent="0.3">
      <c r="B4646" s="3"/>
    </row>
    <row r="4647" spans="2:2" x14ac:dyDescent="0.3">
      <c r="B4647" s="3"/>
    </row>
    <row r="4648" spans="2:2" x14ac:dyDescent="0.3">
      <c r="B4648" s="3"/>
    </row>
    <row r="4649" spans="2:2" x14ac:dyDescent="0.3">
      <c r="B4649" s="3"/>
    </row>
    <row r="4650" spans="2:2" x14ac:dyDescent="0.3">
      <c r="B4650" s="3"/>
    </row>
    <row r="4651" spans="2:2" x14ac:dyDescent="0.3">
      <c r="B4651" s="3"/>
    </row>
    <row r="4652" spans="2:2" x14ac:dyDescent="0.3">
      <c r="B4652" s="3"/>
    </row>
    <row r="4653" spans="2:2" x14ac:dyDescent="0.3">
      <c r="B4653" s="3"/>
    </row>
    <row r="4654" spans="2:2" x14ac:dyDescent="0.3">
      <c r="B4654" s="3"/>
    </row>
    <row r="4655" spans="2:2" x14ac:dyDescent="0.3">
      <c r="B4655" s="3"/>
    </row>
    <row r="4656" spans="2:2" x14ac:dyDescent="0.3">
      <c r="B4656" s="3"/>
    </row>
    <row r="4657" spans="2:2" x14ac:dyDescent="0.3">
      <c r="B4657" s="3"/>
    </row>
    <row r="4658" spans="2:2" x14ac:dyDescent="0.3">
      <c r="B4658" s="3"/>
    </row>
    <row r="4659" spans="2:2" x14ac:dyDescent="0.3">
      <c r="B4659" s="3"/>
    </row>
    <row r="4660" spans="2:2" x14ac:dyDescent="0.3">
      <c r="B4660" s="3"/>
    </row>
    <row r="4661" spans="2:2" x14ac:dyDescent="0.3">
      <c r="B4661" s="3"/>
    </row>
    <row r="4662" spans="2:2" x14ac:dyDescent="0.3">
      <c r="B4662" s="3"/>
    </row>
    <row r="4663" spans="2:2" x14ac:dyDescent="0.3">
      <c r="B4663" s="3"/>
    </row>
    <row r="4664" spans="2:2" x14ac:dyDescent="0.3">
      <c r="B4664" s="3"/>
    </row>
    <row r="4665" spans="2:2" x14ac:dyDescent="0.3">
      <c r="B4665" s="3"/>
    </row>
    <row r="4666" spans="2:2" x14ac:dyDescent="0.3">
      <c r="B4666" s="3"/>
    </row>
    <row r="4667" spans="2:2" x14ac:dyDescent="0.3">
      <c r="B4667" s="3"/>
    </row>
    <row r="4668" spans="2:2" x14ac:dyDescent="0.3">
      <c r="B4668" s="3"/>
    </row>
    <row r="4669" spans="2:2" x14ac:dyDescent="0.3">
      <c r="B4669" s="3"/>
    </row>
    <row r="4670" spans="2:2" x14ac:dyDescent="0.3">
      <c r="B4670" s="3"/>
    </row>
    <row r="4671" spans="2:2" x14ac:dyDescent="0.3">
      <c r="B4671" s="3"/>
    </row>
    <row r="4672" spans="2:2" x14ac:dyDescent="0.3">
      <c r="B4672" s="3"/>
    </row>
    <row r="4673" spans="2:2" x14ac:dyDescent="0.3">
      <c r="B4673" s="3"/>
    </row>
    <row r="4674" spans="2:2" x14ac:dyDescent="0.3">
      <c r="B4674" s="3"/>
    </row>
    <row r="4675" spans="2:2" x14ac:dyDescent="0.3">
      <c r="B4675" s="3"/>
    </row>
    <row r="4676" spans="2:2" x14ac:dyDescent="0.3">
      <c r="B4676" s="3"/>
    </row>
    <row r="4677" spans="2:2" x14ac:dyDescent="0.3">
      <c r="B4677" s="3"/>
    </row>
    <row r="4678" spans="2:2" x14ac:dyDescent="0.3">
      <c r="B4678" s="3"/>
    </row>
    <row r="4679" spans="2:2" x14ac:dyDescent="0.3">
      <c r="B4679" s="3"/>
    </row>
    <row r="4680" spans="2:2" x14ac:dyDescent="0.3">
      <c r="B4680" s="3"/>
    </row>
    <row r="4681" spans="2:2" x14ac:dyDescent="0.3">
      <c r="B4681" s="3"/>
    </row>
    <row r="4682" spans="2:2" x14ac:dyDescent="0.3">
      <c r="B4682" s="3"/>
    </row>
    <row r="4683" spans="2:2" x14ac:dyDescent="0.3">
      <c r="B4683" s="3"/>
    </row>
    <row r="4684" spans="2:2" x14ac:dyDescent="0.3">
      <c r="B4684" s="3"/>
    </row>
    <row r="4685" spans="2:2" x14ac:dyDescent="0.3">
      <c r="B4685" s="3"/>
    </row>
    <row r="4686" spans="2:2" x14ac:dyDescent="0.3">
      <c r="B4686" s="3"/>
    </row>
    <row r="4687" spans="2:2" x14ac:dyDescent="0.3">
      <c r="B4687" s="3"/>
    </row>
    <row r="4688" spans="2:2" x14ac:dyDescent="0.3">
      <c r="B4688" s="3"/>
    </row>
    <row r="4689" spans="2:2" x14ac:dyDescent="0.3">
      <c r="B4689" s="3"/>
    </row>
    <row r="4690" spans="2:2" x14ac:dyDescent="0.3">
      <c r="B4690" s="3"/>
    </row>
    <row r="4691" spans="2:2" x14ac:dyDescent="0.3">
      <c r="B4691" s="3"/>
    </row>
    <row r="4692" spans="2:2" x14ac:dyDescent="0.3">
      <c r="B4692" s="3"/>
    </row>
    <row r="4693" spans="2:2" x14ac:dyDescent="0.3">
      <c r="B4693" s="3"/>
    </row>
    <row r="4694" spans="2:2" x14ac:dyDescent="0.3">
      <c r="B4694" s="3"/>
    </row>
    <row r="4695" spans="2:2" x14ac:dyDescent="0.3">
      <c r="B4695" s="3"/>
    </row>
    <row r="4696" spans="2:2" x14ac:dyDescent="0.3">
      <c r="B4696" s="3"/>
    </row>
    <row r="4697" spans="2:2" x14ac:dyDescent="0.3">
      <c r="B4697" s="3"/>
    </row>
    <row r="4698" spans="2:2" x14ac:dyDescent="0.3">
      <c r="B4698" s="3"/>
    </row>
    <row r="4699" spans="2:2" x14ac:dyDescent="0.3">
      <c r="B4699" s="3"/>
    </row>
    <row r="4700" spans="2:2" x14ac:dyDescent="0.3">
      <c r="B4700" s="3"/>
    </row>
    <row r="4701" spans="2:2" x14ac:dyDescent="0.3">
      <c r="B4701" s="3"/>
    </row>
    <row r="4702" spans="2:2" x14ac:dyDescent="0.3">
      <c r="B4702" s="3"/>
    </row>
    <row r="4703" spans="2:2" x14ac:dyDescent="0.3">
      <c r="B4703" s="3"/>
    </row>
    <row r="4704" spans="2:2" x14ac:dyDescent="0.3">
      <c r="B4704" s="3"/>
    </row>
    <row r="4705" spans="2:2" x14ac:dyDescent="0.3">
      <c r="B4705" s="3"/>
    </row>
    <row r="4706" spans="2:2" x14ac:dyDescent="0.3">
      <c r="B4706" s="3"/>
    </row>
    <row r="4707" spans="2:2" x14ac:dyDescent="0.3">
      <c r="B4707" s="3"/>
    </row>
    <row r="4708" spans="2:2" x14ac:dyDescent="0.3">
      <c r="B4708" s="3"/>
    </row>
    <row r="4709" spans="2:2" x14ac:dyDescent="0.3">
      <c r="B4709" s="3"/>
    </row>
    <row r="4710" spans="2:2" x14ac:dyDescent="0.3">
      <c r="B4710" s="3"/>
    </row>
    <row r="4711" spans="2:2" x14ac:dyDescent="0.3">
      <c r="B4711" s="3"/>
    </row>
    <row r="4712" spans="2:2" x14ac:dyDescent="0.3">
      <c r="B4712" s="3"/>
    </row>
    <row r="4713" spans="2:2" x14ac:dyDescent="0.3">
      <c r="B4713" s="3"/>
    </row>
    <row r="4714" spans="2:2" x14ac:dyDescent="0.3">
      <c r="B4714" s="3"/>
    </row>
    <row r="4715" spans="2:2" x14ac:dyDescent="0.3">
      <c r="B4715" s="3"/>
    </row>
    <row r="4716" spans="2:2" x14ac:dyDescent="0.3">
      <c r="B4716" s="3"/>
    </row>
    <row r="4717" spans="2:2" x14ac:dyDescent="0.3">
      <c r="B4717" s="3"/>
    </row>
    <row r="4718" spans="2:2" x14ac:dyDescent="0.3">
      <c r="B4718" s="3"/>
    </row>
    <row r="4719" spans="2:2" x14ac:dyDescent="0.3">
      <c r="B4719" s="3"/>
    </row>
    <row r="4720" spans="2:2" x14ac:dyDescent="0.3">
      <c r="B4720" s="3"/>
    </row>
    <row r="4721" spans="2:2" x14ac:dyDescent="0.3">
      <c r="B4721" s="3"/>
    </row>
    <row r="4722" spans="2:2" x14ac:dyDescent="0.3">
      <c r="B4722" s="3"/>
    </row>
    <row r="4723" spans="2:2" x14ac:dyDescent="0.3">
      <c r="B4723" s="3"/>
    </row>
    <row r="4724" spans="2:2" x14ac:dyDescent="0.3">
      <c r="B4724" s="3"/>
    </row>
    <row r="4725" spans="2:2" x14ac:dyDescent="0.3">
      <c r="B4725" s="3"/>
    </row>
    <row r="4726" spans="2:2" x14ac:dyDescent="0.3">
      <c r="B4726" s="3"/>
    </row>
    <row r="4727" spans="2:2" x14ac:dyDescent="0.3">
      <c r="B4727" s="3"/>
    </row>
    <row r="4728" spans="2:2" x14ac:dyDescent="0.3">
      <c r="B4728" s="3"/>
    </row>
    <row r="4729" spans="2:2" x14ac:dyDescent="0.3">
      <c r="B4729" s="3"/>
    </row>
    <row r="4730" spans="2:2" x14ac:dyDescent="0.3">
      <c r="B4730" s="3"/>
    </row>
    <row r="4731" spans="2:2" x14ac:dyDescent="0.3">
      <c r="B4731" s="3"/>
    </row>
    <row r="4732" spans="2:2" x14ac:dyDescent="0.3">
      <c r="B4732" s="3"/>
    </row>
    <row r="4733" spans="2:2" x14ac:dyDescent="0.3">
      <c r="B4733" s="3"/>
    </row>
    <row r="4734" spans="2:2" x14ac:dyDescent="0.3">
      <c r="B4734" s="3"/>
    </row>
    <row r="4735" spans="2:2" x14ac:dyDescent="0.3">
      <c r="B4735" s="3"/>
    </row>
    <row r="4736" spans="2:2" x14ac:dyDescent="0.3">
      <c r="B4736" s="3"/>
    </row>
    <row r="4737" spans="2:2" x14ac:dyDescent="0.3">
      <c r="B4737" s="3"/>
    </row>
    <row r="4738" spans="2:2" x14ac:dyDescent="0.3">
      <c r="B4738" s="3"/>
    </row>
    <row r="4739" spans="2:2" x14ac:dyDescent="0.3">
      <c r="B4739" s="3"/>
    </row>
    <row r="4740" spans="2:2" x14ac:dyDescent="0.3">
      <c r="B4740" s="3"/>
    </row>
    <row r="4741" spans="2:2" x14ac:dyDescent="0.3">
      <c r="B4741" s="3"/>
    </row>
    <row r="4742" spans="2:2" x14ac:dyDescent="0.3">
      <c r="B4742" s="3"/>
    </row>
    <row r="4743" spans="2:2" x14ac:dyDescent="0.3">
      <c r="B4743" s="3"/>
    </row>
    <row r="4744" spans="2:2" x14ac:dyDescent="0.3">
      <c r="B4744" s="3"/>
    </row>
    <row r="4745" spans="2:2" x14ac:dyDescent="0.3">
      <c r="B4745" s="3"/>
    </row>
    <row r="4746" spans="2:2" x14ac:dyDescent="0.3">
      <c r="B4746" s="3"/>
    </row>
    <row r="4747" spans="2:2" x14ac:dyDescent="0.3">
      <c r="B4747" s="3"/>
    </row>
    <row r="4748" spans="2:2" x14ac:dyDescent="0.3">
      <c r="B4748" s="3"/>
    </row>
    <row r="4749" spans="2:2" x14ac:dyDescent="0.3">
      <c r="B4749" s="3"/>
    </row>
    <row r="4750" spans="2:2" x14ac:dyDescent="0.3">
      <c r="B4750" s="3"/>
    </row>
    <row r="4751" spans="2:2" x14ac:dyDescent="0.3">
      <c r="B4751" s="3"/>
    </row>
    <row r="4752" spans="2:2" x14ac:dyDescent="0.3">
      <c r="B4752" s="3"/>
    </row>
    <row r="4753" spans="2:2" x14ac:dyDescent="0.3">
      <c r="B4753" s="3"/>
    </row>
    <row r="4754" spans="2:2" x14ac:dyDescent="0.3">
      <c r="B4754" s="3"/>
    </row>
    <row r="4755" spans="2:2" x14ac:dyDescent="0.3">
      <c r="B4755" s="3"/>
    </row>
    <row r="4756" spans="2:2" x14ac:dyDescent="0.3">
      <c r="B4756" s="3"/>
    </row>
    <row r="4757" spans="2:2" x14ac:dyDescent="0.3">
      <c r="B4757" s="3"/>
    </row>
    <row r="4758" spans="2:2" x14ac:dyDescent="0.3">
      <c r="B4758" s="3"/>
    </row>
    <row r="4759" spans="2:2" x14ac:dyDescent="0.3">
      <c r="B4759" s="3"/>
    </row>
    <row r="4760" spans="2:2" x14ac:dyDescent="0.3">
      <c r="B4760" s="3"/>
    </row>
    <row r="4761" spans="2:2" x14ac:dyDescent="0.3">
      <c r="B4761" s="3"/>
    </row>
    <row r="4762" spans="2:2" x14ac:dyDescent="0.3">
      <c r="B4762" s="3"/>
    </row>
    <row r="4763" spans="2:2" x14ac:dyDescent="0.3">
      <c r="B4763" s="3"/>
    </row>
    <row r="4764" spans="2:2" x14ac:dyDescent="0.3">
      <c r="B4764" s="3"/>
    </row>
    <row r="4765" spans="2:2" x14ac:dyDescent="0.3">
      <c r="B4765" s="3"/>
    </row>
    <row r="4766" spans="2:2" x14ac:dyDescent="0.3">
      <c r="B4766" s="3"/>
    </row>
    <row r="4767" spans="2:2" x14ac:dyDescent="0.3">
      <c r="B4767" s="3"/>
    </row>
    <row r="4768" spans="2:2" x14ac:dyDescent="0.3">
      <c r="B4768" s="3"/>
    </row>
    <row r="4769" spans="2:2" x14ac:dyDescent="0.3">
      <c r="B4769" s="3"/>
    </row>
    <row r="4770" spans="2:2" x14ac:dyDescent="0.3">
      <c r="B4770" s="3"/>
    </row>
    <row r="4771" spans="2:2" x14ac:dyDescent="0.3">
      <c r="B4771" s="3"/>
    </row>
    <row r="4772" spans="2:2" x14ac:dyDescent="0.3">
      <c r="B4772" s="3"/>
    </row>
    <row r="4773" spans="2:2" x14ac:dyDescent="0.3">
      <c r="B4773" s="3"/>
    </row>
    <row r="4774" spans="2:2" x14ac:dyDescent="0.3">
      <c r="B4774" s="3"/>
    </row>
    <row r="4775" spans="2:2" x14ac:dyDescent="0.3">
      <c r="B4775" s="3"/>
    </row>
    <row r="4776" spans="2:2" x14ac:dyDescent="0.3">
      <c r="B4776" s="3"/>
    </row>
    <row r="4777" spans="2:2" x14ac:dyDescent="0.3">
      <c r="B4777" s="3"/>
    </row>
    <row r="4778" spans="2:2" x14ac:dyDescent="0.3">
      <c r="B4778" s="3"/>
    </row>
    <row r="4779" spans="2:2" x14ac:dyDescent="0.3">
      <c r="B4779" s="3"/>
    </row>
    <row r="4780" spans="2:2" x14ac:dyDescent="0.3">
      <c r="B4780" s="3"/>
    </row>
    <row r="4781" spans="2:2" x14ac:dyDescent="0.3">
      <c r="B4781" s="3"/>
    </row>
    <row r="4782" spans="2:2" x14ac:dyDescent="0.3">
      <c r="B4782" s="3"/>
    </row>
    <row r="4783" spans="2:2" x14ac:dyDescent="0.3">
      <c r="B4783" s="3"/>
    </row>
    <row r="4784" spans="2:2" x14ac:dyDescent="0.3">
      <c r="B4784" s="3"/>
    </row>
    <row r="4785" spans="2:2" x14ac:dyDescent="0.3">
      <c r="B4785" s="3"/>
    </row>
    <row r="4786" spans="2:2" x14ac:dyDescent="0.3">
      <c r="B4786" s="3"/>
    </row>
    <row r="4787" spans="2:2" x14ac:dyDescent="0.3">
      <c r="B4787" s="3"/>
    </row>
    <row r="4788" spans="2:2" x14ac:dyDescent="0.3">
      <c r="B4788" s="3"/>
    </row>
    <row r="4789" spans="2:2" x14ac:dyDescent="0.3">
      <c r="B4789" s="3"/>
    </row>
    <row r="4790" spans="2:2" x14ac:dyDescent="0.3">
      <c r="B4790" s="3"/>
    </row>
    <row r="4791" spans="2:2" x14ac:dyDescent="0.3">
      <c r="B4791" s="3"/>
    </row>
    <row r="4792" spans="2:2" x14ac:dyDescent="0.3">
      <c r="B4792" s="3"/>
    </row>
    <row r="4793" spans="2:2" x14ac:dyDescent="0.3">
      <c r="B4793" s="3"/>
    </row>
    <row r="4794" spans="2:2" x14ac:dyDescent="0.3">
      <c r="B4794" s="3"/>
    </row>
    <row r="4795" spans="2:2" x14ac:dyDescent="0.3">
      <c r="B4795" s="3"/>
    </row>
    <row r="4796" spans="2:2" x14ac:dyDescent="0.3">
      <c r="B4796" s="3"/>
    </row>
    <row r="4797" spans="2:2" x14ac:dyDescent="0.3">
      <c r="B4797" s="3"/>
    </row>
    <row r="4798" spans="2:2" x14ac:dyDescent="0.3">
      <c r="B4798" s="3"/>
    </row>
    <row r="4799" spans="2:2" x14ac:dyDescent="0.3">
      <c r="B4799" s="3"/>
    </row>
    <row r="4800" spans="2:2" x14ac:dyDescent="0.3">
      <c r="B4800" s="3"/>
    </row>
    <row r="4801" spans="2:2" x14ac:dyDescent="0.3">
      <c r="B4801" s="3"/>
    </row>
    <row r="4802" spans="2:2" x14ac:dyDescent="0.3">
      <c r="B4802" s="3"/>
    </row>
    <row r="4803" spans="2:2" x14ac:dyDescent="0.3">
      <c r="B4803" s="3"/>
    </row>
    <row r="4804" spans="2:2" x14ac:dyDescent="0.3">
      <c r="B4804" s="3"/>
    </row>
    <row r="4805" spans="2:2" x14ac:dyDescent="0.3">
      <c r="B4805" s="3"/>
    </row>
    <row r="4806" spans="2:2" x14ac:dyDescent="0.3">
      <c r="B4806" s="3"/>
    </row>
    <row r="4807" spans="2:2" x14ac:dyDescent="0.3">
      <c r="B4807" s="3"/>
    </row>
    <row r="4808" spans="2:2" x14ac:dyDescent="0.3">
      <c r="B4808" s="3"/>
    </row>
    <row r="4809" spans="2:2" x14ac:dyDescent="0.3">
      <c r="B4809" s="3"/>
    </row>
    <row r="4810" spans="2:2" x14ac:dyDescent="0.3">
      <c r="B4810" s="3"/>
    </row>
    <row r="4811" spans="2:2" x14ac:dyDescent="0.3">
      <c r="B4811" s="3"/>
    </row>
    <row r="4812" spans="2:2" x14ac:dyDescent="0.3">
      <c r="B4812" s="3"/>
    </row>
    <row r="4813" spans="2:2" x14ac:dyDescent="0.3">
      <c r="B4813" s="3"/>
    </row>
    <row r="4814" spans="2:2" x14ac:dyDescent="0.3">
      <c r="B4814" s="3"/>
    </row>
    <row r="4815" spans="2:2" x14ac:dyDescent="0.3">
      <c r="B4815" s="3"/>
    </row>
    <row r="4816" spans="2:2" x14ac:dyDescent="0.3">
      <c r="B4816" s="3"/>
    </row>
    <row r="4817" spans="2:2" x14ac:dyDescent="0.3">
      <c r="B4817" s="3"/>
    </row>
    <row r="4818" spans="2:2" x14ac:dyDescent="0.3">
      <c r="B4818" s="3"/>
    </row>
    <row r="4819" spans="2:2" x14ac:dyDescent="0.3">
      <c r="B4819" s="3"/>
    </row>
    <row r="4820" spans="2:2" x14ac:dyDescent="0.3">
      <c r="B4820" s="3"/>
    </row>
    <row r="4821" spans="2:2" x14ac:dyDescent="0.3">
      <c r="B4821" s="3"/>
    </row>
    <row r="4822" spans="2:2" x14ac:dyDescent="0.3">
      <c r="B4822" s="3"/>
    </row>
    <row r="4823" spans="2:2" x14ac:dyDescent="0.3">
      <c r="B4823" s="3"/>
    </row>
    <row r="4824" spans="2:2" x14ac:dyDescent="0.3">
      <c r="B4824" s="3"/>
    </row>
    <row r="4825" spans="2:2" x14ac:dyDescent="0.3">
      <c r="B4825" s="3"/>
    </row>
    <row r="4826" spans="2:2" x14ac:dyDescent="0.3">
      <c r="B4826" s="3"/>
    </row>
    <row r="4827" spans="2:2" x14ac:dyDescent="0.3">
      <c r="B4827" s="3"/>
    </row>
    <row r="4828" spans="2:2" x14ac:dyDescent="0.3">
      <c r="B4828" s="3"/>
    </row>
    <row r="4829" spans="2:2" x14ac:dyDescent="0.3">
      <c r="B4829" s="3"/>
    </row>
    <row r="4830" spans="2:2" x14ac:dyDescent="0.3">
      <c r="B4830" s="3"/>
    </row>
    <row r="4831" spans="2:2" x14ac:dyDescent="0.3">
      <c r="B4831" s="3"/>
    </row>
    <row r="4832" spans="2:2" x14ac:dyDescent="0.3">
      <c r="B4832" s="3"/>
    </row>
    <row r="4833" spans="2:2" x14ac:dyDescent="0.3">
      <c r="B4833" s="3"/>
    </row>
    <row r="4834" spans="2:2" x14ac:dyDescent="0.3">
      <c r="B4834" s="3"/>
    </row>
    <row r="4835" spans="2:2" x14ac:dyDescent="0.3">
      <c r="B4835" s="3"/>
    </row>
    <row r="4836" spans="2:2" x14ac:dyDescent="0.3">
      <c r="B4836" s="3"/>
    </row>
    <row r="4837" spans="2:2" x14ac:dyDescent="0.3">
      <c r="B4837" s="3"/>
    </row>
    <row r="4838" spans="2:2" x14ac:dyDescent="0.3">
      <c r="B4838" s="3"/>
    </row>
    <row r="4839" spans="2:2" x14ac:dyDescent="0.3">
      <c r="B4839" s="3"/>
    </row>
    <row r="4840" spans="2:2" x14ac:dyDescent="0.3">
      <c r="B4840" s="3"/>
    </row>
    <row r="4841" spans="2:2" x14ac:dyDescent="0.3">
      <c r="B4841" s="3"/>
    </row>
    <row r="4842" spans="2:2" x14ac:dyDescent="0.3">
      <c r="B4842" s="3"/>
    </row>
    <row r="4843" spans="2:2" x14ac:dyDescent="0.3">
      <c r="B4843" s="3"/>
    </row>
    <row r="4844" spans="2:2" x14ac:dyDescent="0.3">
      <c r="B4844" s="3"/>
    </row>
    <row r="4845" spans="2:2" x14ac:dyDescent="0.3">
      <c r="B4845" s="3"/>
    </row>
    <row r="4846" spans="2:2" x14ac:dyDescent="0.3">
      <c r="B4846" s="3"/>
    </row>
    <row r="4847" spans="2:2" x14ac:dyDescent="0.3">
      <c r="B4847" s="3"/>
    </row>
    <row r="4848" spans="2:2" x14ac:dyDescent="0.3">
      <c r="B4848" s="3"/>
    </row>
    <row r="4849" spans="2:2" x14ac:dyDescent="0.3">
      <c r="B4849" s="3"/>
    </row>
    <row r="4850" spans="2:2" x14ac:dyDescent="0.3">
      <c r="B4850" s="3"/>
    </row>
    <row r="4851" spans="2:2" x14ac:dyDescent="0.3">
      <c r="B4851" s="3"/>
    </row>
    <row r="4852" spans="2:2" x14ac:dyDescent="0.3">
      <c r="B4852" s="3"/>
    </row>
    <row r="4853" spans="2:2" x14ac:dyDescent="0.3">
      <c r="B4853" s="3"/>
    </row>
    <row r="4854" spans="2:2" x14ac:dyDescent="0.3">
      <c r="B4854" s="3"/>
    </row>
    <row r="4855" spans="2:2" x14ac:dyDescent="0.3">
      <c r="B4855" s="3"/>
    </row>
    <row r="4856" spans="2:2" x14ac:dyDescent="0.3">
      <c r="B4856" s="3"/>
    </row>
    <row r="4857" spans="2:2" x14ac:dyDescent="0.3">
      <c r="B4857" s="3"/>
    </row>
    <row r="4858" spans="2:2" x14ac:dyDescent="0.3">
      <c r="B4858" s="3"/>
    </row>
    <row r="4859" spans="2:2" x14ac:dyDescent="0.3">
      <c r="B4859" s="3"/>
    </row>
    <row r="4860" spans="2:2" x14ac:dyDescent="0.3">
      <c r="B4860" s="3"/>
    </row>
    <row r="4861" spans="2:2" x14ac:dyDescent="0.3">
      <c r="B4861" s="3"/>
    </row>
    <row r="4862" spans="2:2" x14ac:dyDescent="0.3">
      <c r="B4862" s="3"/>
    </row>
    <row r="4863" spans="2:2" x14ac:dyDescent="0.3">
      <c r="B4863" s="3"/>
    </row>
    <row r="4864" spans="2:2" x14ac:dyDescent="0.3">
      <c r="B4864" s="3"/>
    </row>
    <row r="4865" spans="2:2" x14ac:dyDescent="0.3">
      <c r="B4865" s="3"/>
    </row>
    <row r="4866" spans="2:2" x14ac:dyDescent="0.3">
      <c r="B4866" s="3"/>
    </row>
    <row r="4867" spans="2:2" x14ac:dyDescent="0.3">
      <c r="B4867" s="3"/>
    </row>
    <row r="4868" spans="2:2" x14ac:dyDescent="0.3">
      <c r="B4868" s="3"/>
    </row>
    <row r="4869" spans="2:2" x14ac:dyDescent="0.3">
      <c r="B4869" s="3"/>
    </row>
    <row r="4870" spans="2:2" x14ac:dyDescent="0.3">
      <c r="B4870" s="3"/>
    </row>
    <row r="4871" spans="2:2" x14ac:dyDescent="0.3">
      <c r="B4871" s="3"/>
    </row>
    <row r="4872" spans="2:2" x14ac:dyDescent="0.3">
      <c r="B4872" s="3"/>
    </row>
    <row r="4873" spans="2:2" x14ac:dyDescent="0.3">
      <c r="B4873" s="3"/>
    </row>
    <row r="4874" spans="2:2" x14ac:dyDescent="0.3">
      <c r="B4874" s="3"/>
    </row>
    <row r="4875" spans="2:2" x14ac:dyDescent="0.3">
      <c r="B4875" s="3"/>
    </row>
    <row r="4876" spans="2:2" x14ac:dyDescent="0.3">
      <c r="B4876" s="3"/>
    </row>
    <row r="4877" spans="2:2" x14ac:dyDescent="0.3">
      <c r="B4877" s="3"/>
    </row>
    <row r="4878" spans="2:2" x14ac:dyDescent="0.3">
      <c r="B4878" s="3"/>
    </row>
    <row r="4879" spans="2:2" x14ac:dyDescent="0.3">
      <c r="B4879" s="3"/>
    </row>
    <row r="4880" spans="2:2" x14ac:dyDescent="0.3">
      <c r="B4880" s="3"/>
    </row>
    <row r="4881" spans="2:2" x14ac:dyDescent="0.3">
      <c r="B4881" s="3"/>
    </row>
    <row r="4882" spans="2:2" x14ac:dyDescent="0.3">
      <c r="B4882" s="3"/>
    </row>
    <row r="4883" spans="2:2" x14ac:dyDescent="0.3">
      <c r="B4883" s="3"/>
    </row>
    <row r="4884" spans="2:2" x14ac:dyDescent="0.3">
      <c r="B4884" s="3"/>
    </row>
    <row r="4885" spans="2:2" x14ac:dyDescent="0.3">
      <c r="B4885" s="3"/>
    </row>
    <row r="4886" spans="2:2" x14ac:dyDescent="0.3">
      <c r="B4886" s="3"/>
    </row>
    <row r="4887" spans="2:2" x14ac:dyDescent="0.3">
      <c r="B4887" s="3"/>
    </row>
    <row r="4888" spans="2:2" x14ac:dyDescent="0.3">
      <c r="B4888" s="3"/>
    </row>
    <row r="4889" spans="2:2" x14ac:dyDescent="0.3">
      <c r="B4889" s="3"/>
    </row>
    <row r="4890" spans="2:2" x14ac:dyDescent="0.3">
      <c r="B4890" s="3"/>
    </row>
    <row r="4891" spans="2:2" x14ac:dyDescent="0.3">
      <c r="B4891" s="3"/>
    </row>
    <row r="4892" spans="2:2" x14ac:dyDescent="0.3">
      <c r="B4892" s="3"/>
    </row>
    <row r="4893" spans="2:2" x14ac:dyDescent="0.3">
      <c r="B4893" s="3"/>
    </row>
    <row r="4894" spans="2:2" x14ac:dyDescent="0.3">
      <c r="B4894" s="3"/>
    </row>
    <row r="4895" spans="2:2" x14ac:dyDescent="0.3">
      <c r="B4895" s="3"/>
    </row>
    <row r="4896" spans="2:2" x14ac:dyDescent="0.3">
      <c r="B4896" s="3"/>
    </row>
    <row r="4897" spans="2:2" x14ac:dyDescent="0.3">
      <c r="B4897" s="3"/>
    </row>
    <row r="4898" spans="2:2" x14ac:dyDescent="0.3">
      <c r="B4898" s="3"/>
    </row>
    <row r="4899" spans="2:2" x14ac:dyDescent="0.3">
      <c r="B4899" s="3"/>
    </row>
    <row r="4900" spans="2:2" x14ac:dyDescent="0.3">
      <c r="B4900" s="3"/>
    </row>
    <row r="4901" spans="2:2" x14ac:dyDescent="0.3">
      <c r="B4901" s="3"/>
    </row>
    <row r="4902" spans="2:2" x14ac:dyDescent="0.3">
      <c r="B4902" s="3"/>
    </row>
    <row r="4903" spans="2:2" x14ac:dyDescent="0.3">
      <c r="B4903" s="3"/>
    </row>
    <row r="4904" spans="2:2" x14ac:dyDescent="0.3">
      <c r="B4904" s="3"/>
    </row>
    <row r="4905" spans="2:2" x14ac:dyDescent="0.3">
      <c r="B4905" s="3"/>
    </row>
    <row r="4906" spans="2:2" x14ac:dyDescent="0.3">
      <c r="B4906" s="3"/>
    </row>
    <row r="4907" spans="2:2" x14ac:dyDescent="0.3">
      <c r="B4907" s="3"/>
    </row>
    <row r="4908" spans="2:2" x14ac:dyDescent="0.3">
      <c r="B4908" s="3"/>
    </row>
    <row r="4909" spans="2:2" x14ac:dyDescent="0.3">
      <c r="B4909" s="3"/>
    </row>
    <row r="4910" spans="2:2" x14ac:dyDescent="0.3">
      <c r="B4910" s="3"/>
    </row>
    <row r="4911" spans="2:2" x14ac:dyDescent="0.3">
      <c r="B4911" s="3"/>
    </row>
    <row r="4912" spans="2:2" x14ac:dyDescent="0.3">
      <c r="B4912" s="3"/>
    </row>
    <row r="4913" spans="2:2" x14ac:dyDescent="0.3">
      <c r="B4913" s="3"/>
    </row>
    <row r="4914" spans="2:2" x14ac:dyDescent="0.3">
      <c r="B4914" s="3"/>
    </row>
    <row r="4915" spans="2:2" x14ac:dyDescent="0.3">
      <c r="B4915" s="3"/>
    </row>
    <row r="4916" spans="2:2" x14ac:dyDescent="0.3">
      <c r="B4916" s="3"/>
    </row>
    <row r="4917" spans="2:2" x14ac:dyDescent="0.3">
      <c r="B4917" s="3"/>
    </row>
    <row r="4918" spans="2:2" x14ac:dyDescent="0.3">
      <c r="B4918" s="3"/>
    </row>
    <row r="4919" spans="2:2" x14ac:dyDescent="0.3">
      <c r="B4919" s="3"/>
    </row>
    <row r="4920" spans="2:2" x14ac:dyDescent="0.3">
      <c r="B4920" s="3"/>
    </row>
    <row r="4921" spans="2:2" x14ac:dyDescent="0.3">
      <c r="B4921" s="3"/>
    </row>
    <row r="4922" spans="2:2" x14ac:dyDescent="0.3">
      <c r="B4922" s="3"/>
    </row>
    <row r="4923" spans="2:2" x14ac:dyDescent="0.3">
      <c r="B4923" s="3"/>
    </row>
    <row r="4924" spans="2:2" x14ac:dyDescent="0.3">
      <c r="B4924" s="3"/>
    </row>
    <row r="4925" spans="2:2" x14ac:dyDescent="0.3">
      <c r="B4925" s="3"/>
    </row>
    <row r="4926" spans="2:2" x14ac:dyDescent="0.3">
      <c r="B4926" s="3"/>
    </row>
    <row r="4927" spans="2:2" x14ac:dyDescent="0.3">
      <c r="B4927" s="3"/>
    </row>
    <row r="4928" spans="2:2" x14ac:dyDescent="0.3">
      <c r="B4928" s="3"/>
    </row>
    <row r="4929" spans="2:2" x14ac:dyDescent="0.3">
      <c r="B4929" s="3"/>
    </row>
    <row r="4930" spans="2:2" x14ac:dyDescent="0.3">
      <c r="B4930" s="3"/>
    </row>
    <row r="4931" spans="2:2" x14ac:dyDescent="0.3">
      <c r="B4931" s="3"/>
    </row>
    <row r="4932" spans="2:2" x14ac:dyDescent="0.3">
      <c r="B4932" s="3"/>
    </row>
    <row r="4933" spans="2:2" x14ac:dyDescent="0.3">
      <c r="B4933" s="3"/>
    </row>
    <row r="4934" spans="2:2" x14ac:dyDescent="0.3">
      <c r="B4934" s="3"/>
    </row>
    <row r="4935" spans="2:2" x14ac:dyDescent="0.3">
      <c r="B4935" s="3"/>
    </row>
    <row r="4936" spans="2:2" x14ac:dyDescent="0.3">
      <c r="B4936" s="3"/>
    </row>
    <row r="4937" spans="2:2" x14ac:dyDescent="0.3">
      <c r="B4937" s="3"/>
    </row>
    <row r="4938" spans="2:2" x14ac:dyDescent="0.3">
      <c r="B4938" s="3"/>
    </row>
    <row r="4939" spans="2:2" x14ac:dyDescent="0.3">
      <c r="B4939" s="3"/>
    </row>
    <row r="4940" spans="2:2" x14ac:dyDescent="0.3">
      <c r="B4940" s="3"/>
    </row>
    <row r="4941" spans="2:2" x14ac:dyDescent="0.3">
      <c r="B4941" s="3"/>
    </row>
    <row r="4942" spans="2:2" x14ac:dyDescent="0.3">
      <c r="B4942" s="3"/>
    </row>
    <row r="4943" spans="2:2" x14ac:dyDescent="0.3">
      <c r="B4943" s="3"/>
    </row>
    <row r="4944" spans="2:2" x14ac:dyDescent="0.3">
      <c r="B4944" s="3"/>
    </row>
    <row r="4945" spans="2:2" x14ac:dyDescent="0.3">
      <c r="B4945" s="3"/>
    </row>
    <row r="4946" spans="2:2" x14ac:dyDescent="0.3">
      <c r="B4946" s="3"/>
    </row>
    <row r="4947" spans="2:2" x14ac:dyDescent="0.3">
      <c r="B4947" s="3"/>
    </row>
    <row r="4948" spans="2:2" x14ac:dyDescent="0.3">
      <c r="B4948" s="3"/>
    </row>
    <row r="4949" spans="2:2" x14ac:dyDescent="0.3">
      <c r="B4949" s="3"/>
    </row>
    <row r="4950" spans="2:2" x14ac:dyDescent="0.3">
      <c r="B4950" s="3"/>
    </row>
    <row r="4951" spans="2:2" x14ac:dyDescent="0.3">
      <c r="B4951" s="3"/>
    </row>
    <row r="4952" spans="2:2" x14ac:dyDescent="0.3">
      <c r="B4952" s="3"/>
    </row>
    <row r="4953" spans="2:2" x14ac:dyDescent="0.3">
      <c r="B4953" s="3"/>
    </row>
    <row r="4954" spans="2:2" x14ac:dyDescent="0.3">
      <c r="B4954" s="3"/>
    </row>
    <row r="4955" spans="2:2" x14ac:dyDescent="0.3">
      <c r="B4955" s="3"/>
    </row>
    <row r="4956" spans="2:2" x14ac:dyDescent="0.3">
      <c r="B4956" s="3"/>
    </row>
    <row r="4957" spans="2:2" x14ac:dyDescent="0.3">
      <c r="B4957" s="3"/>
    </row>
    <row r="4958" spans="2:2" x14ac:dyDescent="0.3">
      <c r="B4958" s="3"/>
    </row>
    <row r="4959" spans="2:2" x14ac:dyDescent="0.3">
      <c r="B4959" s="3"/>
    </row>
    <row r="4960" spans="2:2" x14ac:dyDescent="0.3">
      <c r="B4960" s="3"/>
    </row>
    <row r="4961" spans="2:2" x14ac:dyDescent="0.3">
      <c r="B4961" s="3"/>
    </row>
    <row r="4962" spans="2:2" x14ac:dyDescent="0.3">
      <c r="B4962" s="3"/>
    </row>
    <row r="4963" spans="2:2" x14ac:dyDescent="0.3">
      <c r="B4963" s="3"/>
    </row>
    <row r="4964" spans="2:2" x14ac:dyDescent="0.3">
      <c r="B4964" s="3"/>
    </row>
    <row r="4965" spans="2:2" x14ac:dyDescent="0.3">
      <c r="B4965" s="3"/>
    </row>
    <row r="4966" spans="2:2" x14ac:dyDescent="0.3">
      <c r="B4966" s="3"/>
    </row>
    <row r="4967" spans="2:2" x14ac:dyDescent="0.3">
      <c r="B4967" s="3"/>
    </row>
    <row r="4968" spans="2:2" x14ac:dyDescent="0.3">
      <c r="B4968" s="3"/>
    </row>
    <row r="4969" spans="2:2" x14ac:dyDescent="0.3">
      <c r="B4969" s="3"/>
    </row>
    <row r="4970" spans="2:2" x14ac:dyDescent="0.3">
      <c r="B4970" s="3"/>
    </row>
    <row r="4971" spans="2:2" x14ac:dyDescent="0.3">
      <c r="B4971" s="3"/>
    </row>
    <row r="4972" spans="2:2" x14ac:dyDescent="0.3">
      <c r="B4972" s="3"/>
    </row>
    <row r="4973" spans="2:2" x14ac:dyDescent="0.3">
      <c r="B4973" s="3"/>
    </row>
    <row r="4974" spans="2:2" x14ac:dyDescent="0.3">
      <c r="B4974" s="3"/>
    </row>
    <row r="4975" spans="2:2" x14ac:dyDescent="0.3">
      <c r="B4975" s="3"/>
    </row>
    <row r="4976" spans="2:2" x14ac:dyDescent="0.3">
      <c r="B4976" s="3"/>
    </row>
    <row r="4977" spans="2:2" x14ac:dyDescent="0.3">
      <c r="B4977" s="3"/>
    </row>
    <row r="4978" spans="2:2" x14ac:dyDescent="0.3">
      <c r="B4978" s="3"/>
    </row>
    <row r="4979" spans="2:2" x14ac:dyDescent="0.3">
      <c r="B4979" s="3"/>
    </row>
    <row r="4980" spans="2:2" x14ac:dyDescent="0.3">
      <c r="B4980" s="3"/>
    </row>
    <row r="4981" spans="2:2" x14ac:dyDescent="0.3">
      <c r="B4981" s="3"/>
    </row>
    <row r="4982" spans="2:2" x14ac:dyDescent="0.3">
      <c r="B4982" s="3"/>
    </row>
    <row r="4983" spans="2:2" x14ac:dyDescent="0.3">
      <c r="B4983" s="3"/>
    </row>
    <row r="4984" spans="2:2" x14ac:dyDescent="0.3">
      <c r="B4984" s="3"/>
    </row>
    <row r="4985" spans="2:2" x14ac:dyDescent="0.3">
      <c r="B4985" s="3"/>
    </row>
    <row r="4986" spans="2:2" x14ac:dyDescent="0.3">
      <c r="B4986" s="3"/>
    </row>
    <row r="4987" spans="2:2" x14ac:dyDescent="0.3">
      <c r="B4987" s="3"/>
    </row>
    <row r="4988" spans="2:2" x14ac:dyDescent="0.3">
      <c r="B4988" s="3"/>
    </row>
    <row r="4989" spans="2:2" x14ac:dyDescent="0.3">
      <c r="B4989" s="3"/>
    </row>
    <row r="4990" spans="2:2" x14ac:dyDescent="0.3">
      <c r="B4990" s="3"/>
    </row>
    <row r="4991" spans="2:2" x14ac:dyDescent="0.3">
      <c r="B4991" s="3"/>
    </row>
    <row r="4992" spans="2:2" x14ac:dyDescent="0.3">
      <c r="B4992" s="3"/>
    </row>
    <row r="4993" spans="2:2" x14ac:dyDescent="0.3">
      <c r="B4993" s="3"/>
    </row>
    <row r="4994" spans="2:2" x14ac:dyDescent="0.3">
      <c r="B4994" s="3"/>
    </row>
    <row r="4995" spans="2:2" x14ac:dyDescent="0.3">
      <c r="B4995" s="3"/>
    </row>
    <row r="4996" spans="2:2" x14ac:dyDescent="0.3">
      <c r="B4996" s="3"/>
    </row>
    <row r="4997" spans="2:2" x14ac:dyDescent="0.3">
      <c r="B4997" s="3"/>
    </row>
    <row r="4998" spans="2:2" x14ac:dyDescent="0.3">
      <c r="B4998" s="3"/>
    </row>
    <row r="4999" spans="2:2" x14ac:dyDescent="0.3">
      <c r="B4999" s="3"/>
    </row>
    <row r="5000" spans="2:2" x14ac:dyDescent="0.3">
      <c r="B5000" s="3"/>
    </row>
    <row r="5001" spans="2:2" x14ac:dyDescent="0.3">
      <c r="B5001" s="3"/>
    </row>
    <row r="5002" spans="2:2" x14ac:dyDescent="0.3">
      <c r="B5002" s="3"/>
    </row>
    <row r="5003" spans="2:2" x14ac:dyDescent="0.3">
      <c r="B5003" s="3"/>
    </row>
    <row r="5004" spans="2:2" x14ac:dyDescent="0.3">
      <c r="B5004" s="3"/>
    </row>
    <row r="5005" spans="2:2" x14ac:dyDescent="0.3">
      <c r="B5005" s="3"/>
    </row>
    <row r="5006" spans="2:2" x14ac:dyDescent="0.3">
      <c r="B5006" s="3"/>
    </row>
    <row r="5007" spans="2:2" x14ac:dyDescent="0.3">
      <c r="B5007" s="3"/>
    </row>
    <row r="5008" spans="2:2" x14ac:dyDescent="0.3">
      <c r="B5008" s="3"/>
    </row>
    <row r="5009" spans="2:2" x14ac:dyDescent="0.3">
      <c r="B5009" s="3"/>
    </row>
    <row r="5010" spans="2:2" x14ac:dyDescent="0.3">
      <c r="B5010" s="3"/>
    </row>
    <row r="5011" spans="2:2" x14ac:dyDescent="0.3">
      <c r="B5011" s="3"/>
    </row>
    <row r="5012" spans="2:2" x14ac:dyDescent="0.3">
      <c r="B5012" s="3"/>
    </row>
    <row r="5013" spans="2:2" x14ac:dyDescent="0.3">
      <c r="B5013" s="3"/>
    </row>
    <row r="5014" spans="2:2" x14ac:dyDescent="0.3">
      <c r="B5014" s="3"/>
    </row>
    <row r="5015" spans="2:2" x14ac:dyDescent="0.3">
      <c r="B5015" s="3"/>
    </row>
    <row r="5016" spans="2:2" x14ac:dyDescent="0.3">
      <c r="B5016" s="3"/>
    </row>
    <row r="5017" spans="2:2" x14ac:dyDescent="0.3">
      <c r="B5017" s="3"/>
    </row>
    <row r="5018" spans="2:2" x14ac:dyDescent="0.3">
      <c r="B5018" s="3"/>
    </row>
    <row r="5019" spans="2:2" x14ac:dyDescent="0.3">
      <c r="B5019" s="3"/>
    </row>
    <row r="5020" spans="2:2" x14ac:dyDescent="0.3">
      <c r="B5020" s="3"/>
    </row>
    <row r="5021" spans="2:2" x14ac:dyDescent="0.3">
      <c r="B5021" s="3"/>
    </row>
    <row r="5022" spans="2:2" x14ac:dyDescent="0.3">
      <c r="B5022" s="3"/>
    </row>
    <row r="5023" spans="2:2" x14ac:dyDescent="0.3">
      <c r="B5023" s="3"/>
    </row>
    <row r="5024" spans="2:2" x14ac:dyDescent="0.3">
      <c r="B5024" s="3"/>
    </row>
    <row r="5025" spans="2:2" x14ac:dyDescent="0.3">
      <c r="B5025" s="3"/>
    </row>
    <row r="5026" spans="2:2" x14ac:dyDescent="0.3">
      <c r="B5026" s="3"/>
    </row>
    <row r="5027" spans="2:2" x14ac:dyDescent="0.3">
      <c r="B5027" s="3"/>
    </row>
    <row r="5028" spans="2:2" x14ac:dyDescent="0.3">
      <c r="B5028" s="3"/>
    </row>
    <row r="5029" spans="2:2" x14ac:dyDescent="0.3">
      <c r="B5029" s="3"/>
    </row>
    <row r="5030" spans="2:2" x14ac:dyDescent="0.3">
      <c r="B5030" s="3"/>
    </row>
    <row r="5031" spans="2:2" x14ac:dyDescent="0.3">
      <c r="B5031" s="3"/>
    </row>
    <row r="5032" spans="2:2" x14ac:dyDescent="0.3">
      <c r="B5032" s="3"/>
    </row>
    <row r="5033" spans="2:2" x14ac:dyDescent="0.3">
      <c r="B5033" s="3"/>
    </row>
    <row r="5034" spans="2:2" x14ac:dyDescent="0.3">
      <c r="B5034" s="3"/>
    </row>
    <row r="5035" spans="2:2" x14ac:dyDescent="0.3">
      <c r="B5035" s="3"/>
    </row>
    <row r="5036" spans="2:2" x14ac:dyDescent="0.3">
      <c r="B5036" s="3"/>
    </row>
    <row r="5037" spans="2:2" x14ac:dyDescent="0.3">
      <c r="B5037" s="3"/>
    </row>
    <row r="5038" spans="2:2" x14ac:dyDescent="0.3">
      <c r="B5038" s="3"/>
    </row>
    <row r="5039" spans="2:2" x14ac:dyDescent="0.3">
      <c r="B5039" s="3"/>
    </row>
    <row r="5040" spans="2:2" x14ac:dyDescent="0.3">
      <c r="B5040" s="3"/>
    </row>
    <row r="5041" spans="2:2" x14ac:dyDescent="0.3">
      <c r="B5041" s="3"/>
    </row>
    <row r="5042" spans="2:2" x14ac:dyDescent="0.3">
      <c r="B5042" s="3"/>
    </row>
    <row r="5043" spans="2:2" x14ac:dyDescent="0.3">
      <c r="B5043" s="3"/>
    </row>
    <row r="5044" spans="2:2" x14ac:dyDescent="0.3">
      <c r="B5044" s="3"/>
    </row>
    <row r="5045" spans="2:2" x14ac:dyDescent="0.3">
      <c r="B5045" s="3"/>
    </row>
    <row r="5046" spans="2:2" x14ac:dyDescent="0.3">
      <c r="B5046" s="3"/>
    </row>
    <row r="5047" spans="2:2" x14ac:dyDescent="0.3">
      <c r="B5047" s="3"/>
    </row>
    <row r="5048" spans="2:2" x14ac:dyDescent="0.3">
      <c r="B5048" s="3"/>
    </row>
    <row r="5049" spans="2:2" x14ac:dyDescent="0.3">
      <c r="B5049" s="3"/>
    </row>
    <row r="5050" spans="2:2" x14ac:dyDescent="0.3">
      <c r="B5050" s="3"/>
    </row>
    <row r="5051" spans="2:2" x14ac:dyDescent="0.3">
      <c r="B5051" s="3"/>
    </row>
    <row r="5052" spans="2:2" x14ac:dyDescent="0.3">
      <c r="B5052" s="3"/>
    </row>
    <row r="5053" spans="2:2" x14ac:dyDescent="0.3">
      <c r="B5053" s="3"/>
    </row>
    <row r="5054" spans="2:2" x14ac:dyDescent="0.3">
      <c r="B5054" s="3"/>
    </row>
    <row r="5055" spans="2:2" x14ac:dyDescent="0.3">
      <c r="B5055" s="3"/>
    </row>
    <row r="5056" spans="2:2" x14ac:dyDescent="0.3">
      <c r="B5056" s="3"/>
    </row>
    <row r="5057" spans="2:2" x14ac:dyDescent="0.3">
      <c r="B5057" s="3"/>
    </row>
    <row r="5058" spans="2:2" x14ac:dyDescent="0.3">
      <c r="B5058" s="3"/>
    </row>
    <row r="5059" spans="2:2" x14ac:dyDescent="0.3">
      <c r="B5059" s="3"/>
    </row>
    <row r="5060" spans="2:2" x14ac:dyDescent="0.3">
      <c r="B5060" s="3"/>
    </row>
    <row r="5061" spans="2:2" x14ac:dyDescent="0.3">
      <c r="B5061" s="3"/>
    </row>
    <row r="5062" spans="2:2" x14ac:dyDescent="0.3">
      <c r="B5062" s="3"/>
    </row>
    <row r="5063" spans="2:2" x14ac:dyDescent="0.3">
      <c r="B5063" s="3"/>
    </row>
    <row r="5064" spans="2:2" x14ac:dyDescent="0.3">
      <c r="B5064" s="3"/>
    </row>
    <row r="5065" spans="2:2" x14ac:dyDescent="0.3">
      <c r="B5065" s="3"/>
    </row>
    <row r="5066" spans="2:2" x14ac:dyDescent="0.3">
      <c r="B5066" s="3"/>
    </row>
    <row r="5067" spans="2:2" x14ac:dyDescent="0.3">
      <c r="B5067" s="3"/>
    </row>
    <row r="5068" spans="2:2" x14ac:dyDescent="0.3">
      <c r="B5068" s="3"/>
    </row>
    <row r="5069" spans="2:2" x14ac:dyDescent="0.3">
      <c r="B5069" s="3"/>
    </row>
    <row r="5070" spans="2:2" x14ac:dyDescent="0.3">
      <c r="B5070" s="3"/>
    </row>
    <row r="5071" spans="2:2" x14ac:dyDescent="0.3">
      <c r="B5071" s="3"/>
    </row>
    <row r="5072" spans="2:2" x14ac:dyDescent="0.3">
      <c r="B5072" s="3"/>
    </row>
    <row r="5073" spans="2:2" x14ac:dyDescent="0.3">
      <c r="B5073" s="3"/>
    </row>
    <row r="5074" spans="2:2" x14ac:dyDescent="0.3">
      <c r="B5074" s="3"/>
    </row>
    <row r="5075" spans="2:2" x14ac:dyDescent="0.3">
      <c r="B5075" s="3"/>
    </row>
    <row r="5076" spans="2:2" x14ac:dyDescent="0.3">
      <c r="B5076" s="3"/>
    </row>
    <row r="5077" spans="2:2" x14ac:dyDescent="0.3">
      <c r="B5077" s="3"/>
    </row>
    <row r="5078" spans="2:2" x14ac:dyDescent="0.3">
      <c r="B5078" s="3"/>
    </row>
    <row r="5079" spans="2:2" x14ac:dyDescent="0.3">
      <c r="B5079" s="3"/>
    </row>
    <row r="5080" spans="2:2" x14ac:dyDescent="0.3">
      <c r="B5080" s="3"/>
    </row>
    <row r="5081" spans="2:2" x14ac:dyDescent="0.3">
      <c r="B5081" s="3"/>
    </row>
    <row r="5082" spans="2:2" x14ac:dyDescent="0.3">
      <c r="B5082" s="3"/>
    </row>
    <row r="5083" spans="2:2" x14ac:dyDescent="0.3">
      <c r="B5083" s="3"/>
    </row>
    <row r="5084" spans="2:2" x14ac:dyDescent="0.3">
      <c r="B5084" s="3"/>
    </row>
    <row r="5085" spans="2:2" x14ac:dyDescent="0.3">
      <c r="B5085" s="3"/>
    </row>
    <row r="5086" spans="2:2" x14ac:dyDescent="0.3">
      <c r="B5086" s="3"/>
    </row>
    <row r="5087" spans="2:2" x14ac:dyDescent="0.3">
      <c r="B5087" s="3"/>
    </row>
    <row r="5088" spans="2:2" x14ac:dyDescent="0.3">
      <c r="B5088" s="3"/>
    </row>
    <row r="5089" spans="2:2" x14ac:dyDescent="0.3">
      <c r="B5089" s="3"/>
    </row>
    <row r="5090" spans="2:2" x14ac:dyDescent="0.3">
      <c r="B5090" s="3"/>
    </row>
    <row r="5091" spans="2:2" x14ac:dyDescent="0.3">
      <c r="B5091" s="3"/>
    </row>
    <row r="5092" spans="2:2" x14ac:dyDescent="0.3">
      <c r="B5092" s="3"/>
    </row>
    <row r="5093" spans="2:2" x14ac:dyDescent="0.3">
      <c r="B5093" s="3"/>
    </row>
    <row r="5094" spans="2:2" x14ac:dyDescent="0.3">
      <c r="B5094" s="3"/>
    </row>
    <row r="5095" spans="2:2" x14ac:dyDescent="0.3">
      <c r="B5095" s="3"/>
    </row>
    <row r="5096" spans="2:2" x14ac:dyDescent="0.3">
      <c r="B5096" s="3"/>
    </row>
    <row r="5097" spans="2:2" x14ac:dyDescent="0.3">
      <c r="B5097" s="3"/>
    </row>
    <row r="5098" spans="2:2" x14ac:dyDescent="0.3">
      <c r="B5098" s="3"/>
    </row>
    <row r="5099" spans="2:2" x14ac:dyDescent="0.3">
      <c r="B5099" s="3"/>
    </row>
    <row r="5100" spans="2:2" x14ac:dyDescent="0.3">
      <c r="B5100" s="3"/>
    </row>
    <row r="5101" spans="2:2" x14ac:dyDescent="0.3">
      <c r="B5101" s="3"/>
    </row>
    <row r="5102" spans="2:2" x14ac:dyDescent="0.3">
      <c r="B5102" s="3"/>
    </row>
    <row r="5103" spans="2:2" x14ac:dyDescent="0.3">
      <c r="B5103" s="3"/>
    </row>
    <row r="5104" spans="2:2" x14ac:dyDescent="0.3">
      <c r="B5104" s="3"/>
    </row>
    <row r="5105" spans="2:2" x14ac:dyDescent="0.3">
      <c r="B5105" s="3"/>
    </row>
    <row r="5106" spans="2:2" x14ac:dyDescent="0.3">
      <c r="B5106" s="3"/>
    </row>
    <row r="5107" spans="2:2" x14ac:dyDescent="0.3">
      <c r="B5107" s="3"/>
    </row>
    <row r="5108" spans="2:2" x14ac:dyDescent="0.3">
      <c r="B5108" s="3"/>
    </row>
    <row r="5109" spans="2:2" x14ac:dyDescent="0.3">
      <c r="B5109" s="3"/>
    </row>
    <row r="5110" spans="2:2" x14ac:dyDescent="0.3">
      <c r="B5110" s="3"/>
    </row>
    <row r="5111" spans="2:2" x14ac:dyDescent="0.3">
      <c r="B5111" s="3"/>
    </row>
    <row r="5112" spans="2:2" x14ac:dyDescent="0.3">
      <c r="B5112" s="3"/>
    </row>
    <row r="5113" spans="2:2" x14ac:dyDescent="0.3">
      <c r="B5113" s="3"/>
    </row>
    <row r="5114" spans="2:2" x14ac:dyDescent="0.3">
      <c r="B5114" s="3"/>
    </row>
    <row r="5115" spans="2:2" x14ac:dyDescent="0.3">
      <c r="B5115" s="3"/>
    </row>
    <row r="5116" spans="2:2" x14ac:dyDescent="0.3">
      <c r="B5116" s="3"/>
    </row>
    <row r="5117" spans="2:2" x14ac:dyDescent="0.3">
      <c r="B5117" s="3"/>
    </row>
    <row r="5118" spans="2:2" x14ac:dyDescent="0.3">
      <c r="B5118" s="3"/>
    </row>
    <row r="5119" spans="2:2" x14ac:dyDescent="0.3">
      <c r="B5119" s="3"/>
    </row>
    <row r="5120" spans="2:2" x14ac:dyDescent="0.3">
      <c r="B5120" s="3"/>
    </row>
    <row r="5121" spans="2:2" x14ac:dyDescent="0.3">
      <c r="B5121" s="3"/>
    </row>
    <row r="5122" spans="2:2" x14ac:dyDescent="0.3">
      <c r="B5122" s="3"/>
    </row>
    <row r="5123" spans="2:2" x14ac:dyDescent="0.3">
      <c r="B5123" s="3"/>
    </row>
    <row r="5124" spans="2:2" x14ac:dyDescent="0.3">
      <c r="B5124" s="3"/>
    </row>
    <row r="5125" spans="2:2" x14ac:dyDescent="0.3">
      <c r="B5125" s="3"/>
    </row>
    <row r="5126" spans="2:2" x14ac:dyDescent="0.3">
      <c r="B5126" s="3"/>
    </row>
    <row r="5127" spans="2:2" x14ac:dyDescent="0.3">
      <c r="B5127" s="3"/>
    </row>
    <row r="5128" spans="2:2" x14ac:dyDescent="0.3">
      <c r="B5128" s="3"/>
    </row>
    <row r="5129" spans="2:2" x14ac:dyDescent="0.3">
      <c r="B5129" s="3"/>
    </row>
    <row r="5130" spans="2:2" x14ac:dyDescent="0.3">
      <c r="B5130" s="3"/>
    </row>
    <row r="5131" spans="2:2" x14ac:dyDescent="0.3">
      <c r="B5131" s="3"/>
    </row>
    <row r="5132" spans="2:2" x14ac:dyDescent="0.3">
      <c r="B5132" s="3"/>
    </row>
    <row r="5133" spans="2:2" x14ac:dyDescent="0.3">
      <c r="B5133" s="3"/>
    </row>
    <row r="5134" spans="2:2" x14ac:dyDescent="0.3">
      <c r="B5134" s="3"/>
    </row>
    <row r="5135" spans="2:2" x14ac:dyDescent="0.3">
      <c r="B5135" s="3"/>
    </row>
    <row r="5136" spans="2:2" x14ac:dyDescent="0.3">
      <c r="B5136" s="3"/>
    </row>
    <row r="5137" spans="2:2" x14ac:dyDescent="0.3">
      <c r="B5137" s="3"/>
    </row>
    <row r="5138" spans="2:2" x14ac:dyDescent="0.3">
      <c r="B5138" s="3"/>
    </row>
    <row r="5139" spans="2:2" x14ac:dyDescent="0.3">
      <c r="B5139" s="3"/>
    </row>
    <row r="5140" spans="2:2" x14ac:dyDescent="0.3">
      <c r="B5140" s="3"/>
    </row>
    <row r="5141" spans="2:2" x14ac:dyDescent="0.3">
      <c r="B5141" s="3"/>
    </row>
    <row r="5142" spans="2:2" x14ac:dyDescent="0.3">
      <c r="B5142" s="3"/>
    </row>
    <row r="5143" spans="2:2" x14ac:dyDescent="0.3">
      <c r="B5143" s="3"/>
    </row>
    <row r="5144" spans="2:2" x14ac:dyDescent="0.3">
      <c r="B5144" s="3"/>
    </row>
    <row r="5145" spans="2:2" x14ac:dyDescent="0.3">
      <c r="B5145" s="3"/>
    </row>
    <row r="5146" spans="2:2" x14ac:dyDescent="0.3">
      <c r="B5146" s="3"/>
    </row>
    <row r="5147" spans="2:2" x14ac:dyDescent="0.3">
      <c r="B5147" s="3"/>
    </row>
    <row r="5148" spans="2:2" x14ac:dyDescent="0.3">
      <c r="B5148" s="3"/>
    </row>
    <row r="5149" spans="2:2" x14ac:dyDescent="0.3">
      <c r="B5149" s="3"/>
    </row>
    <row r="5150" spans="2:2" x14ac:dyDescent="0.3">
      <c r="B5150" s="3"/>
    </row>
    <row r="5151" spans="2:2" x14ac:dyDescent="0.3">
      <c r="B5151" s="3"/>
    </row>
    <row r="5152" spans="2:2" x14ac:dyDescent="0.3">
      <c r="B5152" s="3"/>
    </row>
    <row r="5153" spans="2:2" x14ac:dyDescent="0.3">
      <c r="B5153" s="3"/>
    </row>
    <row r="5154" spans="2:2" x14ac:dyDescent="0.3">
      <c r="B5154" s="3"/>
    </row>
    <row r="5155" spans="2:2" x14ac:dyDescent="0.3">
      <c r="B5155" s="3"/>
    </row>
    <row r="5156" spans="2:2" x14ac:dyDescent="0.3">
      <c r="B5156" s="3"/>
    </row>
    <row r="5157" spans="2:2" x14ac:dyDescent="0.3">
      <c r="B5157" s="3"/>
    </row>
    <row r="5158" spans="2:2" x14ac:dyDescent="0.3">
      <c r="B5158" s="3"/>
    </row>
    <row r="5159" spans="2:2" x14ac:dyDescent="0.3">
      <c r="B5159" s="3"/>
    </row>
    <row r="5160" spans="2:2" x14ac:dyDescent="0.3">
      <c r="B5160" s="3"/>
    </row>
    <row r="5161" spans="2:2" x14ac:dyDescent="0.3">
      <c r="B5161" s="3"/>
    </row>
    <row r="5162" spans="2:2" x14ac:dyDescent="0.3">
      <c r="B5162" s="3"/>
    </row>
    <row r="5163" spans="2:2" x14ac:dyDescent="0.3">
      <c r="B5163" s="3"/>
    </row>
    <row r="5164" spans="2:2" x14ac:dyDescent="0.3">
      <c r="B5164" s="3"/>
    </row>
    <row r="5165" spans="2:2" x14ac:dyDescent="0.3">
      <c r="B5165" s="3"/>
    </row>
    <row r="5166" spans="2:2" x14ac:dyDescent="0.3">
      <c r="B5166" s="3"/>
    </row>
    <row r="5167" spans="2:2" x14ac:dyDescent="0.3">
      <c r="B5167" s="3"/>
    </row>
    <row r="5168" spans="2:2" x14ac:dyDescent="0.3">
      <c r="B5168" s="3"/>
    </row>
    <row r="5169" spans="2:2" x14ac:dyDescent="0.3">
      <c r="B5169" s="3"/>
    </row>
    <row r="5170" spans="2:2" x14ac:dyDescent="0.3">
      <c r="B5170" s="3"/>
    </row>
    <row r="5171" spans="2:2" x14ac:dyDescent="0.3">
      <c r="B5171" s="3"/>
    </row>
    <row r="5172" spans="2:2" x14ac:dyDescent="0.3">
      <c r="B5172" s="3"/>
    </row>
    <row r="5173" spans="2:2" x14ac:dyDescent="0.3">
      <c r="B5173" s="3"/>
    </row>
    <row r="5174" spans="2:2" x14ac:dyDescent="0.3">
      <c r="B5174" s="3"/>
    </row>
    <row r="5175" spans="2:2" x14ac:dyDescent="0.3">
      <c r="B5175" s="3"/>
    </row>
    <row r="5176" spans="2:2" x14ac:dyDescent="0.3">
      <c r="B5176" s="3"/>
    </row>
    <row r="5177" spans="2:2" x14ac:dyDescent="0.3">
      <c r="B5177" s="3"/>
    </row>
    <row r="5178" spans="2:2" x14ac:dyDescent="0.3">
      <c r="B5178" s="3"/>
    </row>
    <row r="5179" spans="2:2" x14ac:dyDescent="0.3">
      <c r="B5179" s="3"/>
    </row>
    <row r="5180" spans="2:2" x14ac:dyDescent="0.3">
      <c r="B5180" s="3"/>
    </row>
    <row r="5181" spans="2:2" x14ac:dyDescent="0.3">
      <c r="B5181" s="3"/>
    </row>
    <row r="5182" spans="2:2" x14ac:dyDescent="0.3">
      <c r="B5182" s="3"/>
    </row>
    <row r="5183" spans="2:2" x14ac:dyDescent="0.3">
      <c r="B5183" s="3"/>
    </row>
    <row r="5184" spans="2:2" x14ac:dyDescent="0.3">
      <c r="B5184" s="3"/>
    </row>
    <row r="5185" spans="2:2" x14ac:dyDescent="0.3">
      <c r="B5185" s="3"/>
    </row>
    <row r="5186" spans="2:2" x14ac:dyDescent="0.3">
      <c r="B5186" s="3"/>
    </row>
    <row r="5187" spans="2:2" x14ac:dyDescent="0.3">
      <c r="B5187" s="3"/>
    </row>
    <row r="5188" spans="2:2" x14ac:dyDescent="0.3">
      <c r="B5188" s="3"/>
    </row>
    <row r="5189" spans="2:2" x14ac:dyDescent="0.3">
      <c r="B5189" s="3"/>
    </row>
    <row r="5190" spans="2:2" x14ac:dyDescent="0.3">
      <c r="B5190" s="3"/>
    </row>
    <row r="5191" spans="2:2" x14ac:dyDescent="0.3">
      <c r="B5191" s="3"/>
    </row>
    <row r="5192" spans="2:2" x14ac:dyDescent="0.3">
      <c r="B5192" s="3"/>
    </row>
    <row r="5193" spans="2:2" x14ac:dyDescent="0.3">
      <c r="B5193" s="3"/>
    </row>
    <row r="5194" spans="2:2" x14ac:dyDescent="0.3">
      <c r="B5194" s="3"/>
    </row>
    <row r="5195" spans="2:2" x14ac:dyDescent="0.3">
      <c r="B5195" s="3"/>
    </row>
    <row r="5196" spans="2:2" x14ac:dyDescent="0.3">
      <c r="B5196" s="3"/>
    </row>
    <row r="5197" spans="2:2" x14ac:dyDescent="0.3">
      <c r="B5197" s="3"/>
    </row>
    <row r="5198" spans="2:2" x14ac:dyDescent="0.3">
      <c r="B5198" s="3"/>
    </row>
    <row r="5199" spans="2:2" x14ac:dyDescent="0.3">
      <c r="B5199" s="3"/>
    </row>
    <row r="5200" spans="2:2" x14ac:dyDescent="0.3">
      <c r="B5200" s="3"/>
    </row>
    <row r="5201" spans="2:2" x14ac:dyDescent="0.3">
      <c r="B5201" s="3"/>
    </row>
    <row r="5202" spans="2:2" x14ac:dyDescent="0.3">
      <c r="B5202" s="3"/>
    </row>
    <row r="5203" spans="2:2" x14ac:dyDescent="0.3">
      <c r="B5203" s="3"/>
    </row>
    <row r="5204" spans="2:2" x14ac:dyDescent="0.3">
      <c r="B5204" s="3"/>
    </row>
    <row r="5205" spans="2:2" x14ac:dyDescent="0.3">
      <c r="B5205" s="3"/>
    </row>
    <row r="5206" spans="2:2" x14ac:dyDescent="0.3">
      <c r="B5206" s="3"/>
    </row>
    <row r="5207" spans="2:2" x14ac:dyDescent="0.3">
      <c r="B5207" s="3"/>
    </row>
    <row r="5208" spans="2:2" x14ac:dyDescent="0.3">
      <c r="B5208" s="3"/>
    </row>
    <row r="5209" spans="2:2" x14ac:dyDescent="0.3">
      <c r="B5209" s="3"/>
    </row>
    <row r="5210" spans="2:2" x14ac:dyDescent="0.3">
      <c r="B5210" s="3"/>
    </row>
    <row r="5211" spans="2:2" x14ac:dyDescent="0.3">
      <c r="B5211" s="3"/>
    </row>
    <row r="5212" spans="2:2" x14ac:dyDescent="0.3">
      <c r="B5212" s="3"/>
    </row>
    <row r="5213" spans="2:2" x14ac:dyDescent="0.3">
      <c r="B5213" s="3"/>
    </row>
    <row r="5214" spans="2:2" x14ac:dyDescent="0.3">
      <c r="B5214" s="3"/>
    </row>
    <row r="5215" spans="2:2" x14ac:dyDescent="0.3">
      <c r="B5215" s="3"/>
    </row>
    <row r="5216" spans="2:2" x14ac:dyDescent="0.3">
      <c r="B5216" s="3"/>
    </row>
    <row r="5217" spans="2:2" x14ac:dyDescent="0.3">
      <c r="B5217" s="3"/>
    </row>
    <row r="5218" spans="2:2" x14ac:dyDescent="0.3">
      <c r="B5218" s="3"/>
    </row>
    <row r="5219" spans="2:2" x14ac:dyDescent="0.3">
      <c r="B5219" s="3"/>
    </row>
    <row r="5220" spans="2:2" x14ac:dyDescent="0.3">
      <c r="B5220" s="3"/>
    </row>
    <row r="5221" spans="2:2" x14ac:dyDescent="0.3">
      <c r="B5221" s="3"/>
    </row>
    <row r="5222" spans="2:2" x14ac:dyDescent="0.3">
      <c r="B5222" s="3"/>
    </row>
    <row r="5223" spans="2:2" x14ac:dyDescent="0.3">
      <c r="B5223" s="3"/>
    </row>
    <row r="5224" spans="2:2" x14ac:dyDescent="0.3">
      <c r="B5224" s="3"/>
    </row>
    <row r="5225" spans="2:2" x14ac:dyDescent="0.3">
      <c r="B5225" s="3"/>
    </row>
    <row r="5226" spans="2:2" x14ac:dyDescent="0.3">
      <c r="B5226" s="3"/>
    </row>
    <row r="5227" spans="2:2" x14ac:dyDescent="0.3">
      <c r="B5227" s="3"/>
    </row>
    <row r="5228" spans="2:2" x14ac:dyDescent="0.3">
      <c r="B5228" s="3"/>
    </row>
    <row r="5229" spans="2:2" x14ac:dyDescent="0.3">
      <c r="B5229" s="3"/>
    </row>
    <row r="5230" spans="2:2" x14ac:dyDescent="0.3">
      <c r="B5230" s="3"/>
    </row>
    <row r="5231" spans="2:2" x14ac:dyDescent="0.3">
      <c r="B5231" s="3"/>
    </row>
    <row r="5232" spans="2:2" x14ac:dyDescent="0.3">
      <c r="B5232" s="3"/>
    </row>
    <row r="5233" spans="2:2" x14ac:dyDescent="0.3">
      <c r="B5233" s="3"/>
    </row>
    <row r="5234" spans="2:2" x14ac:dyDescent="0.3">
      <c r="B5234" s="3"/>
    </row>
    <row r="5235" spans="2:2" x14ac:dyDescent="0.3">
      <c r="B5235" s="3"/>
    </row>
    <row r="5236" spans="2:2" x14ac:dyDescent="0.3">
      <c r="B5236" s="3"/>
    </row>
    <row r="5237" spans="2:2" x14ac:dyDescent="0.3">
      <c r="B5237" s="3"/>
    </row>
    <row r="5238" spans="2:2" x14ac:dyDescent="0.3">
      <c r="B5238" s="3"/>
    </row>
    <row r="5239" spans="2:2" x14ac:dyDescent="0.3">
      <c r="B5239" s="3"/>
    </row>
    <row r="5240" spans="2:2" x14ac:dyDescent="0.3">
      <c r="B5240" s="3"/>
    </row>
    <row r="5241" spans="2:2" x14ac:dyDescent="0.3">
      <c r="B5241" s="3"/>
    </row>
    <row r="5242" spans="2:2" x14ac:dyDescent="0.3">
      <c r="B5242" s="3"/>
    </row>
    <row r="5243" spans="2:2" x14ac:dyDescent="0.3">
      <c r="B5243" s="3"/>
    </row>
    <row r="5244" spans="2:2" x14ac:dyDescent="0.3">
      <c r="B5244" s="3"/>
    </row>
    <row r="5245" spans="2:2" x14ac:dyDescent="0.3">
      <c r="B5245" s="3"/>
    </row>
    <row r="5246" spans="2:2" x14ac:dyDescent="0.3">
      <c r="B5246" s="3"/>
    </row>
    <row r="5247" spans="2:2" x14ac:dyDescent="0.3">
      <c r="B5247" s="3"/>
    </row>
    <row r="5248" spans="2:2" x14ac:dyDescent="0.3">
      <c r="B5248" s="3"/>
    </row>
    <row r="5249" spans="2:2" x14ac:dyDescent="0.3">
      <c r="B5249" s="3"/>
    </row>
    <row r="5250" spans="2:2" x14ac:dyDescent="0.3">
      <c r="B5250" s="3"/>
    </row>
    <row r="5251" spans="2:2" x14ac:dyDescent="0.3">
      <c r="B5251" s="3"/>
    </row>
    <row r="5252" spans="2:2" x14ac:dyDescent="0.3">
      <c r="B5252" s="3"/>
    </row>
    <row r="5253" spans="2:2" x14ac:dyDescent="0.3">
      <c r="B5253" s="3"/>
    </row>
    <row r="5254" spans="2:2" x14ac:dyDescent="0.3">
      <c r="B5254" s="3"/>
    </row>
    <row r="5255" spans="2:2" x14ac:dyDescent="0.3">
      <c r="B5255" s="3"/>
    </row>
    <row r="5256" spans="2:2" x14ac:dyDescent="0.3">
      <c r="B5256" s="3"/>
    </row>
    <row r="5257" spans="2:2" x14ac:dyDescent="0.3">
      <c r="B5257" s="3"/>
    </row>
    <row r="5258" spans="2:2" x14ac:dyDescent="0.3">
      <c r="B5258" s="3"/>
    </row>
    <row r="5259" spans="2:2" x14ac:dyDescent="0.3">
      <c r="B5259" s="3"/>
    </row>
    <row r="5260" spans="2:2" x14ac:dyDescent="0.3">
      <c r="B5260" s="3"/>
    </row>
    <row r="5261" spans="2:2" x14ac:dyDescent="0.3">
      <c r="B5261" s="3"/>
    </row>
    <row r="5262" spans="2:2" x14ac:dyDescent="0.3">
      <c r="B5262" s="3"/>
    </row>
    <row r="5263" spans="2:2" x14ac:dyDescent="0.3">
      <c r="B5263" s="3"/>
    </row>
    <row r="5264" spans="2:2" x14ac:dyDescent="0.3">
      <c r="B5264" s="3"/>
    </row>
    <row r="5265" spans="2:2" x14ac:dyDescent="0.3">
      <c r="B5265" s="3"/>
    </row>
    <row r="5266" spans="2:2" x14ac:dyDescent="0.3">
      <c r="B5266" s="3"/>
    </row>
    <row r="5267" spans="2:2" x14ac:dyDescent="0.3">
      <c r="B5267" s="3"/>
    </row>
    <row r="5268" spans="2:2" x14ac:dyDescent="0.3">
      <c r="B5268" s="3"/>
    </row>
    <row r="5269" spans="2:2" x14ac:dyDescent="0.3">
      <c r="B5269" s="3"/>
    </row>
    <row r="5270" spans="2:2" x14ac:dyDescent="0.3">
      <c r="B5270" s="3"/>
    </row>
    <row r="5271" spans="2:2" x14ac:dyDescent="0.3">
      <c r="B5271" s="3"/>
    </row>
    <row r="5272" spans="2:2" x14ac:dyDescent="0.3">
      <c r="B5272" s="3"/>
    </row>
    <row r="5273" spans="2:2" x14ac:dyDescent="0.3">
      <c r="B5273" s="3"/>
    </row>
    <row r="5274" spans="2:2" x14ac:dyDescent="0.3">
      <c r="B5274" s="3"/>
    </row>
    <row r="5275" spans="2:2" x14ac:dyDescent="0.3">
      <c r="B5275" s="3"/>
    </row>
    <row r="5276" spans="2:2" x14ac:dyDescent="0.3">
      <c r="B5276" s="3"/>
    </row>
    <row r="5277" spans="2:2" x14ac:dyDescent="0.3">
      <c r="B5277" s="3"/>
    </row>
    <row r="5278" spans="2:2" x14ac:dyDescent="0.3">
      <c r="B5278" s="3"/>
    </row>
    <row r="5279" spans="2:2" x14ac:dyDescent="0.3">
      <c r="B5279" s="3"/>
    </row>
    <row r="5280" spans="2:2" x14ac:dyDescent="0.3">
      <c r="B5280" s="3"/>
    </row>
    <row r="5281" spans="2:2" x14ac:dyDescent="0.3">
      <c r="B5281" s="3"/>
    </row>
    <row r="5282" spans="2:2" x14ac:dyDescent="0.3">
      <c r="B5282" s="3"/>
    </row>
    <row r="5283" spans="2:2" x14ac:dyDescent="0.3">
      <c r="B5283" s="3"/>
    </row>
    <row r="5284" spans="2:2" x14ac:dyDescent="0.3">
      <c r="B5284" s="3"/>
    </row>
    <row r="5285" spans="2:2" x14ac:dyDescent="0.3">
      <c r="B5285" s="3"/>
    </row>
    <row r="5286" spans="2:2" x14ac:dyDescent="0.3">
      <c r="B5286" s="3"/>
    </row>
    <row r="5287" spans="2:2" x14ac:dyDescent="0.3">
      <c r="B5287" s="3"/>
    </row>
    <row r="5288" spans="2:2" x14ac:dyDescent="0.3">
      <c r="B5288" s="3"/>
    </row>
    <row r="5289" spans="2:2" x14ac:dyDescent="0.3">
      <c r="B5289" s="3"/>
    </row>
    <row r="5290" spans="2:2" x14ac:dyDescent="0.3">
      <c r="B5290" s="3"/>
    </row>
    <row r="5291" spans="2:2" x14ac:dyDescent="0.3">
      <c r="B5291" s="3"/>
    </row>
    <row r="5292" spans="2:2" x14ac:dyDescent="0.3">
      <c r="B5292" s="3"/>
    </row>
    <row r="5293" spans="2:2" x14ac:dyDescent="0.3">
      <c r="B5293" s="3"/>
    </row>
    <row r="5294" spans="2:2" x14ac:dyDescent="0.3">
      <c r="B5294" s="3"/>
    </row>
    <row r="5295" spans="2:2" x14ac:dyDescent="0.3">
      <c r="B5295" s="3"/>
    </row>
    <row r="5296" spans="2:2" x14ac:dyDescent="0.3">
      <c r="B5296" s="3"/>
    </row>
    <row r="5297" spans="2:2" x14ac:dyDescent="0.3">
      <c r="B5297" s="3"/>
    </row>
    <row r="5298" spans="2:2" x14ac:dyDescent="0.3">
      <c r="B5298" s="3"/>
    </row>
    <row r="5299" spans="2:2" x14ac:dyDescent="0.3">
      <c r="B5299" s="3"/>
    </row>
    <row r="5300" spans="2:2" x14ac:dyDescent="0.3">
      <c r="B5300" s="3"/>
    </row>
    <row r="5301" spans="2:2" x14ac:dyDescent="0.3">
      <c r="B5301" s="3"/>
    </row>
    <row r="5302" spans="2:2" x14ac:dyDescent="0.3">
      <c r="B5302" s="3"/>
    </row>
    <row r="5303" spans="2:2" x14ac:dyDescent="0.3">
      <c r="B5303" s="3"/>
    </row>
    <row r="5304" spans="2:2" x14ac:dyDescent="0.3">
      <c r="B5304" s="3"/>
    </row>
    <row r="5305" spans="2:2" x14ac:dyDescent="0.3">
      <c r="B5305" s="3"/>
    </row>
    <row r="5306" spans="2:2" x14ac:dyDescent="0.3">
      <c r="B5306" s="3"/>
    </row>
    <row r="5307" spans="2:2" x14ac:dyDescent="0.3">
      <c r="B5307" s="3"/>
    </row>
    <row r="5308" spans="2:2" x14ac:dyDescent="0.3">
      <c r="B5308" s="3"/>
    </row>
    <row r="5309" spans="2:2" x14ac:dyDescent="0.3">
      <c r="B5309" s="3"/>
    </row>
    <row r="5310" spans="2:2" x14ac:dyDescent="0.3">
      <c r="B5310" s="3"/>
    </row>
    <row r="5311" spans="2:2" x14ac:dyDescent="0.3">
      <c r="B5311" s="3"/>
    </row>
    <row r="5312" spans="2:2" x14ac:dyDescent="0.3">
      <c r="B5312" s="3"/>
    </row>
    <row r="5313" spans="2:2" x14ac:dyDescent="0.3">
      <c r="B5313" s="3"/>
    </row>
    <row r="5314" spans="2:2" x14ac:dyDescent="0.3">
      <c r="B5314" s="3"/>
    </row>
    <row r="5315" spans="2:2" x14ac:dyDescent="0.3">
      <c r="B5315" s="3"/>
    </row>
    <row r="5316" spans="2:2" x14ac:dyDescent="0.3">
      <c r="B5316" s="3"/>
    </row>
    <row r="5317" spans="2:2" x14ac:dyDescent="0.3">
      <c r="B5317" s="3"/>
    </row>
    <row r="5318" spans="2:2" x14ac:dyDescent="0.3">
      <c r="B5318" s="3"/>
    </row>
    <row r="5319" spans="2:2" x14ac:dyDescent="0.3">
      <c r="B5319" s="3"/>
    </row>
    <row r="5320" spans="2:2" x14ac:dyDescent="0.3">
      <c r="B5320" s="3"/>
    </row>
    <row r="5321" spans="2:2" x14ac:dyDescent="0.3">
      <c r="B5321" s="3"/>
    </row>
    <row r="5322" spans="2:2" x14ac:dyDescent="0.3">
      <c r="B5322" s="3"/>
    </row>
    <row r="5323" spans="2:2" x14ac:dyDescent="0.3">
      <c r="B5323" s="3"/>
    </row>
    <row r="5324" spans="2:2" x14ac:dyDescent="0.3">
      <c r="B5324" s="3"/>
    </row>
    <row r="5325" spans="2:2" x14ac:dyDescent="0.3">
      <c r="B5325" s="3"/>
    </row>
    <row r="5326" spans="2:2" x14ac:dyDescent="0.3">
      <c r="B5326" s="3"/>
    </row>
    <row r="5327" spans="2:2" x14ac:dyDescent="0.3">
      <c r="B5327" s="3"/>
    </row>
    <row r="5328" spans="2:2" x14ac:dyDescent="0.3">
      <c r="B5328" s="3"/>
    </row>
    <row r="5329" spans="2:2" x14ac:dyDescent="0.3">
      <c r="B5329" s="3"/>
    </row>
    <row r="5330" spans="2:2" x14ac:dyDescent="0.3">
      <c r="B5330" s="3"/>
    </row>
    <row r="5331" spans="2:2" x14ac:dyDescent="0.3">
      <c r="B5331" s="3"/>
    </row>
    <row r="5332" spans="2:2" x14ac:dyDescent="0.3">
      <c r="B5332" s="3"/>
    </row>
    <row r="5333" spans="2:2" x14ac:dyDescent="0.3">
      <c r="B5333" s="3"/>
    </row>
    <row r="5334" spans="2:2" x14ac:dyDescent="0.3">
      <c r="B5334" s="3"/>
    </row>
    <row r="5335" spans="2:2" x14ac:dyDescent="0.3">
      <c r="B5335" s="3"/>
    </row>
    <row r="5336" spans="2:2" x14ac:dyDescent="0.3">
      <c r="B5336" s="3"/>
    </row>
    <row r="5337" spans="2:2" x14ac:dyDescent="0.3">
      <c r="B5337" s="3"/>
    </row>
    <row r="5338" spans="2:2" x14ac:dyDescent="0.3">
      <c r="B5338" s="3"/>
    </row>
    <row r="5339" spans="2:2" x14ac:dyDescent="0.3">
      <c r="B5339" s="3"/>
    </row>
    <row r="5340" spans="2:2" x14ac:dyDescent="0.3">
      <c r="B5340" s="3"/>
    </row>
    <row r="5341" spans="2:2" x14ac:dyDescent="0.3">
      <c r="B5341" s="3"/>
    </row>
    <row r="5342" spans="2:2" x14ac:dyDescent="0.3">
      <c r="B5342" s="3"/>
    </row>
    <row r="5343" spans="2:2" x14ac:dyDescent="0.3">
      <c r="B5343" s="3"/>
    </row>
    <row r="5344" spans="2:2" x14ac:dyDescent="0.3">
      <c r="B5344" s="3"/>
    </row>
    <row r="5345" spans="2:2" x14ac:dyDescent="0.3">
      <c r="B5345" s="3"/>
    </row>
    <row r="5346" spans="2:2" x14ac:dyDescent="0.3">
      <c r="B5346" s="3"/>
    </row>
    <row r="5347" spans="2:2" x14ac:dyDescent="0.3">
      <c r="B5347" s="3"/>
    </row>
    <row r="5348" spans="2:2" x14ac:dyDescent="0.3">
      <c r="B5348" s="3"/>
    </row>
    <row r="5349" spans="2:2" x14ac:dyDescent="0.3">
      <c r="B5349" s="3"/>
    </row>
    <row r="5350" spans="2:2" x14ac:dyDescent="0.3">
      <c r="B5350" s="3"/>
    </row>
    <row r="5351" spans="2:2" x14ac:dyDescent="0.3">
      <c r="B5351" s="3"/>
    </row>
    <row r="5352" spans="2:2" x14ac:dyDescent="0.3">
      <c r="B5352" s="3"/>
    </row>
    <row r="5353" spans="2:2" x14ac:dyDescent="0.3">
      <c r="B5353" s="3"/>
    </row>
    <row r="5354" spans="2:2" x14ac:dyDescent="0.3">
      <c r="B5354" s="3"/>
    </row>
    <row r="5355" spans="2:2" x14ac:dyDescent="0.3">
      <c r="B5355" s="3"/>
    </row>
    <row r="5356" spans="2:2" x14ac:dyDescent="0.3">
      <c r="B5356" s="3"/>
    </row>
    <row r="5357" spans="2:2" x14ac:dyDescent="0.3">
      <c r="B5357" s="3"/>
    </row>
    <row r="5358" spans="2:2" x14ac:dyDescent="0.3">
      <c r="B5358" s="3"/>
    </row>
    <row r="5359" spans="2:2" x14ac:dyDescent="0.3">
      <c r="B5359" s="3"/>
    </row>
    <row r="5360" spans="2:2" x14ac:dyDescent="0.3">
      <c r="B5360" s="3"/>
    </row>
    <row r="5361" spans="2:2" x14ac:dyDescent="0.3">
      <c r="B5361" s="3"/>
    </row>
    <row r="5362" spans="2:2" x14ac:dyDescent="0.3">
      <c r="B5362" s="3"/>
    </row>
    <row r="5363" spans="2:2" x14ac:dyDescent="0.3">
      <c r="B5363" s="3"/>
    </row>
    <row r="5364" spans="2:2" x14ac:dyDescent="0.3">
      <c r="B5364" s="3"/>
    </row>
    <row r="5365" spans="2:2" x14ac:dyDescent="0.3">
      <c r="B5365" s="3"/>
    </row>
    <row r="5366" spans="2:2" x14ac:dyDescent="0.3">
      <c r="B5366" s="3"/>
    </row>
    <row r="5367" spans="2:2" x14ac:dyDescent="0.3">
      <c r="B5367" s="3"/>
    </row>
    <row r="5368" spans="2:2" x14ac:dyDescent="0.3">
      <c r="B5368" s="3"/>
    </row>
    <row r="5369" spans="2:2" x14ac:dyDescent="0.3">
      <c r="B5369" s="3"/>
    </row>
    <row r="5370" spans="2:2" x14ac:dyDescent="0.3">
      <c r="B5370" s="3"/>
    </row>
    <row r="5371" spans="2:2" x14ac:dyDescent="0.3">
      <c r="B5371" s="3"/>
    </row>
    <row r="5372" spans="2:2" x14ac:dyDescent="0.3">
      <c r="B5372" s="3"/>
    </row>
    <row r="5373" spans="2:2" x14ac:dyDescent="0.3">
      <c r="B5373" s="3"/>
    </row>
    <row r="5374" spans="2:2" x14ac:dyDescent="0.3">
      <c r="B5374" s="3"/>
    </row>
    <row r="5375" spans="2:2" x14ac:dyDescent="0.3">
      <c r="B5375" s="3"/>
    </row>
    <row r="5376" spans="2:2" x14ac:dyDescent="0.3">
      <c r="B5376" s="3"/>
    </row>
    <row r="5377" spans="2:2" x14ac:dyDescent="0.3">
      <c r="B5377" s="3"/>
    </row>
    <row r="5378" spans="2:2" x14ac:dyDescent="0.3">
      <c r="B5378" s="3"/>
    </row>
    <row r="5379" spans="2:2" x14ac:dyDescent="0.3">
      <c r="B5379" s="3"/>
    </row>
    <row r="5380" spans="2:2" x14ac:dyDescent="0.3">
      <c r="B5380" s="3"/>
    </row>
    <row r="5381" spans="2:2" x14ac:dyDescent="0.3">
      <c r="B5381" s="3"/>
    </row>
    <row r="5382" spans="2:2" x14ac:dyDescent="0.3">
      <c r="B5382" s="3"/>
    </row>
    <row r="5383" spans="2:2" x14ac:dyDescent="0.3">
      <c r="B5383" s="3"/>
    </row>
    <row r="5384" spans="2:2" x14ac:dyDescent="0.3">
      <c r="B5384" s="3"/>
    </row>
    <row r="5385" spans="2:2" x14ac:dyDescent="0.3">
      <c r="B5385" s="3"/>
    </row>
    <row r="5386" spans="2:2" x14ac:dyDescent="0.3">
      <c r="B5386" s="3"/>
    </row>
    <row r="5387" spans="2:2" x14ac:dyDescent="0.3">
      <c r="B5387" s="3"/>
    </row>
    <row r="5388" spans="2:2" x14ac:dyDescent="0.3">
      <c r="B5388" s="3"/>
    </row>
    <row r="5389" spans="2:2" x14ac:dyDescent="0.3">
      <c r="B5389" s="3"/>
    </row>
    <row r="5390" spans="2:2" x14ac:dyDescent="0.3">
      <c r="B5390" s="3"/>
    </row>
    <row r="5391" spans="2:2" x14ac:dyDescent="0.3">
      <c r="B5391" s="3"/>
    </row>
    <row r="5392" spans="2:2" x14ac:dyDescent="0.3">
      <c r="B5392" s="3"/>
    </row>
    <row r="5393" spans="2:2" x14ac:dyDescent="0.3">
      <c r="B5393" s="3"/>
    </row>
    <row r="5394" spans="2:2" x14ac:dyDescent="0.3">
      <c r="B5394" s="3"/>
    </row>
    <row r="5395" spans="2:2" x14ac:dyDescent="0.3">
      <c r="B5395" s="3"/>
    </row>
    <row r="5396" spans="2:2" x14ac:dyDescent="0.3">
      <c r="B5396" s="3"/>
    </row>
    <row r="5397" spans="2:2" x14ac:dyDescent="0.3">
      <c r="B5397" s="3"/>
    </row>
    <row r="5398" spans="2:2" x14ac:dyDescent="0.3">
      <c r="B5398" s="3"/>
    </row>
    <row r="5399" spans="2:2" x14ac:dyDescent="0.3">
      <c r="B5399" s="3"/>
    </row>
    <row r="5400" spans="2:2" x14ac:dyDescent="0.3">
      <c r="B5400" s="3"/>
    </row>
    <row r="5401" spans="2:2" x14ac:dyDescent="0.3">
      <c r="B5401" s="3"/>
    </row>
    <row r="5402" spans="2:2" x14ac:dyDescent="0.3">
      <c r="B5402" s="3"/>
    </row>
    <row r="5403" spans="2:2" x14ac:dyDescent="0.3">
      <c r="B5403" s="3"/>
    </row>
    <row r="5404" spans="2:2" x14ac:dyDescent="0.3">
      <c r="B5404" s="3"/>
    </row>
    <row r="5405" spans="2:2" x14ac:dyDescent="0.3">
      <c r="B5405" s="3"/>
    </row>
    <row r="5406" spans="2:2" x14ac:dyDescent="0.3">
      <c r="B5406" s="3"/>
    </row>
    <row r="5407" spans="2:2" x14ac:dyDescent="0.3">
      <c r="B5407" s="3"/>
    </row>
    <row r="5408" spans="2:2" x14ac:dyDescent="0.3">
      <c r="B5408" s="3"/>
    </row>
    <row r="5409" spans="2:2" x14ac:dyDescent="0.3">
      <c r="B5409" s="3"/>
    </row>
    <row r="5410" spans="2:2" x14ac:dyDescent="0.3">
      <c r="B5410" s="3"/>
    </row>
    <row r="5411" spans="2:2" x14ac:dyDescent="0.3">
      <c r="B5411" s="3"/>
    </row>
    <row r="5412" spans="2:2" x14ac:dyDescent="0.3">
      <c r="B5412" s="3"/>
    </row>
    <row r="5413" spans="2:2" x14ac:dyDescent="0.3">
      <c r="B5413" s="3"/>
    </row>
    <row r="5414" spans="2:2" x14ac:dyDescent="0.3">
      <c r="B5414" s="3"/>
    </row>
    <row r="5415" spans="2:2" x14ac:dyDescent="0.3">
      <c r="B5415" s="3"/>
    </row>
    <row r="5416" spans="2:2" x14ac:dyDescent="0.3">
      <c r="B5416" s="3"/>
    </row>
    <row r="5417" spans="2:2" x14ac:dyDescent="0.3">
      <c r="B5417" s="3"/>
    </row>
    <row r="5418" spans="2:2" x14ac:dyDescent="0.3">
      <c r="B5418" s="3"/>
    </row>
    <row r="5419" spans="2:2" x14ac:dyDescent="0.3">
      <c r="B5419" s="3"/>
    </row>
    <row r="5420" spans="2:2" x14ac:dyDescent="0.3">
      <c r="B5420" s="3"/>
    </row>
    <row r="5421" spans="2:2" x14ac:dyDescent="0.3">
      <c r="B5421" s="3"/>
    </row>
    <row r="5422" spans="2:2" x14ac:dyDescent="0.3">
      <c r="B5422" s="3"/>
    </row>
    <row r="5423" spans="2:2" x14ac:dyDescent="0.3">
      <c r="B5423" s="3"/>
    </row>
    <row r="5424" spans="2:2" x14ac:dyDescent="0.3">
      <c r="B5424" s="3"/>
    </row>
    <row r="5425" spans="2:2" x14ac:dyDescent="0.3">
      <c r="B5425" s="3"/>
    </row>
    <row r="5426" spans="2:2" x14ac:dyDescent="0.3">
      <c r="B5426" s="3"/>
    </row>
    <row r="5427" spans="2:2" x14ac:dyDescent="0.3">
      <c r="B5427" s="3"/>
    </row>
    <row r="5428" spans="2:2" x14ac:dyDescent="0.3">
      <c r="B5428" s="3"/>
    </row>
    <row r="5429" spans="2:2" x14ac:dyDescent="0.3">
      <c r="B5429" s="3"/>
    </row>
    <row r="5430" spans="2:2" x14ac:dyDescent="0.3">
      <c r="B5430" s="3"/>
    </row>
    <row r="5431" spans="2:2" x14ac:dyDescent="0.3">
      <c r="B5431" s="3"/>
    </row>
    <row r="5432" spans="2:2" x14ac:dyDescent="0.3">
      <c r="B5432" s="3"/>
    </row>
    <row r="5433" spans="2:2" x14ac:dyDescent="0.3">
      <c r="B5433" s="3"/>
    </row>
    <row r="5434" spans="2:2" x14ac:dyDescent="0.3">
      <c r="B5434" s="3"/>
    </row>
    <row r="5435" spans="2:2" x14ac:dyDescent="0.3">
      <c r="B5435" s="3"/>
    </row>
    <row r="5436" spans="2:2" x14ac:dyDescent="0.3">
      <c r="B5436" s="3"/>
    </row>
    <row r="5437" spans="2:2" x14ac:dyDescent="0.3">
      <c r="B5437" s="3"/>
    </row>
    <row r="5438" spans="2:2" x14ac:dyDescent="0.3">
      <c r="B5438" s="3"/>
    </row>
    <row r="5439" spans="2:2" x14ac:dyDescent="0.3">
      <c r="B5439" s="3"/>
    </row>
    <row r="5440" spans="2:2" x14ac:dyDescent="0.3">
      <c r="B5440" s="3"/>
    </row>
    <row r="5441" spans="2:2" x14ac:dyDescent="0.3">
      <c r="B5441" s="3"/>
    </row>
    <row r="5442" spans="2:2" x14ac:dyDescent="0.3">
      <c r="B5442" s="3"/>
    </row>
    <row r="5443" spans="2:2" x14ac:dyDescent="0.3">
      <c r="B5443" s="3"/>
    </row>
    <row r="5444" spans="2:2" x14ac:dyDescent="0.3">
      <c r="B5444" s="3"/>
    </row>
    <row r="5445" spans="2:2" x14ac:dyDescent="0.3">
      <c r="B5445" s="3"/>
    </row>
    <row r="5446" spans="2:2" x14ac:dyDescent="0.3">
      <c r="B5446" s="3"/>
    </row>
    <row r="5447" spans="2:2" x14ac:dyDescent="0.3">
      <c r="B5447" s="3"/>
    </row>
    <row r="5448" spans="2:2" x14ac:dyDescent="0.3">
      <c r="B5448" s="3"/>
    </row>
    <row r="5449" spans="2:2" x14ac:dyDescent="0.3">
      <c r="B5449" s="3"/>
    </row>
    <row r="5450" spans="2:2" x14ac:dyDescent="0.3">
      <c r="B5450" s="3"/>
    </row>
    <row r="5451" spans="2:2" x14ac:dyDescent="0.3">
      <c r="B5451" s="3"/>
    </row>
    <row r="5452" spans="2:2" x14ac:dyDescent="0.3">
      <c r="B5452" s="3"/>
    </row>
    <row r="5453" spans="2:2" x14ac:dyDescent="0.3">
      <c r="B5453" s="3"/>
    </row>
    <row r="5454" spans="2:2" x14ac:dyDescent="0.3">
      <c r="B5454" s="3"/>
    </row>
    <row r="5455" spans="2:2" x14ac:dyDescent="0.3">
      <c r="B5455" s="3"/>
    </row>
    <row r="5456" spans="2:2" x14ac:dyDescent="0.3">
      <c r="B5456" s="3"/>
    </row>
    <row r="5457" spans="2:2" x14ac:dyDescent="0.3">
      <c r="B5457" s="3"/>
    </row>
    <row r="5458" spans="2:2" x14ac:dyDescent="0.3">
      <c r="B5458" s="3"/>
    </row>
    <row r="5459" spans="2:2" x14ac:dyDescent="0.3">
      <c r="B5459" s="3"/>
    </row>
    <row r="5460" spans="2:2" x14ac:dyDescent="0.3">
      <c r="B5460" s="3"/>
    </row>
    <row r="5461" spans="2:2" x14ac:dyDescent="0.3">
      <c r="B5461" s="3"/>
    </row>
    <row r="5462" spans="2:2" x14ac:dyDescent="0.3">
      <c r="B5462" s="3"/>
    </row>
    <row r="5463" spans="2:2" x14ac:dyDescent="0.3">
      <c r="B5463" s="3"/>
    </row>
    <row r="5464" spans="2:2" x14ac:dyDescent="0.3">
      <c r="B5464" s="3"/>
    </row>
    <row r="5465" spans="2:2" x14ac:dyDescent="0.3">
      <c r="B5465" s="3"/>
    </row>
    <row r="5466" spans="2:2" x14ac:dyDescent="0.3">
      <c r="B5466" s="3"/>
    </row>
    <row r="5467" spans="2:2" x14ac:dyDescent="0.3">
      <c r="B5467" s="3"/>
    </row>
    <row r="5468" spans="2:2" x14ac:dyDescent="0.3">
      <c r="B5468" s="3"/>
    </row>
    <row r="5469" spans="2:2" x14ac:dyDescent="0.3">
      <c r="B5469" s="3"/>
    </row>
    <row r="5470" spans="2:2" x14ac:dyDescent="0.3">
      <c r="B5470" s="3"/>
    </row>
    <row r="5471" spans="2:2" x14ac:dyDescent="0.3">
      <c r="B5471" s="3"/>
    </row>
    <row r="5472" spans="2:2" x14ac:dyDescent="0.3">
      <c r="B5472" s="3"/>
    </row>
    <row r="5473" spans="2:2" x14ac:dyDescent="0.3">
      <c r="B5473" s="3"/>
    </row>
    <row r="5474" spans="2:2" x14ac:dyDescent="0.3">
      <c r="B5474" s="3"/>
    </row>
    <row r="5475" spans="2:2" x14ac:dyDescent="0.3">
      <c r="B5475" s="3"/>
    </row>
    <row r="5476" spans="2:2" x14ac:dyDescent="0.3">
      <c r="B5476" s="3"/>
    </row>
    <row r="5477" spans="2:2" x14ac:dyDescent="0.3">
      <c r="B5477" s="3"/>
    </row>
    <row r="5478" spans="2:2" x14ac:dyDescent="0.3">
      <c r="B5478" s="3"/>
    </row>
    <row r="5479" spans="2:2" x14ac:dyDescent="0.3">
      <c r="B5479" s="3"/>
    </row>
    <row r="5480" spans="2:2" x14ac:dyDescent="0.3">
      <c r="B5480" s="3"/>
    </row>
    <row r="5481" spans="2:2" x14ac:dyDescent="0.3">
      <c r="B5481" s="3"/>
    </row>
    <row r="5482" spans="2:2" x14ac:dyDescent="0.3">
      <c r="B5482" s="3"/>
    </row>
    <row r="5483" spans="2:2" x14ac:dyDescent="0.3">
      <c r="B5483" s="3"/>
    </row>
    <row r="5484" spans="2:2" x14ac:dyDescent="0.3">
      <c r="B5484" s="3"/>
    </row>
    <row r="5485" spans="2:2" x14ac:dyDescent="0.3">
      <c r="B5485" s="3"/>
    </row>
    <row r="5486" spans="2:2" x14ac:dyDescent="0.3">
      <c r="B5486" s="3"/>
    </row>
    <row r="5487" spans="2:2" x14ac:dyDescent="0.3">
      <c r="B5487" s="3"/>
    </row>
    <row r="5488" spans="2:2" x14ac:dyDescent="0.3">
      <c r="B5488" s="3"/>
    </row>
    <row r="5489" spans="2:2" x14ac:dyDescent="0.3">
      <c r="B5489" s="3"/>
    </row>
    <row r="5490" spans="2:2" x14ac:dyDescent="0.3">
      <c r="B5490" s="3"/>
    </row>
    <row r="5491" spans="2:2" x14ac:dyDescent="0.3">
      <c r="B5491" s="3"/>
    </row>
    <row r="5492" spans="2:2" x14ac:dyDescent="0.3">
      <c r="B5492" s="3"/>
    </row>
    <row r="5493" spans="2:2" x14ac:dyDescent="0.3">
      <c r="B5493" s="3"/>
    </row>
    <row r="5494" spans="2:2" x14ac:dyDescent="0.3">
      <c r="B5494" s="3"/>
    </row>
    <row r="5495" spans="2:2" x14ac:dyDescent="0.3">
      <c r="B5495" s="3"/>
    </row>
    <row r="5496" spans="2:2" x14ac:dyDescent="0.3">
      <c r="B5496" s="3"/>
    </row>
    <row r="5497" spans="2:2" x14ac:dyDescent="0.3">
      <c r="B5497" s="3"/>
    </row>
    <row r="5498" spans="2:2" x14ac:dyDescent="0.3">
      <c r="B5498" s="3"/>
    </row>
    <row r="5499" spans="2:2" x14ac:dyDescent="0.3">
      <c r="B5499" s="3"/>
    </row>
    <row r="5500" spans="2:2" x14ac:dyDescent="0.3">
      <c r="B5500" s="3"/>
    </row>
    <row r="5501" spans="2:2" x14ac:dyDescent="0.3">
      <c r="B5501" s="3"/>
    </row>
    <row r="5502" spans="2:2" x14ac:dyDescent="0.3">
      <c r="B5502" s="3"/>
    </row>
    <row r="5503" spans="2:2" x14ac:dyDescent="0.3">
      <c r="B5503" s="3"/>
    </row>
    <row r="5504" spans="2:2" x14ac:dyDescent="0.3">
      <c r="B5504" s="3"/>
    </row>
    <row r="5505" spans="2:2" x14ac:dyDescent="0.3">
      <c r="B5505" s="3"/>
    </row>
    <row r="5506" spans="2:2" x14ac:dyDescent="0.3">
      <c r="B5506" s="3"/>
    </row>
    <row r="5507" spans="2:2" x14ac:dyDescent="0.3">
      <c r="B5507" s="3"/>
    </row>
    <row r="5508" spans="2:2" x14ac:dyDescent="0.3">
      <c r="B5508" s="3"/>
    </row>
    <row r="5509" spans="2:2" x14ac:dyDescent="0.3">
      <c r="B5509" s="3"/>
    </row>
    <row r="5510" spans="2:2" x14ac:dyDescent="0.3">
      <c r="B5510" s="3"/>
    </row>
    <row r="5511" spans="2:2" x14ac:dyDescent="0.3">
      <c r="B5511" s="3"/>
    </row>
    <row r="5512" spans="2:2" x14ac:dyDescent="0.3">
      <c r="B5512" s="3"/>
    </row>
    <row r="5513" spans="2:2" x14ac:dyDescent="0.3">
      <c r="B5513" s="3"/>
    </row>
    <row r="5514" spans="2:2" x14ac:dyDescent="0.3">
      <c r="B5514" s="3"/>
    </row>
    <row r="5515" spans="2:2" x14ac:dyDescent="0.3">
      <c r="B5515" s="3"/>
    </row>
    <row r="5516" spans="2:2" x14ac:dyDescent="0.3">
      <c r="B5516" s="3"/>
    </row>
    <row r="5517" spans="2:2" x14ac:dyDescent="0.3">
      <c r="B5517" s="3"/>
    </row>
    <row r="5518" spans="2:2" x14ac:dyDescent="0.3">
      <c r="B5518" s="3"/>
    </row>
    <row r="5519" spans="2:2" x14ac:dyDescent="0.3">
      <c r="B5519" s="3"/>
    </row>
    <row r="5520" spans="2:2" x14ac:dyDescent="0.3">
      <c r="B5520" s="3"/>
    </row>
    <row r="5521" spans="2:2" x14ac:dyDescent="0.3">
      <c r="B5521" s="3"/>
    </row>
    <row r="5522" spans="2:2" x14ac:dyDescent="0.3">
      <c r="B5522" s="3"/>
    </row>
    <row r="5523" spans="2:2" x14ac:dyDescent="0.3">
      <c r="B5523" s="3"/>
    </row>
    <row r="5524" spans="2:2" x14ac:dyDescent="0.3">
      <c r="B5524" s="3"/>
    </row>
    <row r="5525" spans="2:2" x14ac:dyDescent="0.3">
      <c r="B5525" s="3"/>
    </row>
    <row r="5526" spans="2:2" x14ac:dyDescent="0.3">
      <c r="B5526" s="3"/>
    </row>
    <row r="5527" spans="2:2" x14ac:dyDescent="0.3">
      <c r="B5527" s="3"/>
    </row>
    <row r="5528" spans="2:2" x14ac:dyDescent="0.3">
      <c r="B5528" s="3"/>
    </row>
    <row r="5529" spans="2:2" x14ac:dyDescent="0.3">
      <c r="B5529" s="3"/>
    </row>
    <row r="5530" spans="2:2" x14ac:dyDescent="0.3">
      <c r="B5530" s="3"/>
    </row>
    <row r="5531" spans="2:2" x14ac:dyDescent="0.3">
      <c r="B5531" s="3"/>
    </row>
    <row r="5532" spans="2:2" x14ac:dyDescent="0.3">
      <c r="B5532" s="3"/>
    </row>
    <row r="5533" spans="2:2" x14ac:dyDescent="0.3">
      <c r="B5533" s="3"/>
    </row>
    <row r="5534" spans="2:2" x14ac:dyDescent="0.3">
      <c r="B5534" s="3"/>
    </row>
    <row r="5535" spans="2:2" x14ac:dyDescent="0.3">
      <c r="B5535" s="3"/>
    </row>
    <row r="5536" spans="2:2" x14ac:dyDescent="0.3">
      <c r="B5536" s="3"/>
    </row>
    <row r="5537" spans="2:2" x14ac:dyDescent="0.3">
      <c r="B5537" s="3"/>
    </row>
    <row r="5538" spans="2:2" x14ac:dyDescent="0.3">
      <c r="B5538" s="3"/>
    </row>
    <row r="5539" spans="2:2" x14ac:dyDescent="0.3">
      <c r="B5539" s="3"/>
    </row>
    <row r="5540" spans="2:2" x14ac:dyDescent="0.3">
      <c r="B5540" s="3"/>
    </row>
    <row r="5541" spans="2:2" x14ac:dyDescent="0.3">
      <c r="B5541" s="3"/>
    </row>
    <row r="5542" spans="2:2" x14ac:dyDescent="0.3">
      <c r="B5542" s="3"/>
    </row>
    <row r="5543" spans="2:2" x14ac:dyDescent="0.3">
      <c r="B5543" s="3"/>
    </row>
    <row r="5544" spans="2:2" x14ac:dyDescent="0.3">
      <c r="B5544" s="3"/>
    </row>
    <row r="5545" spans="2:2" x14ac:dyDescent="0.3">
      <c r="B5545" s="3"/>
    </row>
    <row r="5546" spans="2:2" x14ac:dyDescent="0.3">
      <c r="B5546" s="3"/>
    </row>
    <row r="5547" spans="2:2" x14ac:dyDescent="0.3">
      <c r="B5547" s="3"/>
    </row>
    <row r="5548" spans="2:2" x14ac:dyDescent="0.3">
      <c r="B5548" s="3"/>
    </row>
    <row r="5549" spans="2:2" x14ac:dyDescent="0.3">
      <c r="B5549" s="3"/>
    </row>
    <row r="5550" spans="2:2" x14ac:dyDescent="0.3">
      <c r="B5550" s="3"/>
    </row>
    <row r="5551" spans="2:2" x14ac:dyDescent="0.3">
      <c r="B5551" s="3"/>
    </row>
    <row r="5552" spans="2:2" x14ac:dyDescent="0.3">
      <c r="B5552" s="3"/>
    </row>
    <row r="5553" spans="2:2" x14ac:dyDescent="0.3">
      <c r="B5553" s="3"/>
    </row>
    <row r="5554" spans="2:2" x14ac:dyDescent="0.3">
      <c r="B5554" s="3"/>
    </row>
    <row r="5555" spans="2:2" x14ac:dyDescent="0.3">
      <c r="B5555" s="3"/>
    </row>
    <row r="5556" spans="2:2" x14ac:dyDescent="0.3">
      <c r="B5556" s="3"/>
    </row>
    <row r="5557" spans="2:2" x14ac:dyDescent="0.3">
      <c r="B5557" s="3"/>
    </row>
    <row r="5558" spans="2:2" x14ac:dyDescent="0.3">
      <c r="B5558" s="3"/>
    </row>
    <row r="5559" spans="2:2" x14ac:dyDescent="0.3">
      <c r="B5559" s="3"/>
    </row>
    <row r="5560" spans="2:2" x14ac:dyDescent="0.3">
      <c r="B5560" s="3"/>
    </row>
    <row r="5561" spans="2:2" x14ac:dyDescent="0.3">
      <c r="B5561" s="3"/>
    </row>
    <row r="5562" spans="2:2" x14ac:dyDescent="0.3">
      <c r="B5562" s="3"/>
    </row>
    <row r="5563" spans="2:2" x14ac:dyDescent="0.3">
      <c r="B5563" s="3"/>
    </row>
    <row r="5564" spans="2:2" x14ac:dyDescent="0.3">
      <c r="B5564" s="3"/>
    </row>
    <row r="5565" spans="2:2" x14ac:dyDescent="0.3">
      <c r="B5565" s="3"/>
    </row>
    <row r="5566" spans="2:2" x14ac:dyDescent="0.3">
      <c r="B5566" s="3"/>
    </row>
    <row r="5567" spans="2:2" x14ac:dyDescent="0.3">
      <c r="B5567" s="3"/>
    </row>
    <row r="5568" spans="2:2" x14ac:dyDescent="0.3">
      <c r="B5568" s="3"/>
    </row>
    <row r="5569" spans="2:2" x14ac:dyDescent="0.3">
      <c r="B5569" s="3"/>
    </row>
    <row r="5570" spans="2:2" x14ac:dyDescent="0.3">
      <c r="B5570" s="3"/>
    </row>
    <row r="5571" spans="2:2" x14ac:dyDescent="0.3">
      <c r="B5571" s="3"/>
    </row>
    <row r="5572" spans="2:2" x14ac:dyDescent="0.3">
      <c r="B5572" s="3"/>
    </row>
    <row r="5573" spans="2:2" x14ac:dyDescent="0.3">
      <c r="B5573" s="3"/>
    </row>
    <row r="5574" spans="2:2" x14ac:dyDescent="0.3">
      <c r="B5574" s="3"/>
    </row>
    <row r="5575" spans="2:2" x14ac:dyDescent="0.3">
      <c r="B5575" s="3"/>
    </row>
    <row r="5576" spans="2:2" x14ac:dyDescent="0.3">
      <c r="B5576" s="3"/>
    </row>
    <row r="5577" spans="2:2" x14ac:dyDescent="0.3">
      <c r="B5577" s="3"/>
    </row>
    <row r="5578" spans="2:2" x14ac:dyDescent="0.3">
      <c r="B5578" s="3"/>
    </row>
    <row r="5579" spans="2:2" x14ac:dyDescent="0.3">
      <c r="B5579" s="3"/>
    </row>
    <row r="5580" spans="2:2" x14ac:dyDescent="0.3">
      <c r="B5580" s="3"/>
    </row>
    <row r="5581" spans="2:2" x14ac:dyDescent="0.3">
      <c r="B5581" s="3"/>
    </row>
    <row r="5582" spans="2:2" x14ac:dyDescent="0.3">
      <c r="B5582" s="3"/>
    </row>
    <row r="5583" spans="2:2" x14ac:dyDescent="0.3">
      <c r="B5583" s="3"/>
    </row>
    <row r="5584" spans="2:2" x14ac:dyDescent="0.3">
      <c r="B5584" s="3"/>
    </row>
    <row r="5585" spans="2:2" x14ac:dyDescent="0.3">
      <c r="B5585" s="3"/>
    </row>
    <row r="5586" spans="2:2" x14ac:dyDescent="0.3">
      <c r="B5586" s="3"/>
    </row>
    <row r="5587" spans="2:2" x14ac:dyDescent="0.3">
      <c r="B5587" s="3"/>
    </row>
    <row r="5588" spans="2:2" x14ac:dyDescent="0.3">
      <c r="B5588" s="3"/>
    </row>
    <row r="5589" spans="2:2" x14ac:dyDescent="0.3">
      <c r="B5589" s="3"/>
    </row>
    <row r="5590" spans="2:2" x14ac:dyDescent="0.3">
      <c r="B5590" s="3"/>
    </row>
    <row r="5591" spans="2:2" x14ac:dyDescent="0.3">
      <c r="B5591" s="3"/>
    </row>
    <row r="5592" spans="2:2" x14ac:dyDescent="0.3">
      <c r="B5592" s="3"/>
    </row>
    <row r="5593" spans="2:2" x14ac:dyDescent="0.3">
      <c r="B5593" s="3"/>
    </row>
    <row r="5594" spans="2:2" x14ac:dyDescent="0.3">
      <c r="B5594" s="3"/>
    </row>
    <row r="5595" spans="2:2" x14ac:dyDescent="0.3">
      <c r="B5595" s="3"/>
    </row>
    <row r="5596" spans="2:2" x14ac:dyDescent="0.3">
      <c r="B5596" s="3"/>
    </row>
    <row r="5597" spans="2:2" x14ac:dyDescent="0.3">
      <c r="B5597" s="3"/>
    </row>
    <row r="5598" spans="2:2" x14ac:dyDescent="0.3">
      <c r="B5598" s="3"/>
    </row>
    <row r="5599" spans="2:2" x14ac:dyDescent="0.3">
      <c r="B5599" s="3"/>
    </row>
    <row r="5600" spans="2:2" x14ac:dyDescent="0.3">
      <c r="B5600" s="3"/>
    </row>
    <row r="5601" spans="2:2" x14ac:dyDescent="0.3">
      <c r="B5601" s="3"/>
    </row>
    <row r="5602" spans="2:2" x14ac:dyDescent="0.3">
      <c r="B5602" s="3"/>
    </row>
    <row r="5603" spans="2:2" x14ac:dyDescent="0.3">
      <c r="B5603" s="3"/>
    </row>
    <row r="5604" spans="2:2" x14ac:dyDescent="0.3">
      <c r="B5604" s="3"/>
    </row>
    <row r="5605" spans="2:2" x14ac:dyDescent="0.3">
      <c r="B5605" s="3"/>
    </row>
    <row r="5606" spans="2:2" x14ac:dyDescent="0.3">
      <c r="B5606" s="3"/>
    </row>
    <row r="5607" spans="2:2" x14ac:dyDescent="0.3">
      <c r="B5607" s="3"/>
    </row>
    <row r="5608" spans="2:2" x14ac:dyDescent="0.3">
      <c r="B5608" s="3"/>
    </row>
    <row r="5609" spans="2:2" x14ac:dyDescent="0.3">
      <c r="B5609" s="3"/>
    </row>
    <row r="5610" spans="2:2" x14ac:dyDescent="0.3">
      <c r="B5610" s="3"/>
    </row>
    <row r="5611" spans="2:2" x14ac:dyDescent="0.3">
      <c r="B5611" s="3"/>
    </row>
    <row r="5612" spans="2:2" x14ac:dyDescent="0.3">
      <c r="B5612" s="3"/>
    </row>
    <row r="5613" spans="2:2" x14ac:dyDescent="0.3">
      <c r="B5613" s="3"/>
    </row>
    <row r="5614" spans="2:2" x14ac:dyDescent="0.3">
      <c r="B5614" s="3"/>
    </row>
    <row r="5615" spans="2:2" x14ac:dyDescent="0.3">
      <c r="B5615" s="3"/>
    </row>
    <row r="5616" spans="2:2" x14ac:dyDescent="0.3">
      <c r="B5616" s="3"/>
    </row>
    <row r="5617" spans="2:2" x14ac:dyDescent="0.3">
      <c r="B5617" s="3"/>
    </row>
    <row r="5618" spans="2:2" x14ac:dyDescent="0.3">
      <c r="B5618" s="3"/>
    </row>
    <row r="5619" spans="2:2" x14ac:dyDescent="0.3">
      <c r="B5619" s="3"/>
    </row>
    <row r="5620" spans="2:2" x14ac:dyDescent="0.3">
      <c r="B5620" s="3"/>
    </row>
    <row r="5621" spans="2:2" x14ac:dyDescent="0.3">
      <c r="B5621" s="3"/>
    </row>
    <row r="5622" spans="2:2" x14ac:dyDescent="0.3">
      <c r="B5622" s="3"/>
    </row>
    <row r="5623" spans="2:2" x14ac:dyDescent="0.3">
      <c r="B5623" s="3"/>
    </row>
    <row r="5624" spans="2:2" x14ac:dyDescent="0.3">
      <c r="B5624" s="3"/>
    </row>
    <row r="5625" spans="2:2" x14ac:dyDescent="0.3">
      <c r="B5625" s="3"/>
    </row>
    <row r="5626" spans="2:2" x14ac:dyDescent="0.3">
      <c r="B5626" s="3"/>
    </row>
    <row r="5627" spans="2:2" x14ac:dyDescent="0.3">
      <c r="B5627" s="3"/>
    </row>
    <row r="5628" spans="2:2" x14ac:dyDescent="0.3">
      <c r="B5628" s="3"/>
    </row>
    <row r="5629" spans="2:2" x14ac:dyDescent="0.3">
      <c r="B5629" s="3"/>
    </row>
    <row r="5630" spans="2:2" x14ac:dyDescent="0.3">
      <c r="B5630" s="3"/>
    </row>
    <row r="5631" spans="2:2" x14ac:dyDescent="0.3">
      <c r="B5631" s="3"/>
    </row>
    <row r="5632" spans="2:2" x14ac:dyDescent="0.3">
      <c r="B5632" s="3"/>
    </row>
    <row r="5633" spans="2:2" x14ac:dyDescent="0.3">
      <c r="B5633" s="3"/>
    </row>
    <row r="5634" spans="2:2" x14ac:dyDescent="0.3">
      <c r="B5634" s="3"/>
    </row>
    <row r="5635" spans="2:2" x14ac:dyDescent="0.3">
      <c r="B5635" s="3"/>
    </row>
    <row r="5636" spans="2:2" x14ac:dyDescent="0.3">
      <c r="B5636" s="3"/>
    </row>
    <row r="5637" spans="2:2" x14ac:dyDescent="0.3">
      <c r="B5637" s="3"/>
    </row>
    <row r="5638" spans="2:2" x14ac:dyDescent="0.3">
      <c r="B5638" s="3"/>
    </row>
    <row r="5639" spans="2:2" x14ac:dyDescent="0.3">
      <c r="B5639" s="3"/>
    </row>
    <row r="5640" spans="2:2" x14ac:dyDescent="0.3">
      <c r="B5640" s="3"/>
    </row>
    <row r="5641" spans="2:2" x14ac:dyDescent="0.3">
      <c r="B5641" s="3"/>
    </row>
    <row r="5642" spans="2:2" x14ac:dyDescent="0.3">
      <c r="B5642" s="3"/>
    </row>
    <row r="5643" spans="2:2" x14ac:dyDescent="0.3">
      <c r="B5643" s="3"/>
    </row>
    <row r="5644" spans="2:2" x14ac:dyDescent="0.3">
      <c r="B5644" s="3"/>
    </row>
    <row r="5645" spans="2:2" x14ac:dyDescent="0.3">
      <c r="B5645" s="3"/>
    </row>
    <row r="5646" spans="2:2" x14ac:dyDescent="0.3">
      <c r="B5646" s="3"/>
    </row>
    <row r="5647" spans="2:2" x14ac:dyDescent="0.3">
      <c r="B5647" s="3"/>
    </row>
    <row r="5648" spans="2:2" x14ac:dyDescent="0.3">
      <c r="B5648" s="3"/>
    </row>
    <row r="5649" spans="2:2" x14ac:dyDescent="0.3">
      <c r="B5649" s="3"/>
    </row>
    <row r="5650" spans="2:2" x14ac:dyDescent="0.3">
      <c r="B5650" s="3"/>
    </row>
    <row r="5651" spans="2:2" x14ac:dyDescent="0.3">
      <c r="B5651" s="3"/>
    </row>
    <row r="5652" spans="2:2" x14ac:dyDescent="0.3">
      <c r="B5652" s="3"/>
    </row>
    <row r="5653" spans="2:2" x14ac:dyDescent="0.3">
      <c r="B5653" s="3"/>
    </row>
    <row r="5654" spans="2:2" x14ac:dyDescent="0.3">
      <c r="B5654" s="3"/>
    </row>
    <row r="5655" spans="2:2" x14ac:dyDescent="0.3">
      <c r="B5655" s="3"/>
    </row>
    <row r="5656" spans="2:2" x14ac:dyDescent="0.3">
      <c r="B5656" s="3"/>
    </row>
    <row r="5657" spans="2:2" x14ac:dyDescent="0.3">
      <c r="B5657" s="3"/>
    </row>
    <row r="5658" spans="2:2" x14ac:dyDescent="0.3">
      <c r="B5658" s="3"/>
    </row>
    <row r="5659" spans="2:2" x14ac:dyDescent="0.3">
      <c r="B5659" s="3"/>
    </row>
    <row r="5660" spans="2:2" x14ac:dyDescent="0.3">
      <c r="B5660" s="3"/>
    </row>
    <row r="5661" spans="2:2" x14ac:dyDescent="0.3">
      <c r="B5661" s="3"/>
    </row>
    <row r="5662" spans="2:2" x14ac:dyDescent="0.3">
      <c r="B5662" s="3"/>
    </row>
    <row r="5663" spans="2:2" x14ac:dyDescent="0.3">
      <c r="B5663" s="3"/>
    </row>
    <row r="5664" spans="2:2" x14ac:dyDescent="0.3">
      <c r="B5664" s="3"/>
    </row>
    <row r="5665" spans="2:2" x14ac:dyDescent="0.3">
      <c r="B5665" s="3"/>
    </row>
    <row r="5666" spans="2:2" x14ac:dyDescent="0.3">
      <c r="B5666" s="3"/>
    </row>
    <row r="5667" spans="2:2" x14ac:dyDescent="0.3">
      <c r="B5667" s="3"/>
    </row>
    <row r="5668" spans="2:2" x14ac:dyDescent="0.3">
      <c r="B5668" s="3"/>
    </row>
    <row r="5669" spans="2:2" x14ac:dyDescent="0.3">
      <c r="B5669" s="3"/>
    </row>
    <row r="5670" spans="2:2" x14ac:dyDescent="0.3">
      <c r="B5670" s="3"/>
    </row>
    <row r="5671" spans="2:2" x14ac:dyDescent="0.3">
      <c r="B5671" s="3"/>
    </row>
    <row r="5672" spans="2:2" x14ac:dyDescent="0.3">
      <c r="B5672" s="3"/>
    </row>
    <row r="5673" spans="2:2" x14ac:dyDescent="0.3">
      <c r="B5673" s="3"/>
    </row>
    <row r="5674" spans="2:2" x14ac:dyDescent="0.3">
      <c r="B5674" s="3"/>
    </row>
    <row r="5675" spans="2:2" x14ac:dyDescent="0.3">
      <c r="B5675" s="3"/>
    </row>
    <row r="5676" spans="2:2" x14ac:dyDescent="0.3">
      <c r="B5676" s="3"/>
    </row>
    <row r="5677" spans="2:2" x14ac:dyDescent="0.3">
      <c r="B5677" s="3"/>
    </row>
    <row r="5678" spans="2:2" x14ac:dyDescent="0.3">
      <c r="B5678" s="3"/>
    </row>
    <row r="5679" spans="2:2" x14ac:dyDescent="0.3">
      <c r="B5679" s="3"/>
    </row>
    <row r="5680" spans="2:2" x14ac:dyDescent="0.3">
      <c r="B5680" s="3"/>
    </row>
    <row r="5681" spans="2:2" x14ac:dyDescent="0.3">
      <c r="B5681" s="3"/>
    </row>
    <row r="5682" spans="2:2" x14ac:dyDescent="0.3">
      <c r="B5682" s="3"/>
    </row>
    <row r="5683" spans="2:2" x14ac:dyDescent="0.3">
      <c r="B5683" s="3"/>
    </row>
    <row r="5684" spans="2:2" x14ac:dyDescent="0.3">
      <c r="B5684" s="3"/>
    </row>
    <row r="5685" spans="2:2" x14ac:dyDescent="0.3">
      <c r="B5685" s="3"/>
    </row>
    <row r="5686" spans="2:2" x14ac:dyDescent="0.3">
      <c r="B5686" s="3"/>
    </row>
    <row r="5687" spans="2:2" x14ac:dyDescent="0.3">
      <c r="B5687" s="3"/>
    </row>
    <row r="5688" spans="2:2" x14ac:dyDescent="0.3">
      <c r="B5688" s="3"/>
    </row>
    <row r="5689" spans="2:2" x14ac:dyDescent="0.3">
      <c r="B5689" s="3"/>
    </row>
    <row r="5690" spans="2:2" x14ac:dyDescent="0.3">
      <c r="B5690" s="3"/>
    </row>
    <row r="5691" spans="2:2" x14ac:dyDescent="0.3">
      <c r="B5691" s="3"/>
    </row>
    <row r="5692" spans="2:2" x14ac:dyDescent="0.3">
      <c r="B5692" s="3"/>
    </row>
    <row r="5693" spans="2:2" x14ac:dyDescent="0.3">
      <c r="B5693" s="3"/>
    </row>
    <row r="5694" spans="2:2" x14ac:dyDescent="0.3">
      <c r="B5694" s="3"/>
    </row>
    <row r="5695" spans="2:2" x14ac:dyDescent="0.3">
      <c r="B5695" s="3"/>
    </row>
    <row r="5696" spans="2:2" x14ac:dyDescent="0.3">
      <c r="B5696" s="3"/>
    </row>
    <row r="5697" spans="2:2" x14ac:dyDescent="0.3">
      <c r="B5697" s="3"/>
    </row>
    <row r="5698" spans="2:2" x14ac:dyDescent="0.3">
      <c r="B5698" s="3"/>
    </row>
    <row r="5699" spans="2:2" x14ac:dyDescent="0.3">
      <c r="B5699" s="3"/>
    </row>
    <row r="5700" spans="2:2" x14ac:dyDescent="0.3">
      <c r="B5700" s="3"/>
    </row>
    <row r="5701" spans="2:2" x14ac:dyDescent="0.3">
      <c r="B5701" s="3"/>
    </row>
    <row r="5702" spans="2:2" x14ac:dyDescent="0.3">
      <c r="B5702" s="3"/>
    </row>
    <row r="5703" spans="2:2" x14ac:dyDescent="0.3">
      <c r="B5703" s="3"/>
    </row>
    <row r="5704" spans="2:2" x14ac:dyDescent="0.3">
      <c r="B5704" s="3"/>
    </row>
    <row r="5705" spans="2:2" x14ac:dyDescent="0.3">
      <c r="B5705" s="3"/>
    </row>
    <row r="5706" spans="2:2" x14ac:dyDescent="0.3">
      <c r="B5706" s="3"/>
    </row>
    <row r="5707" spans="2:2" x14ac:dyDescent="0.3">
      <c r="B5707" s="3"/>
    </row>
    <row r="5708" spans="2:2" x14ac:dyDescent="0.3">
      <c r="B5708" s="3"/>
    </row>
    <row r="5709" spans="2:2" x14ac:dyDescent="0.3">
      <c r="B5709" s="3"/>
    </row>
    <row r="5710" spans="2:2" x14ac:dyDescent="0.3">
      <c r="B5710" s="3"/>
    </row>
    <row r="5711" spans="2:2" x14ac:dyDescent="0.3">
      <c r="B5711" s="3"/>
    </row>
    <row r="5712" spans="2:2" x14ac:dyDescent="0.3">
      <c r="B5712" s="3"/>
    </row>
    <row r="5713" spans="2:2" x14ac:dyDescent="0.3">
      <c r="B5713" s="3"/>
    </row>
    <row r="5714" spans="2:2" x14ac:dyDescent="0.3">
      <c r="B5714" s="3"/>
    </row>
    <row r="5715" spans="2:2" x14ac:dyDescent="0.3">
      <c r="B5715" s="3"/>
    </row>
    <row r="5716" spans="2:2" x14ac:dyDescent="0.3">
      <c r="B5716" s="3"/>
    </row>
    <row r="5717" spans="2:2" x14ac:dyDescent="0.3">
      <c r="B5717" s="3"/>
    </row>
    <row r="5718" spans="2:2" x14ac:dyDescent="0.3">
      <c r="B5718" s="3"/>
    </row>
    <row r="5719" spans="2:2" x14ac:dyDescent="0.3">
      <c r="B5719" s="3"/>
    </row>
    <row r="5720" spans="2:2" x14ac:dyDescent="0.3">
      <c r="B5720" s="3"/>
    </row>
    <row r="5721" spans="2:2" x14ac:dyDescent="0.3">
      <c r="B5721" s="3"/>
    </row>
    <row r="5722" spans="2:2" x14ac:dyDescent="0.3">
      <c r="B5722" s="3"/>
    </row>
    <row r="5723" spans="2:2" x14ac:dyDescent="0.3">
      <c r="B5723" s="3"/>
    </row>
    <row r="5724" spans="2:2" x14ac:dyDescent="0.3">
      <c r="B5724" s="3"/>
    </row>
    <row r="5725" spans="2:2" x14ac:dyDescent="0.3">
      <c r="B5725" s="3"/>
    </row>
    <row r="5726" spans="2:2" x14ac:dyDescent="0.3">
      <c r="B5726" s="3"/>
    </row>
    <row r="5727" spans="2:2" x14ac:dyDescent="0.3">
      <c r="B5727" s="3"/>
    </row>
    <row r="5728" spans="2:2" x14ac:dyDescent="0.3">
      <c r="B5728" s="3"/>
    </row>
    <row r="5729" spans="2:2" x14ac:dyDescent="0.3">
      <c r="B5729" s="3"/>
    </row>
    <row r="5730" spans="2:2" x14ac:dyDescent="0.3">
      <c r="B5730" s="3"/>
    </row>
    <row r="5731" spans="2:2" x14ac:dyDescent="0.3">
      <c r="B5731" s="3"/>
    </row>
    <row r="5732" spans="2:2" x14ac:dyDescent="0.3">
      <c r="B5732" s="3"/>
    </row>
    <row r="5733" spans="2:2" x14ac:dyDescent="0.3">
      <c r="B5733" s="3"/>
    </row>
    <row r="5734" spans="2:2" x14ac:dyDescent="0.3">
      <c r="B5734" s="3"/>
    </row>
    <row r="5735" spans="2:2" x14ac:dyDescent="0.3">
      <c r="B5735" s="3"/>
    </row>
    <row r="5736" spans="2:2" x14ac:dyDescent="0.3">
      <c r="B5736" s="3"/>
    </row>
    <row r="5737" spans="2:2" x14ac:dyDescent="0.3">
      <c r="B5737" s="3"/>
    </row>
    <row r="5738" spans="2:2" x14ac:dyDescent="0.3">
      <c r="B5738" s="3"/>
    </row>
    <row r="5739" spans="2:2" x14ac:dyDescent="0.3">
      <c r="B5739" s="3"/>
    </row>
    <row r="5740" spans="2:2" x14ac:dyDescent="0.3">
      <c r="B5740" s="3"/>
    </row>
    <row r="5741" spans="2:2" x14ac:dyDescent="0.3">
      <c r="B5741" s="3"/>
    </row>
    <row r="5742" spans="2:2" x14ac:dyDescent="0.3">
      <c r="B5742" s="3"/>
    </row>
    <row r="5743" spans="2:2" x14ac:dyDescent="0.3">
      <c r="B5743" s="3"/>
    </row>
    <row r="5744" spans="2:2" x14ac:dyDescent="0.3">
      <c r="B5744" s="3"/>
    </row>
    <row r="5745" spans="2:2" x14ac:dyDescent="0.3">
      <c r="B5745" s="3"/>
    </row>
    <row r="5746" spans="2:2" x14ac:dyDescent="0.3">
      <c r="B5746" s="3"/>
    </row>
    <row r="5747" spans="2:2" x14ac:dyDescent="0.3">
      <c r="B5747" s="3"/>
    </row>
    <row r="5748" spans="2:2" x14ac:dyDescent="0.3">
      <c r="B5748" s="3"/>
    </row>
    <row r="5749" spans="2:2" x14ac:dyDescent="0.3">
      <c r="B5749" s="3"/>
    </row>
    <row r="5750" spans="2:2" x14ac:dyDescent="0.3">
      <c r="B5750" s="3"/>
    </row>
    <row r="5751" spans="2:2" x14ac:dyDescent="0.3">
      <c r="B5751" s="3"/>
    </row>
    <row r="5752" spans="2:2" x14ac:dyDescent="0.3">
      <c r="B5752" s="3"/>
    </row>
    <row r="5753" spans="2:2" x14ac:dyDescent="0.3">
      <c r="B5753" s="3"/>
    </row>
    <row r="5754" spans="2:2" x14ac:dyDescent="0.3">
      <c r="B5754" s="3"/>
    </row>
    <row r="5755" spans="2:2" x14ac:dyDescent="0.3">
      <c r="B5755" s="3"/>
    </row>
    <row r="5756" spans="2:2" x14ac:dyDescent="0.3">
      <c r="B5756" s="3"/>
    </row>
    <row r="5757" spans="2:2" x14ac:dyDescent="0.3">
      <c r="B5757" s="3"/>
    </row>
    <row r="5758" spans="2:2" x14ac:dyDescent="0.3">
      <c r="B5758" s="3"/>
    </row>
    <row r="5759" spans="2:2" x14ac:dyDescent="0.3">
      <c r="B5759" s="3"/>
    </row>
    <row r="5760" spans="2:2" x14ac:dyDescent="0.3">
      <c r="B5760" s="3"/>
    </row>
    <row r="5761" spans="2:2" x14ac:dyDescent="0.3">
      <c r="B5761" s="3"/>
    </row>
    <row r="5762" spans="2:2" x14ac:dyDescent="0.3">
      <c r="B5762" s="3"/>
    </row>
    <row r="5763" spans="2:2" x14ac:dyDescent="0.3">
      <c r="B5763" s="3"/>
    </row>
    <row r="5764" spans="2:2" x14ac:dyDescent="0.3">
      <c r="B5764" s="3"/>
    </row>
    <row r="5765" spans="2:2" x14ac:dyDescent="0.3">
      <c r="B5765" s="3"/>
    </row>
    <row r="5766" spans="2:2" x14ac:dyDescent="0.3">
      <c r="B5766" s="3"/>
    </row>
    <row r="5767" spans="2:2" x14ac:dyDescent="0.3">
      <c r="B5767" s="3"/>
    </row>
    <row r="5768" spans="2:2" x14ac:dyDescent="0.3">
      <c r="B5768" s="3"/>
    </row>
    <row r="5769" spans="2:2" x14ac:dyDescent="0.3">
      <c r="B5769" s="3"/>
    </row>
    <row r="5770" spans="2:2" x14ac:dyDescent="0.3">
      <c r="B5770" s="3"/>
    </row>
    <row r="5771" spans="2:2" x14ac:dyDescent="0.3">
      <c r="B5771" s="3"/>
    </row>
    <row r="5772" spans="2:2" x14ac:dyDescent="0.3">
      <c r="B5772" s="3"/>
    </row>
    <row r="5773" spans="2:2" x14ac:dyDescent="0.3">
      <c r="B5773" s="3"/>
    </row>
    <row r="5774" spans="2:2" x14ac:dyDescent="0.3">
      <c r="B5774" s="3"/>
    </row>
    <row r="5775" spans="2:2" x14ac:dyDescent="0.3">
      <c r="B5775" s="3"/>
    </row>
    <row r="5776" spans="2:2" x14ac:dyDescent="0.3">
      <c r="B5776" s="3"/>
    </row>
    <row r="5777" spans="2:2" x14ac:dyDescent="0.3">
      <c r="B5777" s="3"/>
    </row>
    <row r="5778" spans="2:2" x14ac:dyDescent="0.3">
      <c r="B5778" s="3"/>
    </row>
    <row r="5779" spans="2:2" x14ac:dyDescent="0.3">
      <c r="B5779" s="3"/>
    </row>
    <row r="5780" spans="2:2" x14ac:dyDescent="0.3">
      <c r="B5780" s="3"/>
    </row>
    <row r="5781" spans="2:2" x14ac:dyDescent="0.3">
      <c r="B5781" s="3"/>
    </row>
    <row r="5782" spans="2:2" x14ac:dyDescent="0.3">
      <c r="B5782" s="3"/>
    </row>
    <row r="5783" spans="2:2" x14ac:dyDescent="0.3">
      <c r="B5783" s="3"/>
    </row>
    <row r="5784" spans="2:2" x14ac:dyDescent="0.3">
      <c r="B5784" s="3"/>
    </row>
    <row r="5785" spans="2:2" x14ac:dyDescent="0.3">
      <c r="B5785" s="3"/>
    </row>
    <row r="5786" spans="2:2" x14ac:dyDescent="0.3">
      <c r="B5786" s="3"/>
    </row>
    <row r="5787" spans="2:2" x14ac:dyDescent="0.3">
      <c r="B5787" s="3"/>
    </row>
    <row r="5788" spans="2:2" x14ac:dyDescent="0.3">
      <c r="B5788" s="3"/>
    </row>
    <row r="5789" spans="2:2" x14ac:dyDescent="0.3">
      <c r="B5789" s="3"/>
    </row>
    <row r="5790" spans="2:2" x14ac:dyDescent="0.3">
      <c r="B5790" s="3"/>
    </row>
    <row r="5791" spans="2:2" x14ac:dyDescent="0.3">
      <c r="B5791" s="3"/>
    </row>
    <row r="5792" spans="2:2" x14ac:dyDescent="0.3">
      <c r="B5792" s="3"/>
    </row>
    <row r="5793" spans="2:2" x14ac:dyDescent="0.3">
      <c r="B5793" s="3"/>
    </row>
    <row r="5794" spans="2:2" x14ac:dyDescent="0.3">
      <c r="B5794" s="3"/>
    </row>
    <row r="5795" spans="2:2" x14ac:dyDescent="0.3">
      <c r="B5795" s="3"/>
    </row>
    <row r="5796" spans="2:2" x14ac:dyDescent="0.3">
      <c r="B5796" s="3"/>
    </row>
    <row r="5797" spans="2:2" x14ac:dyDescent="0.3">
      <c r="B5797" s="3"/>
    </row>
    <row r="5798" spans="2:2" x14ac:dyDescent="0.3">
      <c r="B5798" s="3"/>
    </row>
    <row r="5799" spans="2:2" x14ac:dyDescent="0.3">
      <c r="B5799" s="3"/>
    </row>
    <row r="5800" spans="2:2" x14ac:dyDescent="0.3">
      <c r="B5800" s="3"/>
    </row>
    <row r="5801" spans="2:2" x14ac:dyDescent="0.3">
      <c r="B5801" s="3"/>
    </row>
    <row r="5802" spans="2:2" x14ac:dyDescent="0.3">
      <c r="B5802" s="3"/>
    </row>
    <row r="5803" spans="2:2" x14ac:dyDescent="0.3">
      <c r="B5803" s="3"/>
    </row>
    <row r="5804" spans="2:2" x14ac:dyDescent="0.3">
      <c r="B5804" s="3"/>
    </row>
    <row r="5805" spans="2:2" x14ac:dyDescent="0.3">
      <c r="B5805" s="3"/>
    </row>
    <row r="5806" spans="2:2" x14ac:dyDescent="0.3">
      <c r="B5806" s="3"/>
    </row>
    <row r="5807" spans="2:2" x14ac:dyDescent="0.3">
      <c r="B5807" s="3"/>
    </row>
    <row r="5808" spans="2:2" x14ac:dyDescent="0.3">
      <c r="B5808" s="3"/>
    </row>
    <row r="5809" spans="2:2" x14ac:dyDescent="0.3">
      <c r="B5809" s="3"/>
    </row>
    <row r="5810" spans="2:2" x14ac:dyDescent="0.3">
      <c r="B5810" s="3"/>
    </row>
    <row r="5811" spans="2:2" x14ac:dyDescent="0.3">
      <c r="B5811" s="3"/>
    </row>
    <row r="5812" spans="2:2" x14ac:dyDescent="0.3">
      <c r="B5812" s="3"/>
    </row>
    <row r="5813" spans="2:2" x14ac:dyDescent="0.3">
      <c r="B5813" s="3"/>
    </row>
    <row r="5814" spans="2:2" x14ac:dyDescent="0.3">
      <c r="B5814" s="3"/>
    </row>
    <row r="5815" spans="2:2" x14ac:dyDescent="0.3">
      <c r="B5815" s="3"/>
    </row>
    <row r="5816" spans="2:2" x14ac:dyDescent="0.3">
      <c r="B5816" s="3"/>
    </row>
    <row r="5817" spans="2:2" x14ac:dyDescent="0.3">
      <c r="B5817" s="3"/>
    </row>
    <row r="5818" spans="2:2" x14ac:dyDescent="0.3">
      <c r="B5818" s="3"/>
    </row>
    <row r="5819" spans="2:2" x14ac:dyDescent="0.3">
      <c r="B5819" s="3"/>
    </row>
    <row r="5820" spans="2:2" x14ac:dyDescent="0.3">
      <c r="B5820" s="3"/>
    </row>
    <row r="5821" spans="2:2" x14ac:dyDescent="0.3">
      <c r="B5821" s="3"/>
    </row>
    <row r="5822" spans="2:2" x14ac:dyDescent="0.3">
      <c r="B5822" s="3"/>
    </row>
    <row r="5823" spans="2:2" x14ac:dyDescent="0.3">
      <c r="B5823" s="3"/>
    </row>
    <row r="5824" spans="2:2" x14ac:dyDescent="0.3">
      <c r="B5824" s="3"/>
    </row>
    <row r="5825" spans="2:2" x14ac:dyDescent="0.3">
      <c r="B5825" s="3"/>
    </row>
    <row r="5826" spans="2:2" x14ac:dyDescent="0.3">
      <c r="B5826" s="3"/>
    </row>
    <row r="5827" spans="2:2" x14ac:dyDescent="0.3">
      <c r="B5827" s="3"/>
    </row>
    <row r="5828" spans="2:2" x14ac:dyDescent="0.3">
      <c r="B5828" s="3"/>
    </row>
    <row r="5829" spans="2:2" x14ac:dyDescent="0.3">
      <c r="B5829" s="3"/>
    </row>
    <row r="5830" spans="2:2" x14ac:dyDescent="0.3">
      <c r="B5830" s="3"/>
    </row>
    <row r="5831" spans="2:2" x14ac:dyDescent="0.3">
      <c r="B5831" s="3"/>
    </row>
    <row r="5832" spans="2:2" x14ac:dyDescent="0.3">
      <c r="B5832" s="3"/>
    </row>
    <row r="5833" spans="2:2" x14ac:dyDescent="0.3">
      <c r="B5833" s="3"/>
    </row>
    <row r="5834" spans="2:2" x14ac:dyDescent="0.3">
      <c r="B5834" s="3"/>
    </row>
    <row r="5835" spans="2:2" x14ac:dyDescent="0.3">
      <c r="B5835" s="3"/>
    </row>
    <row r="5836" spans="2:2" x14ac:dyDescent="0.3">
      <c r="B5836" s="3"/>
    </row>
    <row r="5837" spans="2:2" x14ac:dyDescent="0.3">
      <c r="B5837" s="3"/>
    </row>
    <row r="5838" spans="2:2" x14ac:dyDescent="0.3">
      <c r="B5838" s="3"/>
    </row>
    <row r="5839" spans="2:2" x14ac:dyDescent="0.3">
      <c r="B5839" s="3"/>
    </row>
    <row r="5840" spans="2:2" x14ac:dyDescent="0.3">
      <c r="B5840" s="3"/>
    </row>
    <row r="5841" spans="2:2" x14ac:dyDescent="0.3">
      <c r="B5841" s="3"/>
    </row>
    <row r="5842" spans="2:2" x14ac:dyDescent="0.3">
      <c r="B5842" s="3"/>
    </row>
    <row r="5843" spans="2:2" x14ac:dyDescent="0.3">
      <c r="B5843" s="3"/>
    </row>
    <row r="5844" spans="2:2" x14ac:dyDescent="0.3">
      <c r="B5844" s="3"/>
    </row>
    <row r="5845" spans="2:2" x14ac:dyDescent="0.3">
      <c r="B5845" s="3"/>
    </row>
    <row r="5846" spans="2:2" x14ac:dyDescent="0.3">
      <c r="B5846" s="3"/>
    </row>
    <row r="5847" spans="2:2" x14ac:dyDescent="0.3">
      <c r="B5847" s="3"/>
    </row>
    <row r="5848" spans="2:2" x14ac:dyDescent="0.3">
      <c r="B5848" s="3"/>
    </row>
    <row r="5849" spans="2:2" x14ac:dyDescent="0.3">
      <c r="B5849" s="3"/>
    </row>
    <row r="5850" spans="2:2" x14ac:dyDescent="0.3">
      <c r="B5850" s="3"/>
    </row>
    <row r="5851" spans="2:2" x14ac:dyDescent="0.3">
      <c r="B5851" s="3"/>
    </row>
    <row r="5852" spans="2:2" x14ac:dyDescent="0.3">
      <c r="B5852" s="3"/>
    </row>
    <row r="5853" spans="2:2" x14ac:dyDescent="0.3">
      <c r="B5853" s="3"/>
    </row>
    <row r="5854" spans="2:2" x14ac:dyDescent="0.3">
      <c r="B5854" s="3"/>
    </row>
    <row r="5855" spans="2:2" x14ac:dyDescent="0.3">
      <c r="B5855" s="3"/>
    </row>
    <row r="5856" spans="2:2" x14ac:dyDescent="0.3">
      <c r="B5856" s="3"/>
    </row>
    <row r="5857" spans="2:2" x14ac:dyDescent="0.3">
      <c r="B5857" s="3"/>
    </row>
    <row r="5858" spans="2:2" x14ac:dyDescent="0.3">
      <c r="B5858" s="3"/>
    </row>
    <row r="5859" spans="2:2" x14ac:dyDescent="0.3">
      <c r="B5859" s="3"/>
    </row>
    <row r="5860" spans="2:2" x14ac:dyDescent="0.3">
      <c r="B5860" s="3"/>
    </row>
    <row r="5861" spans="2:2" x14ac:dyDescent="0.3">
      <c r="B5861" s="3"/>
    </row>
    <row r="5862" spans="2:2" x14ac:dyDescent="0.3">
      <c r="B5862" s="3"/>
    </row>
    <row r="5863" spans="2:2" x14ac:dyDescent="0.3">
      <c r="B5863" s="3"/>
    </row>
    <row r="5864" spans="2:2" x14ac:dyDescent="0.3">
      <c r="B5864" s="3"/>
    </row>
    <row r="5865" spans="2:2" x14ac:dyDescent="0.3">
      <c r="B5865" s="3"/>
    </row>
    <row r="5866" spans="2:2" x14ac:dyDescent="0.3">
      <c r="B5866" s="3"/>
    </row>
    <row r="5867" spans="2:2" x14ac:dyDescent="0.3">
      <c r="B5867" s="3"/>
    </row>
    <row r="5868" spans="2:2" x14ac:dyDescent="0.3">
      <c r="B5868" s="3"/>
    </row>
    <row r="5869" spans="2:2" x14ac:dyDescent="0.3">
      <c r="B5869" s="3"/>
    </row>
    <row r="5870" spans="2:2" x14ac:dyDescent="0.3">
      <c r="B5870" s="3"/>
    </row>
    <row r="5871" spans="2:2" x14ac:dyDescent="0.3">
      <c r="B5871" s="3"/>
    </row>
    <row r="5872" spans="2:2" x14ac:dyDescent="0.3">
      <c r="B5872" s="3"/>
    </row>
    <row r="5873" spans="2:2" x14ac:dyDescent="0.3">
      <c r="B5873" s="3"/>
    </row>
    <row r="5874" spans="2:2" x14ac:dyDescent="0.3">
      <c r="B5874" s="3"/>
    </row>
    <row r="5875" spans="2:2" x14ac:dyDescent="0.3">
      <c r="B5875" s="3"/>
    </row>
    <row r="5876" spans="2:2" x14ac:dyDescent="0.3">
      <c r="B5876" s="3"/>
    </row>
    <row r="5877" spans="2:2" x14ac:dyDescent="0.3">
      <c r="B5877" s="3"/>
    </row>
    <row r="5878" spans="2:2" x14ac:dyDescent="0.3">
      <c r="B5878" s="3"/>
    </row>
    <row r="5879" spans="2:2" x14ac:dyDescent="0.3">
      <c r="B5879" s="3"/>
    </row>
    <row r="5880" spans="2:2" x14ac:dyDescent="0.3">
      <c r="B5880" s="3"/>
    </row>
    <row r="5881" spans="2:2" x14ac:dyDescent="0.3">
      <c r="B5881" s="3"/>
    </row>
    <row r="5882" spans="2:2" x14ac:dyDescent="0.3">
      <c r="B5882" s="3"/>
    </row>
    <row r="5883" spans="2:2" x14ac:dyDescent="0.3">
      <c r="B5883" s="3"/>
    </row>
    <row r="5884" spans="2:2" x14ac:dyDescent="0.3">
      <c r="B5884" s="3"/>
    </row>
    <row r="5885" spans="2:2" x14ac:dyDescent="0.3">
      <c r="B5885" s="3"/>
    </row>
    <row r="5886" spans="2:2" x14ac:dyDescent="0.3">
      <c r="B5886" s="3"/>
    </row>
    <row r="5887" spans="2:2" x14ac:dyDescent="0.3">
      <c r="B5887" s="3"/>
    </row>
    <row r="5888" spans="2:2" x14ac:dyDescent="0.3">
      <c r="B5888" s="3"/>
    </row>
    <row r="5889" spans="2:2" x14ac:dyDescent="0.3">
      <c r="B5889" s="3"/>
    </row>
    <row r="5890" spans="2:2" x14ac:dyDescent="0.3">
      <c r="B5890" s="3"/>
    </row>
    <row r="5891" spans="2:2" x14ac:dyDescent="0.3">
      <c r="B5891" s="3"/>
    </row>
    <row r="5892" spans="2:2" x14ac:dyDescent="0.3">
      <c r="B5892" s="3"/>
    </row>
    <row r="5893" spans="2:2" x14ac:dyDescent="0.3">
      <c r="B5893" s="3"/>
    </row>
    <row r="5894" spans="2:2" x14ac:dyDescent="0.3">
      <c r="B5894" s="3"/>
    </row>
    <row r="5895" spans="2:2" x14ac:dyDescent="0.3">
      <c r="B5895" s="3"/>
    </row>
    <row r="5896" spans="2:2" x14ac:dyDescent="0.3">
      <c r="B5896" s="3"/>
    </row>
    <row r="5897" spans="2:2" x14ac:dyDescent="0.3">
      <c r="B5897" s="3"/>
    </row>
    <row r="5898" spans="2:2" x14ac:dyDescent="0.3">
      <c r="B5898" s="3"/>
    </row>
    <row r="5899" spans="2:2" x14ac:dyDescent="0.3">
      <c r="B5899" s="3"/>
    </row>
    <row r="5900" spans="2:2" x14ac:dyDescent="0.3">
      <c r="B5900" s="3"/>
    </row>
    <row r="5901" spans="2:2" x14ac:dyDescent="0.3">
      <c r="B5901" s="3"/>
    </row>
    <row r="5902" spans="2:2" x14ac:dyDescent="0.3">
      <c r="B5902" s="3"/>
    </row>
    <row r="5903" spans="2:2" x14ac:dyDescent="0.3">
      <c r="B5903" s="3"/>
    </row>
    <row r="5904" spans="2:2" x14ac:dyDescent="0.3">
      <c r="B5904" s="3"/>
    </row>
    <row r="5905" spans="2:2" x14ac:dyDescent="0.3">
      <c r="B5905" s="3"/>
    </row>
    <row r="5906" spans="2:2" x14ac:dyDescent="0.3">
      <c r="B5906" s="3"/>
    </row>
    <row r="5907" spans="2:2" x14ac:dyDescent="0.3">
      <c r="B5907" s="3"/>
    </row>
    <row r="5908" spans="2:2" x14ac:dyDescent="0.3">
      <c r="B5908" s="3"/>
    </row>
    <row r="5909" spans="2:2" x14ac:dyDescent="0.3">
      <c r="B5909" s="3"/>
    </row>
    <row r="5910" spans="2:2" x14ac:dyDescent="0.3">
      <c r="B5910" s="3"/>
    </row>
    <row r="5911" spans="2:2" x14ac:dyDescent="0.3">
      <c r="B5911" s="3"/>
    </row>
    <row r="5912" spans="2:2" x14ac:dyDescent="0.3">
      <c r="B5912" s="3"/>
    </row>
    <row r="5913" spans="2:2" x14ac:dyDescent="0.3">
      <c r="B5913" s="3"/>
    </row>
    <row r="5914" spans="2:2" x14ac:dyDescent="0.3">
      <c r="B5914" s="3"/>
    </row>
    <row r="5915" spans="2:2" x14ac:dyDescent="0.3">
      <c r="B5915" s="3"/>
    </row>
    <row r="5916" spans="2:2" x14ac:dyDescent="0.3">
      <c r="B5916" s="3"/>
    </row>
    <row r="5917" spans="2:2" x14ac:dyDescent="0.3">
      <c r="B5917" s="3"/>
    </row>
    <row r="5918" spans="2:2" x14ac:dyDescent="0.3">
      <c r="B5918" s="3"/>
    </row>
    <row r="5919" spans="2:2" x14ac:dyDescent="0.3">
      <c r="B5919" s="3"/>
    </row>
    <row r="5920" spans="2:2" x14ac:dyDescent="0.3">
      <c r="B5920" s="3"/>
    </row>
    <row r="5921" spans="2:2" x14ac:dyDescent="0.3">
      <c r="B5921" s="3"/>
    </row>
    <row r="5922" spans="2:2" x14ac:dyDescent="0.3">
      <c r="B5922" s="3"/>
    </row>
    <row r="5923" spans="2:2" x14ac:dyDescent="0.3">
      <c r="B5923" s="3"/>
    </row>
    <row r="5924" spans="2:2" x14ac:dyDescent="0.3">
      <c r="B5924" s="3"/>
    </row>
    <row r="5925" spans="2:2" x14ac:dyDescent="0.3">
      <c r="B5925" s="3"/>
    </row>
    <row r="5926" spans="2:2" x14ac:dyDescent="0.3">
      <c r="B5926" s="3"/>
    </row>
    <row r="5927" spans="2:2" x14ac:dyDescent="0.3">
      <c r="B5927" s="3"/>
    </row>
    <row r="5928" spans="2:2" x14ac:dyDescent="0.3">
      <c r="B5928" s="3"/>
    </row>
    <row r="5929" spans="2:2" x14ac:dyDescent="0.3">
      <c r="B5929" s="3"/>
    </row>
    <row r="5930" spans="2:2" x14ac:dyDescent="0.3">
      <c r="B5930" s="3"/>
    </row>
    <row r="5931" spans="2:2" x14ac:dyDescent="0.3">
      <c r="B5931" s="3"/>
    </row>
    <row r="5932" spans="2:2" x14ac:dyDescent="0.3">
      <c r="B5932" s="3"/>
    </row>
    <row r="5933" spans="2:2" x14ac:dyDescent="0.3">
      <c r="B5933" s="3"/>
    </row>
    <row r="5934" spans="2:2" x14ac:dyDescent="0.3">
      <c r="B5934" s="3"/>
    </row>
    <row r="5935" spans="2:2" x14ac:dyDescent="0.3">
      <c r="B5935" s="3"/>
    </row>
    <row r="5936" spans="2:2" x14ac:dyDescent="0.3">
      <c r="B5936" s="3"/>
    </row>
    <row r="5937" spans="2:2" x14ac:dyDescent="0.3">
      <c r="B5937" s="3"/>
    </row>
    <row r="5938" spans="2:2" x14ac:dyDescent="0.3">
      <c r="B5938" s="3"/>
    </row>
    <row r="5939" spans="2:2" x14ac:dyDescent="0.3">
      <c r="B5939" s="3"/>
    </row>
    <row r="5940" spans="2:2" x14ac:dyDescent="0.3">
      <c r="B5940" s="3"/>
    </row>
    <row r="5941" spans="2:2" x14ac:dyDescent="0.3">
      <c r="B5941" s="3"/>
    </row>
    <row r="5942" spans="2:2" x14ac:dyDescent="0.3">
      <c r="B5942" s="3"/>
    </row>
    <row r="5943" spans="2:2" x14ac:dyDescent="0.3">
      <c r="B5943" s="3"/>
    </row>
    <row r="5944" spans="2:2" x14ac:dyDescent="0.3">
      <c r="B5944" s="3"/>
    </row>
    <row r="5945" spans="2:2" x14ac:dyDescent="0.3">
      <c r="B5945" s="3"/>
    </row>
    <row r="5946" spans="2:2" x14ac:dyDescent="0.3">
      <c r="B5946" s="3"/>
    </row>
    <row r="5947" spans="2:2" x14ac:dyDescent="0.3">
      <c r="B5947" s="3"/>
    </row>
    <row r="5948" spans="2:2" x14ac:dyDescent="0.3">
      <c r="B5948" s="3"/>
    </row>
    <row r="5949" spans="2:2" x14ac:dyDescent="0.3">
      <c r="B5949" s="3"/>
    </row>
    <row r="5950" spans="2:2" x14ac:dyDescent="0.3">
      <c r="B5950" s="3"/>
    </row>
    <row r="5951" spans="2:2" x14ac:dyDescent="0.3">
      <c r="B5951" s="3"/>
    </row>
    <row r="5952" spans="2:2" x14ac:dyDescent="0.3">
      <c r="B5952" s="3"/>
    </row>
    <row r="5953" spans="2:2" x14ac:dyDescent="0.3">
      <c r="B5953" s="3"/>
    </row>
    <row r="5954" spans="2:2" x14ac:dyDescent="0.3">
      <c r="B5954" s="3"/>
    </row>
    <row r="5955" spans="2:2" x14ac:dyDescent="0.3">
      <c r="B5955" s="3"/>
    </row>
    <row r="5956" spans="2:2" x14ac:dyDescent="0.3">
      <c r="B5956" s="3"/>
    </row>
    <row r="5957" spans="2:2" x14ac:dyDescent="0.3">
      <c r="B5957" s="3"/>
    </row>
    <row r="5958" spans="2:2" x14ac:dyDescent="0.3">
      <c r="B5958" s="3"/>
    </row>
    <row r="5959" spans="2:2" x14ac:dyDescent="0.3">
      <c r="B5959" s="3"/>
    </row>
    <row r="5960" spans="2:2" x14ac:dyDescent="0.3">
      <c r="B5960" s="3"/>
    </row>
    <row r="5961" spans="2:2" x14ac:dyDescent="0.3">
      <c r="B5961" s="3"/>
    </row>
    <row r="5962" spans="2:2" x14ac:dyDescent="0.3">
      <c r="B5962" s="3"/>
    </row>
    <row r="5963" spans="2:2" x14ac:dyDescent="0.3">
      <c r="B5963" s="3"/>
    </row>
    <row r="5964" spans="2:2" x14ac:dyDescent="0.3">
      <c r="B5964" s="3"/>
    </row>
    <row r="5965" spans="2:2" x14ac:dyDescent="0.3">
      <c r="B5965" s="3"/>
    </row>
    <row r="5966" spans="2:2" x14ac:dyDescent="0.3">
      <c r="B5966" s="3"/>
    </row>
    <row r="5967" spans="2:2" x14ac:dyDescent="0.3">
      <c r="B5967" s="3"/>
    </row>
    <row r="5968" spans="2:2" x14ac:dyDescent="0.3">
      <c r="B5968" s="3"/>
    </row>
    <row r="5969" spans="2:2" x14ac:dyDescent="0.3">
      <c r="B5969" s="3"/>
    </row>
    <row r="5970" spans="2:2" x14ac:dyDescent="0.3">
      <c r="B5970" s="3"/>
    </row>
    <row r="5971" spans="2:2" x14ac:dyDescent="0.3">
      <c r="B5971" s="3"/>
    </row>
    <row r="5972" spans="2:2" x14ac:dyDescent="0.3">
      <c r="B5972" s="3"/>
    </row>
    <row r="5973" spans="2:2" x14ac:dyDescent="0.3">
      <c r="B5973" s="3"/>
    </row>
    <row r="5974" spans="2:2" x14ac:dyDescent="0.3">
      <c r="B5974" s="3"/>
    </row>
    <row r="5975" spans="2:2" x14ac:dyDescent="0.3">
      <c r="B5975" s="3"/>
    </row>
    <row r="5976" spans="2:2" x14ac:dyDescent="0.3">
      <c r="B5976" s="3"/>
    </row>
    <row r="5977" spans="2:2" x14ac:dyDescent="0.3">
      <c r="B5977" s="3"/>
    </row>
    <row r="5978" spans="2:2" x14ac:dyDescent="0.3">
      <c r="B5978" s="3"/>
    </row>
    <row r="5979" spans="2:2" x14ac:dyDescent="0.3">
      <c r="B5979" s="3"/>
    </row>
    <row r="5980" spans="2:2" x14ac:dyDescent="0.3">
      <c r="B5980" s="3"/>
    </row>
    <row r="5981" spans="2:2" x14ac:dyDescent="0.3">
      <c r="B5981" s="3"/>
    </row>
    <row r="5982" spans="2:2" x14ac:dyDescent="0.3">
      <c r="B5982" s="3"/>
    </row>
    <row r="5983" spans="2:2" x14ac:dyDescent="0.3">
      <c r="B5983" s="3"/>
    </row>
    <row r="5984" spans="2:2" x14ac:dyDescent="0.3">
      <c r="B5984" s="3"/>
    </row>
    <row r="5985" spans="2:2" x14ac:dyDescent="0.3">
      <c r="B5985" s="3"/>
    </row>
    <row r="5986" spans="2:2" x14ac:dyDescent="0.3">
      <c r="B5986" s="3"/>
    </row>
    <row r="5987" spans="2:2" x14ac:dyDescent="0.3">
      <c r="B5987" s="3"/>
    </row>
    <row r="5988" spans="2:2" x14ac:dyDescent="0.3">
      <c r="B5988" s="3"/>
    </row>
    <row r="5989" spans="2:2" x14ac:dyDescent="0.3">
      <c r="B5989" s="3"/>
    </row>
    <row r="5990" spans="2:2" x14ac:dyDescent="0.3">
      <c r="B5990" s="3"/>
    </row>
    <row r="5991" spans="2:2" x14ac:dyDescent="0.3">
      <c r="B5991" s="3"/>
    </row>
    <row r="5992" spans="2:2" x14ac:dyDescent="0.3">
      <c r="B5992" s="3"/>
    </row>
    <row r="5993" spans="2:2" x14ac:dyDescent="0.3">
      <c r="B5993" s="3"/>
    </row>
    <row r="5994" spans="2:2" x14ac:dyDescent="0.3">
      <c r="B5994" s="3"/>
    </row>
    <row r="5995" spans="2:2" x14ac:dyDescent="0.3">
      <c r="B5995" s="3"/>
    </row>
    <row r="5996" spans="2:2" x14ac:dyDescent="0.3">
      <c r="B5996" s="3"/>
    </row>
    <row r="5997" spans="2:2" x14ac:dyDescent="0.3">
      <c r="B5997" s="3"/>
    </row>
    <row r="5998" spans="2:2" x14ac:dyDescent="0.3">
      <c r="B5998" s="3"/>
    </row>
    <row r="5999" spans="2:2" x14ac:dyDescent="0.3">
      <c r="B5999" s="3"/>
    </row>
    <row r="6000" spans="2:2" x14ac:dyDescent="0.3">
      <c r="B6000" s="3"/>
    </row>
    <row r="6001" spans="2:2" x14ac:dyDescent="0.3">
      <c r="B6001" s="3"/>
    </row>
    <row r="6002" spans="2:2" x14ac:dyDescent="0.3">
      <c r="B6002" s="3"/>
    </row>
    <row r="6003" spans="2:2" x14ac:dyDescent="0.3">
      <c r="B6003" s="3"/>
    </row>
    <row r="6004" spans="2:2" x14ac:dyDescent="0.3">
      <c r="B6004" s="3"/>
    </row>
    <row r="6005" spans="2:2" x14ac:dyDescent="0.3">
      <c r="B6005" s="3"/>
    </row>
    <row r="6006" spans="2:2" x14ac:dyDescent="0.3">
      <c r="B6006" s="3"/>
    </row>
    <row r="6007" spans="2:2" x14ac:dyDescent="0.3">
      <c r="B6007" s="3"/>
    </row>
    <row r="6008" spans="2:2" x14ac:dyDescent="0.3">
      <c r="B6008" s="3"/>
    </row>
    <row r="6009" spans="2:2" x14ac:dyDescent="0.3">
      <c r="B6009" s="3"/>
    </row>
    <row r="6010" spans="2:2" x14ac:dyDescent="0.3">
      <c r="B6010" s="3"/>
    </row>
    <row r="6011" spans="2:2" x14ac:dyDescent="0.3">
      <c r="B6011" s="3"/>
    </row>
    <row r="6012" spans="2:2" x14ac:dyDescent="0.3">
      <c r="B6012" s="3"/>
    </row>
    <row r="6013" spans="2:2" x14ac:dyDescent="0.3">
      <c r="B6013" s="3"/>
    </row>
    <row r="6014" spans="2:2" x14ac:dyDescent="0.3">
      <c r="B6014" s="3"/>
    </row>
    <row r="6015" spans="2:2" x14ac:dyDescent="0.3">
      <c r="B6015" s="3"/>
    </row>
    <row r="6016" spans="2:2" x14ac:dyDescent="0.3">
      <c r="B6016" s="3"/>
    </row>
    <row r="6017" spans="2:2" x14ac:dyDescent="0.3">
      <c r="B6017" s="3"/>
    </row>
    <row r="6018" spans="2:2" x14ac:dyDescent="0.3">
      <c r="B6018" s="3"/>
    </row>
    <row r="6019" spans="2:2" x14ac:dyDescent="0.3">
      <c r="B6019" s="3"/>
    </row>
    <row r="6020" spans="2:2" x14ac:dyDescent="0.3">
      <c r="B6020" s="3"/>
    </row>
    <row r="6021" spans="2:2" x14ac:dyDescent="0.3">
      <c r="B6021" s="3"/>
    </row>
    <row r="6022" spans="2:2" x14ac:dyDescent="0.3">
      <c r="B6022" s="3"/>
    </row>
    <row r="6023" spans="2:2" x14ac:dyDescent="0.3">
      <c r="B6023" s="3"/>
    </row>
    <row r="6024" spans="2:2" x14ac:dyDescent="0.3">
      <c r="B6024" s="3"/>
    </row>
    <row r="6025" spans="2:2" x14ac:dyDescent="0.3">
      <c r="B6025" s="3"/>
    </row>
    <row r="6026" spans="2:2" x14ac:dyDescent="0.3">
      <c r="B6026" s="3"/>
    </row>
    <row r="6027" spans="2:2" x14ac:dyDescent="0.3">
      <c r="B6027" s="3"/>
    </row>
    <row r="6028" spans="2:2" x14ac:dyDescent="0.3">
      <c r="B6028" s="3"/>
    </row>
    <row r="6029" spans="2:2" x14ac:dyDescent="0.3">
      <c r="B6029" s="3"/>
    </row>
    <row r="6030" spans="2:2" x14ac:dyDescent="0.3">
      <c r="B6030" s="3"/>
    </row>
    <row r="6031" spans="2:2" x14ac:dyDescent="0.3">
      <c r="B6031" s="3"/>
    </row>
    <row r="6032" spans="2:2" x14ac:dyDescent="0.3">
      <c r="B6032" s="3"/>
    </row>
    <row r="6033" spans="2:2" x14ac:dyDescent="0.3">
      <c r="B6033" s="3"/>
    </row>
    <row r="6034" spans="2:2" x14ac:dyDescent="0.3">
      <c r="B6034" s="3"/>
    </row>
    <row r="6035" spans="2:2" x14ac:dyDescent="0.3">
      <c r="B6035" s="3"/>
    </row>
    <row r="6036" spans="2:2" x14ac:dyDescent="0.3">
      <c r="B6036" s="3"/>
    </row>
    <row r="6037" spans="2:2" x14ac:dyDescent="0.3">
      <c r="B6037" s="3"/>
    </row>
    <row r="6038" spans="2:2" x14ac:dyDescent="0.3">
      <c r="B6038" s="3"/>
    </row>
    <row r="6039" spans="2:2" x14ac:dyDescent="0.3">
      <c r="B6039" s="3"/>
    </row>
    <row r="6040" spans="2:2" x14ac:dyDescent="0.3">
      <c r="B6040" s="3"/>
    </row>
    <row r="6041" spans="2:2" x14ac:dyDescent="0.3">
      <c r="B6041" s="3"/>
    </row>
    <row r="6042" spans="2:2" x14ac:dyDescent="0.3">
      <c r="B6042" s="3"/>
    </row>
    <row r="6043" spans="2:2" x14ac:dyDescent="0.3">
      <c r="B6043" s="3"/>
    </row>
    <row r="6044" spans="2:2" x14ac:dyDescent="0.3">
      <c r="B6044" s="3"/>
    </row>
    <row r="6045" spans="2:2" x14ac:dyDescent="0.3">
      <c r="B6045" s="3"/>
    </row>
    <row r="6046" spans="2:2" x14ac:dyDescent="0.3">
      <c r="B6046" s="3"/>
    </row>
    <row r="6047" spans="2:2" x14ac:dyDescent="0.3">
      <c r="B6047" s="3"/>
    </row>
    <row r="6048" spans="2:2" x14ac:dyDescent="0.3">
      <c r="B6048" s="3"/>
    </row>
    <row r="6049" spans="2:2" x14ac:dyDescent="0.3">
      <c r="B6049" s="3"/>
    </row>
    <row r="6050" spans="2:2" x14ac:dyDescent="0.3">
      <c r="B6050" s="3"/>
    </row>
    <row r="6051" spans="2:2" x14ac:dyDescent="0.3">
      <c r="B6051" s="3"/>
    </row>
    <row r="6052" spans="2:2" x14ac:dyDescent="0.3">
      <c r="B6052" s="3"/>
    </row>
    <row r="6053" spans="2:2" x14ac:dyDescent="0.3">
      <c r="B6053" s="3"/>
    </row>
    <row r="6054" spans="2:2" x14ac:dyDescent="0.3">
      <c r="B6054" s="3"/>
    </row>
    <row r="6055" spans="2:2" x14ac:dyDescent="0.3">
      <c r="B6055" s="3"/>
    </row>
    <row r="6056" spans="2:2" x14ac:dyDescent="0.3">
      <c r="B6056" s="3"/>
    </row>
    <row r="6057" spans="2:2" x14ac:dyDescent="0.3">
      <c r="B6057" s="3"/>
    </row>
    <row r="6058" spans="2:2" x14ac:dyDescent="0.3">
      <c r="B6058" s="3"/>
    </row>
    <row r="6059" spans="2:2" x14ac:dyDescent="0.3">
      <c r="B6059" s="3"/>
    </row>
    <row r="6060" spans="2:2" x14ac:dyDescent="0.3">
      <c r="B6060" s="3"/>
    </row>
    <row r="6061" spans="2:2" x14ac:dyDescent="0.3">
      <c r="B6061" s="3"/>
    </row>
    <row r="6062" spans="2:2" x14ac:dyDescent="0.3">
      <c r="B6062" s="3"/>
    </row>
    <row r="6063" spans="2:2" x14ac:dyDescent="0.3">
      <c r="B6063" s="3"/>
    </row>
    <row r="6064" spans="2:2" x14ac:dyDescent="0.3">
      <c r="B6064" s="3"/>
    </row>
    <row r="6065" spans="2:2" x14ac:dyDescent="0.3">
      <c r="B6065" s="3"/>
    </row>
    <row r="6066" spans="2:2" x14ac:dyDescent="0.3">
      <c r="B6066" s="3"/>
    </row>
    <row r="6067" spans="2:2" x14ac:dyDescent="0.3">
      <c r="B6067" s="3"/>
    </row>
    <row r="6068" spans="2:2" x14ac:dyDescent="0.3">
      <c r="B6068" s="3"/>
    </row>
    <row r="6069" spans="2:2" x14ac:dyDescent="0.3">
      <c r="B6069" s="3"/>
    </row>
    <row r="6070" spans="2:2" x14ac:dyDescent="0.3">
      <c r="B6070" s="3"/>
    </row>
    <row r="6071" spans="2:2" x14ac:dyDescent="0.3">
      <c r="B6071" s="3"/>
    </row>
    <row r="6072" spans="2:2" x14ac:dyDescent="0.3">
      <c r="B6072" s="3"/>
    </row>
    <row r="6073" spans="2:2" x14ac:dyDescent="0.3">
      <c r="B6073" s="3"/>
    </row>
    <row r="6074" spans="2:2" x14ac:dyDescent="0.3">
      <c r="B6074" s="3"/>
    </row>
    <row r="6075" spans="2:2" x14ac:dyDescent="0.3">
      <c r="B6075" s="3"/>
    </row>
    <row r="6076" spans="2:2" x14ac:dyDescent="0.3">
      <c r="B6076" s="3"/>
    </row>
    <row r="6077" spans="2:2" x14ac:dyDescent="0.3">
      <c r="B6077" s="3"/>
    </row>
    <row r="6078" spans="2:2" x14ac:dyDescent="0.3">
      <c r="B6078" s="3"/>
    </row>
    <row r="6079" spans="2:2" x14ac:dyDescent="0.3">
      <c r="B6079" s="3"/>
    </row>
    <row r="6080" spans="2:2" x14ac:dyDescent="0.3">
      <c r="B6080" s="3"/>
    </row>
    <row r="6081" spans="2:2" x14ac:dyDescent="0.3">
      <c r="B6081" s="3"/>
    </row>
    <row r="6082" spans="2:2" x14ac:dyDescent="0.3">
      <c r="B6082" s="3"/>
    </row>
    <row r="6083" spans="2:2" x14ac:dyDescent="0.3">
      <c r="B6083" s="3"/>
    </row>
    <row r="6084" spans="2:2" x14ac:dyDescent="0.3">
      <c r="B6084" s="3"/>
    </row>
    <row r="6085" spans="2:2" x14ac:dyDescent="0.3">
      <c r="B6085" s="3"/>
    </row>
    <row r="6086" spans="2:2" x14ac:dyDescent="0.3">
      <c r="B6086" s="3"/>
    </row>
    <row r="6087" spans="2:2" x14ac:dyDescent="0.3">
      <c r="B6087" s="3"/>
    </row>
    <row r="6088" spans="2:2" x14ac:dyDescent="0.3">
      <c r="B6088" s="3"/>
    </row>
    <row r="6089" spans="2:2" x14ac:dyDescent="0.3">
      <c r="B6089" s="3"/>
    </row>
    <row r="6090" spans="2:2" x14ac:dyDescent="0.3">
      <c r="B6090" s="3"/>
    </row>
    <row r="6091" spans="2:2" x14ac:dyDescent="0.3">
      <c r="B6091" s="3"/>
    </row>
    <row r="6092" spans="2:2" x14ac:dyDescent="0.3">
      <c r="B6092" s="3"/>
    </row>
    <row r="6093" spans="2:2" x14ac:dyDescent="0.3">
      <c r="B6093" s="3"/>
    </row>
    <row r="6094" spans="2:2" x14ac:dyDescent="0.3">
      <c r="B6094" s="3"/>
    </row>
    <row r="6095" spans="2:2" x14ac:dyDescent="0.3">
      <c r="B6095" s="3"/>
    </row>
    <row r="6096" spans="2:2" x14ac:dyDescent="0.3">
      <c r="B6096" s="3"/>
    </row>
    <row r="6097" spans="2:2" x14ac:dyDescent="0.3">
      <c r="B6097" s="3"/>
    </row>
    <row r="6098" spans="2:2" x14ac:dyDescent="0.3">
      <c r="B6098" s="3"/>
    </row>
    <row r="6099" spans="2:2" x14ac:dyDescent="0.3">
      <c r="B6099" s="3"/>
    </row>
    <row r="6100" spans="2:2" x14ac:dyDescent="0.3">
      <c r="B6100" s="3"/>
    </row>
    <row r="6101" spans="2:2" x14ac:dyDescent="0.3">
      <c r="B6101" s="3"/>
    </row>
    <row r="6102" spans="2:2" x14ac:dyDescent="0.3">
      <c r="B6102" s="3"/>
    </row>
    <row r="6103" spans="2:2" x14ac:dyDescent="0.3">
      <c r="B6103" s="3"/>
    </row>
    <row r="6104" spans="2:2" x14ac:dyDescent="0.3">
      <c r="B6104" s="3"/>
    </row>
    <row r="6105" spans="2:2" x14ac:dyDescent="0.3">
      <c r="B6105" s="3"/>
    </row>
    <row r="6106" spans="2:2" x14ac:dyDescent="0.3">
      <c r="B6106" s="3"/>
    </row>
    <row r="6107" spans="2:2" x14ac:dyDescent="0.3">
      <c r="B6107" s="3"/>
    </row>
    <row r="6108" spans="2:2" x14ac:dyDescent="0.3">
      <c r="B6108" s="3"/>
    </row>
    <row r="6109" spans="2:2" x14ac:dyDescent="0.3">
      <c r="B6109" s="3"/>
    </row>
    <row r="6110" spans="2:2" x14ac:dyDescent="0.3">
      <c r="B6110" s="3"/>
    </row>
    <row r="6111" spans="2:2" x14ac:dyDescent="0.3">
      <c r="B6111" s="3"/>
    </row>
    <row r="6112" spans="2:2" x14ac:dyDescent="0.3">
      <c r="B6112" s="3"/>
    </row>
    <row r="6113" spans="2:2" x14ac:dyDescent="0.3">
      <c r="B6113" s="3"/>
    </row>
    <row r="6114" spans="2:2" x14ac:dyDescent="0.3">
      <c r="B6114" s="3"/>
    </row>
    <row r="6115" spans="2:2" x14ac:dyDescent="0.3">
      <c r="B6115" s="3"/>
    </row>
    <row r="6116" spans="2:2" x14ac:dyDescent="0.3">
      <c r="B6116" s="3"/>
    </row>
    <row r="6117" spans="2:2" x14ac:dyDescent="0.3">
      <c r="B6117" s="3"/>
    </row>
    <row r="6118" spans="2:2" x14ac:dyDescent="0.3">
      <c r="B6118" s="3"/>
    </row>
    <row r="6119" spans="2:2" x14ac:dyDescent="0.3">
      <c r="B6119" s="3"/>
    </row>
    <row r="6120" spans="2:2" x14ac:dyDescent="0.3">
      <c r="B6120" s="3"/>
    </row>
    <row r="6121" spans="2:2" x14ac:dyDescent="0.3">
      <c r="B6121" s="3"/>
    </row>
    <row r="6122" spans="2:2" x14ac:dyDescent="0.3">
      <c r="B6122" s="3"/>
    </row>
    <row r="6123" spans="2:2" x14ac:dyDescent="0.3">
      <c r="B6123" s="3"/>
    </row>
    <row r="6124" spans="2:2" x14ac:dyDescent="0.3">
      <c r="B6124" s="3"/>
    </row>
    <row r="6125" spans="2:2" x14ac:dyDescent="0.3">
      <c r="B6125" s="3"/>
    </row>
    <row r="6126" spans="2:2" x14ac:dyDescent="0.3">
      <c r="B6126" s="3"/>
    </row>
    <row r="6127" spans="2:2" x14ac:dyDescent="0.3">
      <c r="B6127" s="3"/>
    </row>
    <row r="6128" spans="2:2" x14ac:dyDescent="0.3">
      <c r="B6128" s="3"/>
    </row>
    <row r="6129" spans="2:2" x14ac:dyDescent="0.3">
      <c r="B6129" s="3"/>
    </row>
    <row r="6130" spans="2:2" x14ac:dyDescent="0.3">
      <c r="B6130" s="3"/>
    </row>
    <row r="6131" spans="2:2" x14ac:dyDescent="0.3">
      <c r="B6131" s="3"/>
    </row>
    <row r="6132" spans="2:2" x14ac:dyDescent="0.3">
      <c r="B6132" s="3"/>
    </row>
    <row r="6133" spans="2:2" x14ac:dyDescent="0.3">
      <c r="B6133" s="3"/>
    </row>
    <row r="6134" spans="2:2" x14ac:dyDescent="0.3">
      <c r="B6134" s="3"/>
    </row>
    <row r="6135" spans="2:2" x14ac:dyDescent="0.3">
      <c r="B6135" s="3"/>
    </row>
    <row r="6136" spans="2:2" x14ac:dyDescent="0.3">
      <c r="B6136" s="3"/>
    </row>
    <row r="6137" spans="2:2" x14ac:dyDescent="0.3">
      <c r="B6137" s="3"/>
    </row>
    <row r="6138" spans="2:2" x14ac:dyDescent="0.3">
      <c r="B6138" s="3"/>
    </row>
    <row r="6139" spans="2:2" x14ac:dyDescent="0.3">
      <c r="B6139" s="3"/>
    </row>
    <row r="6140" spans="2:2" x14ac:dyDescent="0.3">
      <c r="B6140" s="3"/>
    </row>
    <row r="6141" spans="2:2" x14ac:dyDescent="0.3">
      <c r="B6141" s="3"/>
    </row>
    <row r="6142" spans="2:2" x14ac:dyDescent="0.3">
      <c r="B6142" s="3"/>
    </row>
    <row r="6143" spans="2:2" x14ac:dyDescent="0.3">
      <c r="B6143" s="3"/>
    </row>
    <row r="6144" spans="2:2" x14ac:dyDescent="0.3">
      <c r="B6144" s="3"/>
    </row>
    <row r="6145" spans="2:2" x14ac:dyDescent="0.3">
      <c r="B6145" s="3"/>
    </row>
    <row r="6146" spans="2:2" x14ac:dyDescent="0.3">
      <c r="B6146" s="3"/>
    </row>
    <row r="6147" spans="2:2" x14ac:dyDescent="0.3">
      <c r="B6147" s="3"/>
    </row>
    <row r="6148" spans="2:2" x14ac:dyDescent="0.3">
      <c r="B6148" s="3"/>
    </row>
    <row r="6149" spans="2:2" x14ac:dyDescent="0.3">
      <c r="B6149" s="3"/>
    </row>
    <row r="6150" spans="2:2" x14ac:dyDescent="0.3">
      <c r="B6150" s="3"/>
    </row>
    <row r="6151" spans="2:2" x14ac:dyDescent="0.3">
      <c r="B6151" s="3"/>
    </row>
    <row r="6152" spans="2:2" x14ac:dyDescent="0.3">
      <c r="B6152" s="3"/>
    </row>
    <row r="6153" spans="2:2" x14ac:dyDescent="0.3">
      <c r="B6153" s="3"/>
    </row>
    <row r="6154" spans="2:2" x14ac:dyDescent="0.3">
      <c r="B6154" s="3"/>
    </row>
    <row r="6155" spans="2:2" x14ac:dyDescent="0.3">
      <c r="B6155" s="3"/>
    </row>
    <row r="6156" spans="2:2" x14ac:dyDescent="0.3">
      <c r="B6156" s="3"/>
    </row>
    <row r="6157" spans="2:2" x14ac:dyDescent="0.3">
      <c r="B6157" s="3"/>
    </row>
    <row r="6158" spans="2:2" x14ac:dyDescent="0.3">
      <c r="B6158" s="3"/>
    </row>
    <row r="6159" spans="2:2" x14ac:dyDescent="0.3">
      <c r="B6159" s="3"/>
    </row>
    <row r="6160" spans="2:2" x14ac:dyDescent="0.3">
      <c r="B6160" s="3"/>
    </row>
    <row r="6161" spans="2:2" x14ac:dyDescent="0.3">
      <c r="B6161" s="3"/>
    </row>
    <row r="6162" spans="2:2" x14ac:dyDescent="0.3">
      <c r="B6162" s="3"/>
    </row>
    <row r="6163" spans="2:2" x14ac:dyDescent="0.3">
      <c r="B6163" s="3"/>
    </row>
    <row r="6164" spans="2:2" x14ac:dyDescent="0.3">
      <c r="B6164" s="3"/>
    </row>
    <row r="6165" spans="2:2" x14ac:dyDescent="0.3">
      <c r="B6165" s="3"/>
    </row>
    <row r="6166" spans="2:2" x14ac:dyDescent="0.3">
      <c r="B6166" s="3"/>
    </row>
    <row r="6167" spans="2:2" x14ac:dyDescent="0.3">
      <c r="B6167" s="3"/>
    </row>
    <row r="6168" spans="2:2" x14ac:dyDescent="0.3">
      <c r="B6168" s="3"/>
    </row>
    <row r="6169" spans="2:2" x14ac:dyDescent="0.3">
      <c r="B6169" s="3"/>
    </row>
    <row r="6170" spans="2:2" x14ac:dyDescent="0.3">
      <c r="B6170" s="3"/>
    </row>
    <row r="6171" spans="2:2" x14ac:dyDescent="0.3">
      <c r="B6171" s="3"/>
    </row>
    <row r="6172" spans="2:2" x14ac:dyDescent="0.3">
      <c r="B6172" s="3"/>
    </row>
    <row r="6173" spans="2:2" x14ac:dyDescent="0.3">
      <c r="B6173" s="3"/>
    </row>
    <row r="6174" spans="2:2" x14ac:dyDescent="0.3">
      <c r="B6174" s="3"/>
    </row>
    <row r="6175" spans="2:2" x14ac:dyDescent="0.3">
      <c r="B6175" s="3"/>
    </row>
    <row r="6176" spans="2:2" x14ac:dyDescent="0.3">
      <c r="B6176" s="3"/>
    </row>
    <row r="6177" spans="2:2" x14ac:dyDescent="0.3">
      <c r="B6177" s="3"/>
    </row>
    <row r="6178" spans="2:2" x14ac:dyDescent="0.3">
      <c r="B6178" s="3"/>
    </row>
    <row r="6179" spans="2:2" x14ac:dyDescent="0.3">
      <c r="B6179" s="3"/>
    </row>
    <row r="6180" spans="2:2" x14ac:dyDescent="0.3">
      <c r="B6180" s="3"/>
    </row>
    <row r="6181" spans="2:2" x14ac:dyDescent="0.3">
      <c r="B6181" s="3"/>
    </row>
    <row r="6182" spans="2:2" x14ac:dyDescent="0.3">
      <c r="B6182" s="3"/>
    </row>
    <row r="6183" spans="2:2" x14ac:dyDescent="0.3">
      <c r="B6183" s="3"/>
    </row>
    <row r="6184" spans="2:2" x14ac:dyDescent="0.3">
      <c r="B6184" s="3"/>
    </row>
    <row r="6185" spans="2:2" x14ac:dyDescent="0.3">
      <c r="B6185" s="3"/>
    </row>
    <row r="6186" spans="2:2" x14ac:dyDescent="0.3">
      <c r="B6186" s="3"/>
    </row>
    <row r="6187" spans="2:2" x14ac:dyDescent="0.3">
      <c r="B6187" s="3"/>
    </row>
    <row r="6188" spans="2:2" x14ac:dyDescent="0.3">
      <c r="B6188" s="3"/>
    </row>
    <row r="6189" spans="2:2" x14ac:dyDescent="0.3">
      <c r="B6189" s="3"/>
    </row>
    <row r="6190" spans="2:2" x14ac:dyDescent="0.3">
      <c r="B6190" s="3"/>
    </row>
    <row r="6191" spans="2:2" x14ac:dyDescent="0.3">
      <c r="B6191" s="3"/>
    </row>
    <row r="6192" spans="2:2" x14ac:dyDescent="0.3">
      <c r="B6192" s="3"/>
    </row>
    <row r="6193" spans="2:2" x14ac:dyDescent="0.3">
      <c r="B6193" s="3"/>
    </row>
    <row r="6194" spans="2:2" x14ac:dyDescent="0.3">
      <c r="B6194" s="3"/>
    </row>
    <row r="6195" spans="2:2" x14ac:dyDescent="0.3">
      <c r="B6195" s="3"/>
    </row>
    <row r="6196" spans="2:2" x14ac:dyDescent="0.3">
      <c r="B6196" s="3"/>
    </row>
    <row r="6197" spans="2:2" x14ac:dyDescent="0.3">
      <c r="B6197" s="3"/>
    </row>
    <row r="6198" spans="2:2" x14ac:dyDescent="0.3">
      <c r="B6198" s="3"/>
    </row>
    <row r="6199" spans="2:2" x14ac:dyDescent="0.3">
      <c r="B6199" s="3"/>
    </row>
    <row r="6200" spans="2:2" x14ac:dyDescent="0.3">
      <c r="B6200" s="3"/>
    </row>
    <row r="6201" spans="2:2" x14ac:dyDescent="0.3">
      <c r="B6201" s="3"/>
    </row>
    <row r="6202" spans="2:2" x14ac:dyDescent="0.3">
      <c r="B6202" s="3"/>
    </row>
    <row r="6203" spans="2:2" x14ac:dyDescent="0.3">
      <c r="B6203" s="3"/>
    </row>
    <row r="6204" spans="2:2" x14ac:dyDescent="0.3">
      <c r="B6204" s="3"/>
    </row>
    <row r="6205" spans="2:2" x14ac:dyDescent="0.3">
      <c r="B6205" s="3"/>
    </row>
    <row r="6206" spans="2:2" x14ac:dyDescent="0.3">
      <c r="B6206" s="3"/>
    </row>
    <row r="6207" spans="2:2" x14ac:dyDescent="0.3">
      <c r="B6207" s="3"/>
    </row>
    <row r="6208" spans="2:2" x14ac:dyDescent="0.3">
      <c r="B6208" s="3"/>
    </row>
    <row r="6209" spans="2:2" x14ac:dyDescent="0.3">
      <c r="B6209" s="3"/>
    </row>
    <row r="6210" spans="2:2" x14ac:dyDescent="0.3">
      <c r="B6210" s="3"/>
    </row>
    <row r="6211" spans="2:2" x14ac:dyDescent="0.3">
      <c r="B6211" s="3"/>
    </row>
    <row r="6212" spans="2:2" x14ac:dyDescent="0.3">
      <c r="B6212" s="3"/>
    </row>
    <row r="6213" spans="2:2" x14ac:dyDescent="0.3">
      <c r="B6213" s="3"/>
    </row>
    <row r="6214" spans="2:2" x14ac:dyDescent="0.3">
      <c r="B6214" s="3"/>
    </row>
    <row r="6215" spans="2:2" x14ac:dyDescent="0.3">
      <c r="B6215" s="3"/>
    </row>
    <row r="6216" spans="2:2" x14ac:dyDescent="0.3">
      <c r="B6216" s="3"/>
    </row>
    <row r="6217" spans="2:2" x14ac:dyDescent="0.3">
      <c r="B6217" s="3"/>
    </row>
    <row r="6218" spans="2:2" x14ac:dyDescent="0.3">
      <c r="B6218" s="3"/>
    </row>
    <row r="6219" spans="2:2" x14ac:dyDescent="0.3">
      <c r="B6219" s="3"/>
    </row>
    <row r="6220" spans="2:2" x14ac:dyDescent="0.3">
      <c r="B6220" s="3"/>
    </row>
    <row r="6221" spans="2:2" x14ac:dyDescent="0.3">
      <c r="B6221" s="3"/>
    </row>
    <row r="6222" spans="2:2" x14ac:dyDescent="0.3">
      <c r="B6222" s="3"/>
    </row>
    <row r="6223" spans="2:2" x14ac:dyDescent="0.3">
      <c r="B6223" s="3"/>
    </row>
    <row r="6224" spans="2:2" x14ac:dyDescent="0.3">
      <c r="B6224" s="3"/>
    </row>
    <row r="6225" spans="2:2" x14ac:dyDescent="0.3">
      <c r="B6225" s="3"/>
    </row>
    <row r="6226" spans="2:2" x14ac:dyDescent="0.3">
      <c r="B6226" s="3"/>
    </row>
    <row r="6227" spans="2:2" x14ac:dyDescent="0.3">
      <c r="B6227" s="3"/>
    </row>
    <row r="6228" spans="2:2" x14ac:dyDescent="0.3">
      <c r="B6228" s="3"/>
    </row>
    <row r="6229" spans="2:2" x14ac:dyDescent="0.3">
      <c r="B6229" s="3"/>
    </row>
    <row r="6230" spans="2:2" x14ac:dyDescent="0.3">
      <c r="B6230" s="3"/>
    </row>
    <row r="6231" spans="2:2" x14ac:dyDescent="0.3">
      <c r="B6231" s="3"/>
    </row>
    <row r="6232" spans="2:2" x14ac:dyDescent="0.3">
      <c r="B6232" s="3"/>
    </row>
    <row r="6233" spans="2:2" x14ac:dyDescent="0.3">
      <c r="B6233" s="3"/>
    </row>
    <row r="6234" spans="2:2" x14ac:dyDescent="0.3">
      <c r="B6234" s="3"/>
    </row>
    <row r="6235" spans="2:2" x14ac:dyDescent="0.3">
      <c r="B6235" s="3"/>
    </row>
    <row r="6236" spans="2:2" x14ac:dyDescent="0.3">
      <c r="B6236" s="3"/>
    </row>
    <row r="6237" spans="2:2" x14ac:dyDescent="0.3">
      <c r="B6237" s="3"/>
    </row>
    <row r="6238" spans="2:2" x14ac:dyDescent="0.3">
      <c r="B6238" s="3"/>
    </row>
    <row r="6239" spans="2:2" x14ac:dyDescent="0.3">
      <c r="B6239" s="3"/>
    </row>
    <row r="6240" spans="2:2" x14ac:dyDescent="0.3">
      <c r="B6240" s="3"/>
    </row>
    <row r="6241" spans="2:2" x14ac:dyDescent="0.3">
      <c r="B6241" s="3"/>
    </row>
    <row r="6242" spans="2:2" x14ac:dyDescent="0.3">
      <c r="B6242" s="3"/>
    </row>
    <row r="6243" spans="2:2" x14ac:dyDescent="0.3">
      <c r="B6243" s="3"/>
    </row>
    <row r="6244" spans="2:2" x14ac:dyDescent="0.3">
      <c r="B6244" s="3"/>
    </row>
    <row r="6245" spans="2:2" x14ac:dyDescent="0.3">
      <c r="B6245" s="3"/>
    </row>
    <row r="6246" spans="2:2" x14ac:dyDescent="0.3">
      <c r="B6246" s="3"/>
    </row>
    <row r="6247" spans="2:2" x14ac:dyDescent="0.3">
      <c r="B6247" s="3"/>
    </row>
    <row r="6248" spans="2:2" x14ac:dyDescent="0.3">
      <c r="B6248" s="3"/>
    </row>
    <row r="6249" spans="2:2" x14ac:dyDescent="0.3">
      <c r="B6249" s="3"/>
    </row>
    <row r="6250" spans="2:2" x14ac:dyDescent="0.3">
      <c r="B6250" s="3"/>
    </row>
    <row r="6251" spans="2:2" x14ac:dyDescent="0.3">
      <c r="B6251" s="3"/>
    </row>
    <row r="6252" spans="2:2" x14ac:dyDescent="0.3">
      <c r="B6252" s="3"/>
    </row>
    <row r="6253" spans="2:2" x14ac:dyDescent="0.3">
      <c r="B6253" s="3"/>
    </row>
    <row r="6254" spans="2:2" x14ac:dyDescent="0.3">
      <c r="B6254" s="3"/>
    </row>
    <row r="6255" spans="2:2" x14ac:dyDescent="0.3">
      <c r="B6255" s="3"/>
    </row>
    <row r="6256" spans="2:2" x14ac:dyDescent="0.3">
      <c r="B6256" s="3"/>
    </row>
    <row r="6257" spans="2:2" x14ac:dyDescent="0.3">
      <c r="B6257" s="3"/>
    </row>
    <row r="6258" spans="2:2" x14ac:dyDescent="0.3">
      <c r="B6258" s="3"/>
    </row>
    <row r="6259" spans="2:2" x14ac:dyDescent="0.3">
      <c r="B6259" s="3"/>
    </row>
    <row r="6260" spans="2:2" x14ac:dyDescent="0.3">
      <c r="B6260" s="3"/>
    </row>
    <row r="6261" spans="2:2" x14ac:dyDescent="0.3">
      <c r="B6261" s="3"/>
    </row>
    <row r="6262" spans="2:2" x14ac:dyDescent="0.3">
      <c r="B6262" s="3"/>
    </row>
    <row r="6263" spans="2:2" x14ac:dyDescent="0.3">
      <c r="B6263" s="3"/>
    </row>
    <row r="6264" spans="2:2" x14ac:dyDescent="0.3">
      <c r="B6264" s="3"/>
    </row>
    <row r="6265" spans="2:2" x14ac:dyDescent="0.3">
      <c r="B6265" s="3"/>
    </row>
    <row r="6266" spans="2:2" x14ac:dyDescent="0.3">
      <c r="B6266" s="3"/>
    </row>
    <row r="6267" spans="2:2" x14ac:dyDescent="0.3">
      <c r="B6267" s="3"/>
    </row>
    <row r="6268" spans="2:2" x14ac:dyDescent="0.3">
      <c r="B6268" s="3"/>
    </row>
    <row r="6269" spans="2:2" x14ac:dyDescent="0.3">
      <c r="B6269" s="3"/>
    </row>
    <row r="6270" spans="2:2" x14ac:dyDescent="0.3">
      <c r="B6270" s="3"/>
    </row>
    <row r="6271" spans="2:2" x14ac:dyDescent="0.3">
      <c r="B6271" s="3"/>
    </row>
    <row r="6272" spans="2:2" x14ac:dyDescent="0.3">
      <c r="B6272" s="3"/>
    </row>
    <row r="6273" spans="2:2" x14ac:dyDescent="0.3">
      <c r="B6273" s="3"/>
    </row>
    <row r="6274" spans="2:2" x14ac:dyDescent="0.3">
      <c r="B6274" s="3"/>
    </row>
    <row r="6275" spans="2:2" x14ac:dyDescent="0.3">
      <c r="B6275" s="3"/>
    </row>
    <row r="6276" spans="2:2" x14ac:dyDescent="0.3">
      <c r="B6276" s="3"/>
    </row>
    <row r="6277" spans="2:2" x14ac:dyDescent="0.3">
      <c r="B6277" s="3"/>
    </row>
    <row r="6278" spans="2:2" x14ac:dyDescent="0.3">
      <c r="B6278" s="3"/>
    </row>
    <row r="6279" spans="2:2" x14ac:dyDescent="0.3">
      <c r="B6279" s="3"/>
    </row>
    <row r="6280" spans="2:2" x14ac:dyDescent="0.3">
      <c r="B6280" s="3"/>
    </row>
    <row r="6281" spans="2:2" x14ac:dyDescent="0.3">
      <c r="B6281" s="3"/>
    </row>
    <row r="6282" spans="2:2" x14ac:dyDescent="0.3">
      <c r="B6282" s="3"/>
    </row>
    <row r="6283" spans="2:2" x14ac:dyDescent="0.3">
      <c r="B6283" s="3"/>
    </row>
    <row r="6284" spans="2:2" x14ac:dyDescent="0.3">
      <c r="B6284" s="3"/>
    </row>
    <row r="6285" spans="2:2" x14ac:dyDescent="0.3">
      <c r="B6285" s="3"/>
    </row>
    <row r="6286" spans="2:2" x14ac:dyDescent="0.3">
      <c r="B6286" s="3"/>
    </row>
    <row r="6287" spans="2:2" x14ac:dyDescent="0.3">
      <c r="B6287" s="3"/>
    </row>
    <row r="6288" spans="2:2" x14ac:dyDescent="0.3">
      <c r="B6288" s="3"/>
    </row>
    <row r="6289" spans="2:2" x14ac:dyDescent="0.3">
      <c r="B6289" s="3"/>
    </row>
    <row r="6290" spans="2:2" x14ac:dyDescent="0.3">
      <c r="B6290" s="3"/>
    </row>
    <row r="6291" spans="2:2" x14ac:dyDescent="0.3">
      <c r="B6291" s="3"/>
    </row>
    <row r="6292" spans="2:2" x14ac:dyDescent="0.3">
      <c r="B6292" s="3"/>
    </row>
    <row r="6293" spans="2:2" x14ac:dyDescent="0.3">
      <c r="B6293" s="3"/>
    </row>
    <row r="6294" spans="2:2" x14ac:dyDescent="0.3">
      <c r="B6294" s="3"/>
    </row>
    <row r="6295" spans="2:2" x14ac:dyDescent="0.3">
      <c r="B6295" s="3"/>
    </row>
    <row r="6296" spans="2:2" x14ac:dyDescent="0.3">
      <c r="B6296" s="3"/>
    </row>
    <row r="6297" spans="2:2" x14ac:dyDescent="0.3">
      <c r="B6297" s="3"/>
    </row>
    <row r="6298" spans="2:2" x14ac:dyDescent="0.3">
      <c r="B6298" s="3"/>
    </row>
    <row r="6299" spans="2:2" x14ac:dyDescent="0.3">
      <c r="B6299" s="3"/>
    </row>
    <row r="6300" spans="2:2" x14ac:dyDescent="0.3">
      <c r="B6300" s="3"/>
    </row>
    <row r="6301" spans="2:2" x14ac:dyDescent="0.3">
      <c r="B6301" s="3"/>
    </row>
    <row r="6302" spans="2:2" x14ac:dyDescent="0.3">
      <c r="B6302" s="3"/>
    </row>
    <row r="6303" spans="2:2" x14ac:dyDescent="0.3">
      <c r="B6303" s="3"/>
    </row>
    <row r="6304" spans="2:2" x14ac:dyDescent="0.3">
      <c r="B6304" s="3"/>
    </row>
    <row r="6305" spans="2:2" x14ac:dyDescent="0.3">
      <c r="B6305" s="3"/>
    </row>
    <row r="6306" spans="2:2" x14ac:dyDescent="0.3">
      <c r="B6306" s="3"/>
    </row>
    <row r="6307" spans="2:2" x14ac:dyDescent="0.3">
      <c r="B6307" s="3"/>
    </row>
    <row r="6308" spans="2:2" x14ac:dyDescent="0.3">
      <c r="B6308" s="3"/>
    </row>
    <row r="6309" spans="2:2" x14ac:dyDescent="0.3">
      <c r="B6309" s="3"/>
    </row>
    <row r="6310" spans="2:2" x14ac:dyDescent="0.3">
      <c r="B6310" s="3"/>
    </row>
    <row r="6311" spans="2:2" x14ac:dyDescent="0.3">
      <c r="B6311" s="3"/>
    </row>
    <row r="6312" spans="2:2" x14ac:dyDescent="0.3">
      <c r="B6312" s="3"/>
    </row>
    <row r="6313" spans="2:2" x14ac:dyDescent="0.3">
      <c r="B6313" s="3"/>
    </row>
    <row r="6314" spans="2:2" x14ac:dyDescent="0.3">
      <c r="B6314" s="3"/>
    </row>
    <row r="6315" spans="2:2" x14ac:dyDescent="0.3">
      <c r="B6315" s="3"/>
    </row>
    <row r="6316" spans="2:2" x14ac:dyDescent="0.3">
      <c r="B6316" s="3"/>
    </row>
    <row r="6317" spans="2:2" x14ac:dyDescent="0.3">
      <c r="B6317" s="3"/>
    </row>
    <row r="6318" spans="2:2" x14ac:dyDescent="0.3">
      <c r="B6318" s="3"/>
    </row>
    <row r="6319" spans="2:2" x14ac:dyDescent="0.3">
      <c r="B6319" s="3"/>
    </row>
    <row r="6320" spans="2:2" x14ac:dyDescent="0.3">
      <c r="B6320" s="3"/>
    </row>
    <row r="6321" spans="2:2" x14ac:dyDescent="0.3">
      <c r="B6321" s="3"/>
    </row>
    <row r="6322" spans="2:2" x14ac:dyDescent="0.3">
      <c r="B6322" s="3"/>
    </row>
    <row r="6323" spans="2:2" x14ac:dyDescent="0.3">
      <c r="B6323" s="3"/>
    </row>
    <row r="6324" spans="2:2" x14ac:dyDescent="0.3">
      <c r="B6324" s="3"/>
    </row>
    <row r="6325" spans="2:2" x14ac:dyDescent="0.3">
      <c r="B6325" s="3"/>
    </row>
    <row r="6326" spans="2:2" x14ac:dyDescent="0.3">
      <c r="B6326" s="3"/>
    </row>
    <row r="6327" spans="2:2" x14ac:dyDescent="0.3">
      <c r="B6327" s="3"/>
    </row>
    <row r="6328" spans="2:2" x14ac:dyDescent="0.3">
      <c r="B6328" s="3"/>
    </row>
    <row r="6329" spans="2:2" x14ac:dyDescent="0.3">
      <c r="B6329" s="3"/>
    </row>
    <row r="6330" spans="2:2" x14ac:dyDescent="0.3">
      <c r="B6330" s="3"/>
    </row>
    <row r="6331" spans="2:2" x14ac:dyDescent="0.3">
      <c r="B6331" s="3"/>
    </row>
    <row r="6332" spans="2:2" x14ac:dyDescent="0.3">
      <c r="B6332" s="3"/>
    </row>
    <row r="6333" spans="2:2" x14ac:dyDescent="0.3">
      <c r="B6333" s="3"/>
    </row>
    <row r="6334" spans="2:2" x14ac:dyDescent="0.3">
      <c r="B6334" s="3"/>
    </row>
    <row r="6335" spans="2:2" x14ac:dyDescent="0.3">
      <c r="B6335" s="3"/>
    </row>
    <row r="6336" spans="2:2" x14ac:dyDescent="0.3">
      <c r="B6336" s="3"/>
    </row>
    <row r="6337" spans="2:2" x14ac:dyDescent="0.3">
      <c r="B6337" s="3"/>
    </row>
    <row r="6338" spans="2:2" x14ac:dyDescent="0.3">
      <c r="B6338" s="3"/>
    </row>
    <row r="6339" spans="2:2" x14ac:dyDescent="0.3">
      <c r="B6339" s="3"/>
    </row>
    <row r="6340" spans="2:2" x14ac:dyDescent="0.3">
      <c r="B6340" s="3"/>
    </row>
    <row r="6341" spans="2:2" x14ac:dyDescent="0.3">
      <c r="B6341" s="3"/>
    </row>
    <row r="6342" spans="2:2" x14ac:dyDescent="0.3">
      <c r="B6342" s="3"/>
    </row>
    <row r="6343" spans="2:2" x14ac:dyDescent="0.3">
      <c r="B6343" s="3"/>
    </row>
    <row r="6344" spans="2:2" x14ac:dyDescent="0.3">
      <c r="B6344" s="3"/>
    </row>
    <row r="6345" spans="2:2" x14ac:dyDescent="0.3">
      <c r="B6345" s="3"/>
    </row>
    <row r="6346" spans="2:2" x14ac:dyDescent="0.3">
      <c r="B6346" s="3"/>
    </row>
    <row r="6347" spans="2:2" x14ac:dyDescent="0.3">
      <c r="B6347" s="3"/>
    </row>
    <row r="6348" spans="2:2" x14ac:dyDescent="0.3">
      <c r="B6348" s="3"/>
    </row>
    <row r="6349" spans="2:2" x14ac:dyDescent="0.3">
      <c r="B6349" s="3"/>
    </row>
    <row r="6350" spans="2:2" x14ac:dyDescent="0.3">
      <c r="B6350" s="3"/>
    </row>
    <row r="6351" spans="2:2" x14ac:dyDescent="0.3">
      <c r="B6351" s="3"/>
    </row>
    <row r="6352" spans="2:2" x14ac:dyDescent="0.3">
      <c r="B6352" s="3"/>
    </row>
    <row r="6353" spans="2:2" x14ac:dyDescent="0.3">
      <c r="B6353" s="3"/>
    </row>
    <row r="6354" spans="2:2" x14ac:dyDescent="0.3">
      <c r="B6354" s="3"/>
    </row>
    <row r="6355" spans="2:2" x14ac:dyDescent="0.3">
      <c r="B6355" s="3"/>
    </row>
    <row r="6356" spans="2:2" x14ac:dyDescent="0.3">
      <c r="B6356" s="3"/>
    </row>
    <row r="6357" spans="2:2" x14ac:dyDescent="0.3">
      <c r="B6357" s="3"/>
    </row>
    <row r="6358" spans="2:2" x14ac:dyDescent="0.3">
      <c r="B6358" s="3"/>
    </row>
    <row r="6359" spans="2:2" x14ac:dyDescent="0.3">
      <c r="B6359" s="3"/>
    </row>
    <row r="6360" spans="2:2" x14ac:dyDescent="0.3">
      <c r="B6360" s="3"/>
    </row>
    <row r="6361" spans="2:2" x14ac:dyDescent="0.3">
      <c r="B6361" s="3"/>
    </row>
    <row r="6362" spans="2:2" x14ac:dyDescent="0.3">
      <c r="B6362" s="3"/>
    </row>
    <row r="6363" spans="2:2" x14ac:dyDescent="0.3">
      <c r="B6363" s="3"/>
    </row>
    <row r="6364" spans="2:2" x14ac:dyDescent="0.3">
      <c r="B6364" s="3"/>
    </row>
    <row r="6365" spans="2:2" x14ac:dyDescent="0.3">
      <c r="B6365" s="3"/>
    </row>
    <row r="6366" spans="2:2" x14ac:dyDescent="0.3">
      <c r="B6366" s="3"/>
    </row>
    <row r="6367" spans="2:2" x14ac:dyDescent="0.3">
      <c r="B6367" s="3"/>
    </row>
    <row r="6368" spans="2:2" x14ac:dyDescent="0.3">
      <c r="B6368" s="3"/>
    </row>
    <row r="6369" spans="2:2" x14ac:dyDescent="0.3">
      <c r="B6369" s="3"/>
    </row>
    <row r="6370" spans="2:2" x14ac:dyDescent="0.3">
      <c r="B6370" s="3"/>
    </row>
    <row r="6371" spans="2:2" x14ac:dyDescent="0.3">
      <c r="B6371" s="3"/>
    </row>
    <row r="6372" spans="2:2" x14ac:dyDescent="0.3">
      <c r="B6372" s="3"/>
    </row>
    <row r="6373" spans="2:2" x14ac:dyDescent="0.3">
      <c r="B6373" s="3"/>
    </row>
    <row r="6374" spans="2:2" x14ac:dyDescent="0.3">
      <c r="B6374" s="3"/>
    </row>
    <row r="6375" spans="2:2" x14ac:dyDescent="0.3">
      <c r="B6375" s="3"/>
    </row>
    <row r="6376" spans="2:2" x14ac:dyDescent="0.3">
      <c r="B6376" s="3"/>
    </row>
    <row r="6377" spans="2:2" x14ac:dyDescent="0.3">
      <c r="B6377" s="3"/>
    </row>
    <row r="6378" spans="2:2" x14ac:dyDescent="0.3">
      <c r="B6378" s="3"/>
    </row>
    <row r="6379" spans="2:2" x14ac:dyDescent="0.3">
      <c r="B6379" s="3"/>
    </row>
    <row r="6380" spans="2:2" x14ac:dyDescent="0.3">
      <c r="B6380" s="3"/>
    </row>
    <row r="6381" spans="2:2" x14ac:dyDescent="0.3">
      <c r="B6381" s="3"/>
    </row>
    <row r="6382" spans="2:2" x14ac:dyDescent="0.3">
      <c r="B6382" s="3"/>
    </row>
    <row r="6383" spans="2:2" x14ac:dyDescent="0.3">
      <c r="B6383" s="3"/>
    </row>
    <row r="6384" spans="2:2" x14ac:dyDescent="0.3">
      <c r="B6384" s="3"/>
    </row>
    <row r="6385" spans="2:2" x14ac:dyDescent="0.3">
      <c r="B6385" s="3"/>
    </row>
    <row r="6386" spans="2:2" x14ac:dyDescent="0.3">
      <c r="B6386" s="3"/>
    </row>
    <row r="6387" spans="2:2" x14ac:dyDescent="0.3">
      <c r="B6387" s="3"/>
    </row>
    <row r="6388" spans="2:2" x14ac:dyDescent="0.3">
      <c r="B6388" s="3"/>
    </row>
    <row r="6389" spans="2:2" x14ac:dyDescent="0.3">
      <c r="B6389" s="3"/>
    </row>
    <row r="6390" spans="2:2" x14ac:dyDescent="0.3">
      <c r="B6390" s="3"/>
    </row>
    <row r="6391" spans="2:2" x14ac:dyDescent="0.3">
      <c r="B6391" s="3"/>
    </row>
    <row r="6392" spans="2:2" x14ac:dyDescent="0.3">
      <c r="B6392" s="3"/>
    </row>
    <row r="6393" spans="2:2" x14ac:dyDescent="0.3">
      <c r="B6393" s="3"/>
    </row>
    <row r="6394" spans="2:2" x14ac:dyDescent="0.3">
      <c r="B6394" s="3"/>
    </row>
    <row r="6395" spans="2:2" x14ac:dyDescent="0.3">
      <c r="B6395" s="3"/>
    </row>
    <row r="6396" spans="2:2" x14ac:dyDescent="0.3">
      <c r="B6396" s="3"/>
    </row>
    <row r="6397" spans="2:2" x14ac:dyDescent="0.3">
      <c r="B6397" s="3"/>
    </row>
    <row r="6398" spans="2:2" x14ac:dyDescent="0.3">
      <c r="B6398" s="3"/>
    </row>
    <row r="6399" spans="2:2" x14ac:dyDescent="0.3">
      <c r="B6399" s="3"/>
    </row>
    <row r="6400" spans="2:2" x14ac:dyDescent="0.3">
      <c r="B6400" s="3"/>
    </row>
    <row r="6401" spans="2:2" x14ac:dyDescent="0.3">
      <c r="B6401" s="3"/>
    </row>
    <row r="6402" spans="2:2" x14ac:dyDescent="0.3">
      <c r="B6402" s="3"/>
    </row>
    <row r="6403" spans="2:2" x14ac:dyDescent="0.3">
      <c r="B6403" s="3"/>
    </row>
    <row r="6404" spans="2:2" x14ac:dyDescent="0.3">
      <c r="B6404" s="3"/>
    </row>
    <row r="6405" spans="2:2" x14ac:dyDescent="0.3">
      <c r="B6405" s="3"/>
    </row>
    <row r="6406" spans="2:2" x14ac:dyDescent="0.3">
      <c r="B6406" s="3"/>
    </row>
    <row r="6407" spans="2:2" x14ac:dyDescent="0.3">
      <c r="B6407" s="3"/>
    </row>
    <row r="6408" spans="2:2" x14ac:dyDescent="0.3">
      <c r="B6408" s="3"/>
    </row>
    <row r="6409" spans="2:2" x14ac:dyDescent="0.3">
      <c r="B6409" s="3"/>
    </row>
    <row r="6410" spans="2:2" x14ac:dyDescent="0.3">
      <c r="B6410" s="3"/>
    </row>
    <row r="6411" spans="2:2" x14ac:dyDescent="0.3">
      <c r="B6411" s="3"/>
    </row>
    <row r="6412" spans="2:2" x14ac:dyDescent="0.3">
      <c r="B6412" s="3"/>
    </row>
    <row r="6413" spans="2:2" x14ac:dyDescent="0.3">
      <c r="B6413" s="3"/>
    </row>
    <row r="6414" spans="2:2" x14ac:dyDescent="0.3">
      <c r="B6414" s="3"/>
    </row>
    <row r="6415" spans="2:2" x14ac:dyDescent="0.3">
      <c r="B6415" s="3"/>
    </row>
    <row r="6416" spans="2:2" x14ac:dyDescent="0.3">
      <c r="B6416" s="3"/>
    </row>
    <row r="6417" spans="2:2" x14ac:dyDescent="0.3">
      <c r="B6417" s="3"/>
    </row>
    <row r="6418" spans="2:2" x14ac:dyDescent="0.3">
      <c r="B6418" s="3"/>
    </row>
    <row r="6419" spans="2:2" x14ac:dyDescent="0.3">
      <c r="B6419" s="3"/>
    </row>
    <row r="6420" spans="2:2" x14ac:dyDescent="0.3">
      <c r="B6420" s="3"/>
    </row>
    <row r="6421" spans="2:2" x14ac:dyDescent="0.3">
      <c r="B6421" s="3"/>
    </row>
    <row r="6422" spans="2:2" x14ac:dyDescent="0.3">
      <c r="B6422" s="3"/>
    </row>
    <row r="6423" spans="2:2" x14ac:dyDescent="0.3">
      <c r="B6423" s="3"/>
    </row>
    <row r="6424" spans="2:2" x14ac:dyDescent="0.3">
      <c r="B6424" s="3"/>
    </row>
    <row r="6425" spans="2:2" x14ac:dyDescent="0.3">
      <c r="B6425" s="3"/>
    </row>
    <row r="6426" spans="2:2" x14ac:dyDescent="0.3">
      <c r="B6426" s="3"/>
    </row>
    <row r="6427" spans="2:2" x14ac:dyDescent="0.3">
      <c r="B6427" s="3"/>
    </row>
    <row r="6428" spans="2:2" x14ac:dyDescent="0.3">
      <c r="B6428" s="3"/>
    </row>
    <row r="6429" spans="2:2" x14ac:dyDescent="0.3">
      <c r="B6429" s="3"/>
    </row>
    <row r="6430" spans="2:2" x14ac:dyDescent="0.3">
      <c r="B6430" s="3"/>
    </row>
    <row r="6431" spans="2:2" x14ac:dyDescent="0.3">
      <c r="B6431" s="3"/>
    </row>
    <row r="6432" spans="2:2" x14ac:dyDescent="0.3">
      <c r="B6432" s="3"/>
    </row>
    <row r="6433" spans="2:2" x14ac:dyDescent="0.3">
      <c r="B6433" s="3"/>
    </row>
    <row r="6434" spans="2:2" x14ac:dyDescent="0.3">
      <c r="B6434" s="3"/>
    </row>
    <row r="6435" spans="2:2" x14ac:dyDescent="0.3">
      <c r="B6435" s="3"/>
    </row>
    <row r="6436" spans="2:2" x14ac:dyDescent="0.3">
      <c r="B6436" s="3"/>
    </row>
    <row r="6437" spans="2:2" x14ac:dyDescent="0.3">
      <c r="B6437" s="3"/>
    </row>
    <row r="6438" spans="2:2" x14ac:dyDescent="0.3">
      <c r="B6438" s="3"/>
    </row>
    <row r="6439" spans="2:2" x14ac:dyDescent="0.3">
      <c r="B6439" s="3"/>
    </row>
    <row r="6440" spans="2:2" x14ac:dyDescent="0.3">
      <c r="B6440" s="3"/>
    </row>
    <row r="6441" spans="2:2" x14ac:dyDescent="0.3">
      <c r="B6441" s="3"/>
    </row>
    <row r="6442" spans="2:2" x14ac:dyDescent="0.3">
      <c r="B6442" s="3"/>
    </row>
    <row r="6443" spans="2:2" x14ac:dyDescent="0.3">
      <c r="B6443" s="3"/>
    </row>
    <row r="6444" spans="2:2" x14ac:dyDescent="0.3">
      <c r="B6444" s="3"/>
    </row>
    <row r="6445" spans="2:2" x14ac:dyDescent="0.3">
      <c r="B6445" s="3"/>
    </row>
    <row r="6446" spans="2:2" x14ac:dyDescent="0.3">
      <c r="B6446" s="3"/>
    </row>
    <row r="6447" spans="2:2" x14ac:dyDescent="0.3">
      <c r="B6447" s="3"/>
    </row>
    <row r="6448" spans="2:2" x14ac:dyDescent="0.3">
      <c r="B6448" s="3"/>
    </row>
    <row r="6449" spans="2:2" x14ac:dyDescent="0.3">
      <c r="B6449" s="3"/>
    </row>
    <row r="6450" spans="2:2" x14ac:dyDescent="0.3">
      <c r="B6450" s="3"/>
    </row>
    <row r="6451" spans="2:2" x14ac:dyDescent="0.3">
      <c r="B6451" s="3"/>
    </row>
    <row r="6452" spans="2:2" x14ac:dyDescent="0.3">
      <c r="B6452" s="3"/>
    </row>
    <row r="6453" spans="2:2" x14ac:dyDescent="0.3">
      <c r="B6453" s="3"/>
    </row>
    <row r="6454" spans="2:2" x14ac:dyDescent="0.3">
      <c r="B6454" s="3"/>
    </row>
    <row r="6455" spans="2:2" x14ac:dyDescent="0.3">
      <c r="B6455" s="3"/>
    </row>
    <row r="6456" spans="2:2" x14ac:dyDescent="0.3">
      <c r="B6456" s="3"/>
    </row>
    <row r="6457" spans="2:2" x14ac:dyDescent="0.3">
      <c r="B6457" s="3"/>
    </row>
    <row r="6458" spans="2:2" x14ac:dyDescent="0.3">
      <c r="B6458" s="3"/>
    </row>
    <row r="6459" spans="2:2" x14ac:dyDescent="0.3">
      <c r="B6459" s="3"/>
    </row>
    <row r="6460" spans="2:2" x14ac:dyDescent="0.3">
      <c r="B6460" s="3"/>
    </row>
    <row r="6461" spans="2:2" x14ac:dyDescent="0.3">
      <c r="B6461" s="3"/>
    </row>
    <row r="6462" spans="2:2" x14ac:dyDescent="0.3">
      <c r="B6462" s="3"/>
    </row>
    <row r="6463" spans="2:2" x14ac:dyDescent="0.3">
      <c r="B6463" s="3"/>
    </row>
    <row r="6464" spans="2:2" x14ac:dyDescent="0.3">
      <c r="B6464" s="3"/>
    </row>
    <row r="6465" spans="2:2" x14ac:dyDescent="0.3">
      <c r="B6465" s="3"/>
    </row>
    <row r="6466" spans="2:2" x14ac:dyDescent="0.3">
      <c r="B6466" s="3"/>
    </row>
    <row r="6467" spans="2:2" x14ac:dyDescent="0.3">
      <c r="B6467" s="3"/>
    </row>
    <row r="6468" spans="2:2" x14ac:dyDescent="0.3">
      <c r="B6468" s="3"/>
    </row>
    <row r="6469" spans="2:2" x14ac:dyDescent="0.3">
      <c r="B6469" s="3"/>
    </row>
    <row r="6470" spans="2:2" x14ac:dyDescent="0.3">
      <c r="B6470" s="3"/>
    </row>
    <row r="6471" spans="2:2" x14ac:dyDescent="0.3">
      <c r="B6471" s="3"/>
    </row>
    <row r="6472" spans="2:2" x14ac:dyDescent="0.3">
      <c r="B6472" s="3"/>
    </row>
    <row r="6473" spans="2:2" x14ac:dyDescent="0.3">
      <c r="B6473" s="3"/>
    </row>
    <row r="6474" spans="2:2" x14ac:dyDescent="0.3">
      <c r="B6474" s="3"/>
    </row>
    <row r="6475" spans="2:2" x14ac:dyDescent="0.3">
      <c r="B6475" s="3"/>
    </row>
    <row r="6476" spans="2:2" x14ac:dyDescent="0.3">
      <c r="B6476" s="3"/>
    </row>
    <row r="6477" spans="2:2" x14ac:dyDescent="0.3">
      <c r="B6477" s="3"/>
    </row>
    <row r="6478" spans="2:2" x14ac:dyDescent="0.3">
      <c r="B6478" s="3"/>
    </row>
    <row r="6479" spans="2:2" x14ac:dyDescent="0.3">
      <c r="B6479" s="3"/>
    </row>
    <row r="6480" spans="2:2" x14ac:dyDescent="0.3">
      <c r="B6480" s="3"/>
    </row>
    <row r="6481" spans="2:2" x14ac:dyDescent="0.3">
      <c r="B6481" s="3"/>
    </row>
    <row r="6482" spans="2:2" x14ac:dyDescent="0.3">
      <c r="B6482" s="3"/>
    </row>
    <row r="6483" spans="2:2" x14ac:dyDescent="0.3">
      <c r="B6483" s="3"/>
    </row>
    <row r="6484" spans="2:2" x14ac:dyDescent="0.3">
      <c r="B6484" s="3"/>
    </row>
    <row r="6485" spans="2:2" x14ac:dyDescent="0.3">
      <c r="B6485" s="3"/>
    </row>
    <row r="6486" spans="2:2" x14ac:dyDescent="0.3">
      <c r="B6486" s="3"/>
    </row>
    <row r="6487" spans="2:2" x14ac:dyDescent="0.3">
      <c r="B6487" s="3"/>
    </row>
    <row r="6488" spans="2:2" x14ac:dyDescent="0.3">
      <c r="B6488" s="3"/>
    </row>
    <row r="6489" spans="2:2" x14ac:dyDescent="0.3">
      <c r="B6489" s="3"/>
    </row>
    <row r="6490" spans="2:2" x14ac:dyDescent="0.3">
      <c r="B6490" s="3"/>
    </row>
    <row r="6491" spans="2:2" x14ac:dyDescent="0.3">
      <c r="B6491" s="3"/>
    </row>
    <row r="6492" spans="2:2" x14ac:dyDescent="0.3">
      <c r="B6492" s="3"/>
    </row>
    <row r="6493" spans="2:2" x14ac:dyDescent="0.3">
      <c r="B6493" s="3"/>
    </row>
    <row r="6494" spans="2:2" x14ac:dyDescent="0.3">
      <c r="B6494" s="3"/>
    </row>
    <row r="6495" spans="2:2" x14ac:dyDescent="0.3">
      <c r="B6495" s="3"/>
    </row>
    <row r="6496" spans="2:2" x14ac:dyDescent="0.3">
      <c r="B6496" s="3"/>
    </row>
    <row r="6497" spans="2:2" x14ac:dyDescent="0.3">
      <c r="B6497" s="3"/>
    </row>
    <row r="6498" spans="2:2" x14ac:dyDescent="0.3">
      <c r="B6498" s="3"/>
    </row>
    <row r="6499" spans="2:2" x14ac:dyDescent="0.3">
      <c r="B6499" s="3"/>
    </row>
    <row r="6500" spans="2:2" x14ac:dyDescent="0.3">
      <c r="B6500" s="3"/>
    </row>
    <row r="6501" spans="2:2" x14ac:dyDescent="0.3">
      <c r="B6501" s="3"/>
    </row>
    <row r="6502" spans="2:2" x14ac:dyDescent="0.3">
      <c r="B6502" s="3"/>
    </row>
    <row r="6503" spans="2:2" x14ac:dyDescent="0.3">
      <c r="B6503" s="3"/>
    </row>
    <row r="6504" spans="2:2" x14ac:dyDescent="0.3">
      <c r="B6504" s="3"/>
    </row>
    <row r="6505" spans="2:2" x14ac:dyDescent="0.3">
      <c r="B6505" s="3"/>
    </row>
    <row r="6506" spans="2:2" x14ac:dyDescent="0.3">
      <c r="B6506" s="3"/>
    </row>
    <row r="6507" spans="2:2" x14ac:dyDescent="0.3">
      <c r="B6507" s="3"/>
    </row>
    <row r="6508" spans="2:2" x14ac:dyDescent="0.3">
      <c r="B6508" s="3"/>
    </row>
    <row r="6509" spans="2:2" x14ac:dyDescent="0.3">
      <c r="B6509" s="3"/>
    </row>
    <row r="6510" spans="2:2" x14ac:dyDescent="0.3">
      <c r="B6510" s="3"/>
    </row>
    <row r="6511" spans="2:2" x14ac:dyDescent="0.3">
      <c r="B6511" s="3"/>
    </row>
    <row r="6512" spans="2:2" x14ac:dyDescent="0.3">
      <c r="B6512" s="3"/>
    </row>
    <row r="6513" spans="2:2" x14ac:dyDescent="0.3">
      <c r="B6513" s="3"/>
    </row>
    <row r="6514" spans="2:2" x14ac:dyDescent="0.3">
      <c r="B6514" s="3"/>
    </row>
    <row r="6515" spans="2:2" x14ac:dyDescent="0.3">
      <c r="B6515" s="3"/>
    </row>
    <row r="6516" spans="2:2" x14ac:dyDescent="0.3">
      <c r="B6516" s="3"/>
    </row>
    <row r="6517" spans="2:2" x14ac:dyDescent="0.3">
      <c r="B6517" s="3"/>
    </row>
    <row r="6518" spans="2:2" x14ac:dyDescent="0.3">
      <c r="B6518" s="3"/>
    </row>
    <row r="6519" spans="2:2" x14ac:dyDescent="0.3">
      <c r="B6519" s="3"/>
    </row>
    <row r="6520" spans="2:2" x14ac:dyDescent="0.3">
      <c r="B6520" s="3"/>
    </row>
    <row r="6521" spans="2:2" x14ac:dyDescent="0.3">
      <c r="B6521" s="3"/>
    </row>
    <row r="6522" spans="2:2" x14ac:dyDescent="0.3">
      <c r="B6522" s="3"/>
    </row>
    <row r="6523" spans="2:2" x14ac:dyDescent="0.3">
      <c r="B6523" s="3"/>
    </row>
    <row r="6524" spans="2:2" x14ac:dyDescent="0.3">
      <c r="B6524" s="3"/>
    </row>
    <row r="6525" spans="2:2" x14ac:dyDescent="0.3">
      <c r="B6525" s="3"/>
    </row>
    <row r="6526" spans="2:2" x14ac:dyDescent="0.3">
      <c r="B6526" s="3"/>
    </row>
    <row r="6527" spans="2:2" x14ac:dyDescent="0.3">
      <c r="B6527" s="3"/>
    </row>
    <row r="6528" spans="2:2" x14ac:dyDescent="0.3">
      <c r="B6528" s="3"/>
    </row>
    <row r="6529" spans="2:2" x14ac:dyDescent="0.3">
      <c r="B6529" s="3"/>
    </row>
    <row r="6530" spans="2:2" x14ac:dyDescent="0.3">
      <c r="B6530" s="3"/>
    </row>
    <row r="6531" spans="2:2" x14ac:dyDescent="0.3">
      <c r="B6531" s="3"/>
    </row>
    <row r="6532" spans="2:2" x14ac:dyDescent="0.3">
      <c r="B6532" s="3"/>
    </row>
    <row r="6533" spans="2:2" x14ac:dyDescent="0.3">
      <c r="B6533" s="3"/>
    </row>
    <row r="6534" spans="2:2" x14ac:dyDescent="0.3">
      <c r="B6534" s="3"/>
    </row>
    <row r="6535" spans="2:2" x14ac:dyDescent="0.3">
      <c r="B6535" s="3"/>
    </row>
    <row r="6536" spans="2:2" x14ac:dyDescent="0.3">
      <c r="B6536" s="3"/>
    </row>
    <row r="6537" spans="2:2" x14ac:dyDescent="0.3">
      <c r="B6537" s="3"/>
    </row>
    <row r="6538" spans="2:2" x14ac:dyDescent="0.3">
      <c r="B6538" s="3"/>
    </row>
    <row r="6539" spans="2:2" x14ac:dyDescent="0.3">
      <c r="B6539" s="3"/>
    </row>
    <row r="6540" spans="2:2" x14ac:dyDescent="0.3">
      <c r="B6540" s="3"/>
    </row>
    <row r="6541" spans="2:2" x14ac:dyDescent="0.3">
      <c r="B6541" s="3"/>
    </row>
    <row r="6542" spans="2:2" x14ac:dyDescent="0.3">
      <c r="B6542" s="3"/>
    </row>
    <row r="6543" spans="2:2" x14ac:dyDescent="0.3">
      <c r="B6543" s="3"/>
    </row>
    <row r="6544" spans="2:2" x14ac:dyDescent="0.3">
      <c r="B6544" s="3"/>
    </row>
    <row r="6545" spans="2:2" x14ac:dyDescent="0.3">
      <c r="B6545" s="3"/>
    </row>
    <row r="6546" spans="2:2" x14ac:dyDescent="0.3">
      <c r="B6546" s="3"/>
    </row>
    <row r="6547" spans="2:2" x14ac:dyDescent="0.3">
      <c r="B6547" s="3"/>
    </row>
    <row r="6548" spans="2:2" x14ac:dyDescent="0.3">
      <c r="B6548" s="3"/>
    </row>
    <row r="6549" spans="2:2" x14ac:dyDescent="0.3">
      <c r="B6549" s="3"/>
    </row>
    <row r="6550" spans="2:2" x14ac:dyDescent="0.3">
      <c r="B6550" s="3"/>
    </row>
    <row r="6551" spans="2:2" x14ac:dyDescent="0.3">
      <c r="B6551" s="3"/>
    </row>
    <row r="6552" spans="2:2" x14ac:dyDescent="0.3">
      <c r="B6552" s="3"/>
    </row>
    <row r="6553" spans="2:2" x14ac:dyDescent="0.3">
      <c r="B6553" s="3"/>
    </row>
    <row r="6554" spans="2:2" x14ac:dyDescent="0.3">
      <c r="B6554" s="3"/>
    </row>
    <row r="6555" spans="2:2" x14ac:dyDescent="0.3">
      <c r="B6555" s="3"/>
    </row>
    <row r="6556" spans="2:2" x14ac:dyDescent="0.3">
      <c r="B6556" s="3"/>
    </row>
    <row r="6557" spans="2:2" x14ac:dyDescent="0.3">
      <c r="B6557" s="3"/>
    </row>
    <row r="6558" spans="2:2" x14ac:dyDescent="0.3">
      <c r="B6558" s="3"/>
    </row>
    <row r="6559" spans="2:2" x14ac:dyDescent="0.3">
      <c r="B6559" s="3"/>
    </row>
    <row r="6560" spans="2:2" x14ac:dyDescent="0.3">
      <c r="B6560" s="3"/>
    </row>
    <row r="6561" spans="2:2" x14ac:dyDescent="0.3">
      <c r="B6561" s="3"/>
    </row>
    <row r="6562" spans="2:2" x14ac:dyDescent="0.3">
      <c r="B6562" s="3"/>
    </row>
    <row r="6563" spans="2:2" x14ac:dyDescent="0.3">
      <c r="B6563" s="3"/>
    </row>
    <row r="6564" spans="2:2" x14ac:dyDescent="0.3">
      <c r="B6564" s="3"/>
    </row>
    <row r="6565" spans="2:2" x14ac:dyDescent="0.3">
      <c r="B6565" s="3"/>
    </row>
    <row r="6566" spans="2:2" x14ac:dyDescent="0.3">
      <c r="B6566" s="3"/>
    </row>
    <row r="6567" spans="2:2" x14ac:dyDescent="0.3">
      <c r="B6567" s="3"/>
    </row>
    <row r="6568" spans="2:2" x14ac:dyDescent="0.3">
      <c r="B6568" s="3"/>
    </row>
    <row r="6569" spans="2:2" x14ac:dyDescent="0.3">
      <c r="B6569" s="3"/>
    </row>
    <row r="6570" spans="2:2" x14ac:dyDescent="0.3">
      <c r="B6570" s="3"/>
    </row>
    <row r="6571" spans="2:2" x14ac:dyDescent="0.3">
      <c r="B6571" s="3"/>
    </row>
    <row r="6572" spans="2:2" x14ac:dyDescent="0.3">
      <c r="B6572" s="3"/>
    </row>
    <row r="6573" spans="2:2" x14ac:dyDescent="0.3">
      <c r="B6573" s="3"/>
    </row>
    <row r="6574" spans="2:2" x14ac:dyDescent="0.3">
      <c r="B6574" s="3"/>
    </row>
    <row r="6575" spans="2:2" x14ac:dyDescent="0.3">
      <c r="B6575" s="3"/>
    </row>
    <row r="6576" spans="2:2" x14ac:dyDescent="0.3">
      <c r="B6576" s="3"/>
    </row>
    <row r="6577" spans="2:2" x14ac:dyDescent="0.3">
      <c r="B6577" s="3"/>
    </row>
    <row r="6578" spans="2:2" x14ac:dyDescent="0.3">
      <c r="B6578" s="3"/>
    </row>
    <row r="6579" spans="2:2" x14ac:dyDescent="0.3">
      <c r="B6579" s="3"/>
    </row>
    <row r="6580" spans="2:2" x14ac:dyDescent="0.3">
      <c r="B6580" s="3"/>
    </row>
    <row r="6581" spans="2:2" x14ac:dyDescent="0.3">
      <c r="B6581" s="3"/>
    </row>
    <row r="6582" spans="2:2" x14ac:dyDescent="0.3">
      <c r="B6582" s="3"/>
    </row>
    <row r="6583" spans="2:2" x14ac:dyDescent="0.3">
      <c r="B6583" s="3"/>
    </row>
    <row r="6584" spans="2:2" x14ac:dyDescent="0.3">
      <c r="B6584" s="3"/>
    </row>
    <row r="6585" spans="2:2" x14ac:dyDescent="0.3">
      <c r="B6585" s="3"/>
    </row>
    <row r="6586" spans="2:2" x14ac:dyDescent="0.3">
      <c r="B6586" s="3"/>
    </row>
    <row r="6587" spans="2:2" x14ac:dyDescent="0.3">
      <c r="B6587" s="3"/>
    </row>
    <row r="6588" spans="2:2" x14ac:dyDescent="0.3">
      <c r="B6588" s="3"/>
    </row>
    <row r="6589" spans="2:2" x14ac:dyDescent="0.3">
      <c r="B6589" s="3"/>
    </row>
    <row r="6590" spans="2:2" x14ac:dyDescent="0.3">
      <c r="B6590" s="3"/>
    </row>
    <row r="6591" spans="2:2" x14ac:dyDescent="0.3">
      <c r="B6591" s="3"/>
    </row>
    <row r="6592" spans="2:2" x14ac:dyDescent="0.3">
      <c r="B6592" s="3"/>
    </row>
    <row r="6593" spans="2:2" x14ac:dyDescent="0.3">
      <c r="B6593" s="3"/>
    </row>
    <row r="6594" spans="2:2" x14ac:dyDescent="0.3">
      <c r="B6594" s="3"/>
    </row>
    <row r="6595" spans="2:2" x14ac:dyDescent="0.3">
      <c r="B6595" s="3"/>
    </row>
    <row r="6596" spans="2:2" x14ac:dyDescent="0.3">
      <c r="B6596" s="3"/>
    </row>
    <row r="6597" spans="2:2" x14ac:dyDescent="0.3">
      <c r="B6597" s="3"/>
    </row>
    <row r="6598" spans="2:2" x14ac:dyDescent="0.3">
      <c r="B6598" s="3"/>
    </row>
    <row r="6599" spans="2:2" x14ac:dyDescent="0.3">
      <c r="B6599" s="3"/>
    </row>
    <row r="6600" spans="2:2" x14ac:dyDescent="0.3">
      <c r="B6600" s="3"/>
    </row>
    <row r="6601" spans="2:2" x14ac:dyDescent="0.3">
      <c r="B6601" s="3"/>
    </row>
    <row r="6602" spans="2:2" x14ac:dyDescent="0.3">
      <c r="B6602" s="3"/>
    </row>
    <row r="6603" spans="2:2" x14ac:dyDescent="0.3">
      <c r="B6603" s="3"/>
    </row>
    <row r="6604" spans="2:2" x14ac:dyDescent="0.3">
      <c r="B6604" s="3"/>
    </row>
    <row r="6605" spans="2:2" x14ac:dyDescent="0.3">
      <c r="B6605" s="3"/>
    </row>
    <row r="6606" spans="2:2" x14ac:dyDescent="0.3">
      <c r="B6606" s="3"/>
    </row>
    <row r="6607" spans="2:2" x14ac:dyDescent="0.3">
      <c r="B6607" s="3"/>
    </row>
    <row r="6608" spans="2:2" x14ac:dyDescent="0.3">
      <c r="B6608" s="3"/>
    </row>
    <row r="6609" spans="2:2" x14ac:dyDescent="0.3">
      <c r="B6609" s="3"/>
    </row>
    <row r="6610" spans="2:2" x14ac:dyDescent="0.3">
      <c r="B6610" s="3"/>
    </row>
    <row r="6611" spans="2:2" x14ac:dyDescent="0.3">
      <c r="B6611" s="3"/>
    </row>
    <row r="6612" spans="2:2" x14ac:dyDescent="0.3">
      <c r="B6612" s="3"/>
    </row>
    <row r="6613" spans="2:2" x14ac:dyDescent="0.3">
      <c r="B6613" s="3"/>
    </row>
    <row r="6614" spans="2:2" x14ac:dyDescent="0.3">
      <c r="B6614" s="3"/>
    </row>
    <row r="6615" spans="2:2" x14ac:dyDescent="0.3">
      <c r="B6615" s="3"/>
    </row>
    <row r="6616" spans="2:2" x14ac:dyDescent="0.3">
      <c r="B6616" s="3"/>
    </row>
    <row r="6617" spans="2:2" x14ac:dyDescent="0.3">
      <c r="B6617" s="3"/>
    </row>
    <row r="6618" spans="2:2" x14ac:dyDescent="0.3">
      <c r="B6618" s="3"/>
    </row>
    <row r="6619" spans="2:2" x14ac:dyDescent="0.3">
      <c r="B6619" s="3"/>
    </row>
    <row r="6620" spans="2:2" x14ac:dyDescent="0.3">
      <c r="B6620" s="3"/>
    </row>
    <row r="6621" spans="2:2" x14ac:dyDescent="0.3">
      <c r="B6621" s="3"/>
    </row>
    <row r="6622" spans="2:2" x14ac:dyDescent="0.3">
      <c r="B6622" s="3"/>
    </row>
    <row r="6623" spans="2:2" x14ac:dyDescent="0.3">
      <c r="B6623" s="3"/>
    </row>
    <row r="6624" spans="2:2" x14ac:dyDescent="0.3">
      <c r="B6624" s="3"/>
    </row>
    <row r="6625" spans="2:2" x14ac:dyDescent="0.3">
      <c r="B6625" s="3"/>
    </row>
    <row r="6626" spans="2:2" x14ac:dyDescent="0.3">
      <c r="B6626" s="3"/>
    </row>
    <row r="6627" spans="2:2" x14ac:dyDescent="0.3">
      <c r="B6627" s="3"/>
    </row>
    <row r="6628" spans="2:2" x14ac:dyDescent="0.3">
      <c r="B6628" s="3"/>
    </row>
    <row r="6629" spans="2:2" x14ac:dyDescent="0.3">
      <c r="B6629" s="3"/>
    </row>
    <row r="6630" spans="2:2" x14ac:dyDescent="0.3">
      <c r="B6630" s="3"/>
    </row>
    <row r="6631" spans="2:2" x14ac:dyDescent="0.3">
      <c r="B6631" s="3"/>
    </row>
    <row r="6632" spans="2:2" x14ac:dyDescent="0.3">
      <c r="B6632" s="3"/>
    </row>
    <row r="6633" spans="2:2" x14ac:dyDescent="0.3">
      <c r="B6633" s="3"/>
    </row>
    <row r="6634" spans="2:2" x14ac:dyDescent="0.3">
      <c r="B6634" s="3"/>
    </row>
    <row r="6635" spans="2:2" x14ac:dyDescent="0.3">
      <c r="B6635" s="3"/>
    </row>
    <row r="6636" spans="2:2" x14ac:dyDescent="0.3">
      <c r="B6636" s="3"/>
    </row>
    <row r="6637" spans="2:2" x14ac:dyDescent="0.3">
      <c r="B6637" s="3"/>
    </row>
    <row r="6638" spans="2:2" x14ac:dyDescent="0.3">
      <c r="B6638" s="3"/>
    </row>
    <row r="6639" spans="2:2" x14ac:dyDescent="0.3">
      <c r="B6639" s="3"/>
    </row>
    <row r="6640" spans="2:2" x14ac:dyDescent="0.3">
      <c r="B6640" s="3"/>
    </row>
    <row r="6641" spans="2:2" x14ac:dyDescent="0.3">
      <c r="B6641" s="3"/>
    </row>
    <row r="6642" spans="2:2" x14ac:dyDescent="0.3">
      <c r="B6642" s="3"/>
    </row>
    <row r="6643" spans="2:2" x14ac:dyDescent="0.3">
      <c r="B6643" s="3"/>
    </row>
    <row r="6644" spans="2:2" x14ac:dyDescent="0.3">
      <c r="B6644" s="3"/>
    </row>
    <row r="6645" spans="2:2" x14ac:dyDescent="0.3">
      <c r="B6645" s="3"/>
    </row>
    <row r="6646" spans="2:2" x14ac:dyDescent="0.3">
      <c r="B6646" s="3"/>
    </row>
    <row r="6647" spans="2:2" x14ac:dyDescent="0.3">
      <c r="B6647" s="3"/>
    </row>
    <row r="6648" spans="2:2" x14ac:dyDescent="0.3">
      <c r="B6648" s="3"/>
    </row>
    <row r="6649" spans="2:2" x14ac:dyDescent="0.3">
      <c r="B6649" s="3"/>
    </row>
    <row r="6650" spans="2:2" x14ac:dyDescent="0.3">
      <c r="B6650" s="3"/>
    </row>
    <row r="6651" spans="2:2" x14ac:dyDescent="0.3">
      <c r="B6651" s="3"/>
    </row>
    <row r="6652" spans="2:2" x14ac:dyDescent="0.3">
      <c r="B6652" s="3"/>
    </row>
    <row r="6653" spans="2:2" x14ac:dyDescent="0.3">
      <c r="B6653" s="3"/>
    </row>
    <row r="6654" spans="2:2" x14ac:dyDescent="0.3">
      <c r="B6654" s="3"/>
    </row>
    <row r="6655" spans="2:2" x14ac:dyDescent="0.3">
      <c r="B6655" s="3"/>
    </row>
    <row r="6656" spans="2:2" x14ac:dyDescent="0.3">
      <c r="B6656" s="3"/>
    </row>
    <row r="6657" spans="2:2" x14ac:dyDescent="0.3">
      <c r="B6657" s="3"/>
    </row>
    <row r="6658" spans="2:2" x14ac:dyDescent="0.3">
      <c r="B6658" s="3"/>
    </row>
    <row r="6659" spans="2:2" x14ac:dyDescent="0.3">
      <c r="B6659" s="3"/>
    </row>
    <row r="6660" spans="2:2" x14ac:dyDescent="0.3">
      <c r="B6660" s="3"/>
    </row>
    <row r="6661" spans="2:2" x14ac:dyDescent="0.3">
      <c r="B6661" s="3"/>
    </row>
    <row r="6662" spans="2:2" x14ac:dyDescent="0.3">
      <c r="B6662" s="3"/>
    </row>
    <row r="6663" spans="2:2" x14ac:dyDescent="0.3">
      <c r="B6663" s="3"/>
    </row>
    <row r="6664" spans="2:2" x14ac:dyDescent="0.3">
      <c r="B6664" s="3"/>
    </row>
    <row r="6665" spans="2:2" x14ac:dyDescent="0.3">
      <c r="B6665" s="3"/>
    </row>
    <row r="6666" spans="2:2" x14ac:dyDescent="0.3">
      <c r="B6666" s="3"/>
    </row>
    <row r="6667" spans="2:2" x14ac:dyDescent="0.3">
      <c r="B6667" s="3"/>
    </row>
    <row r="6668" spans="2:2" x14ac:dyDescent="0.3">
      <c r="B6668" s="3"/>
    </row>
    <row r="6669" spans="2:2" x14ac:dyDescent="0.3">
      <c r="B6669" s="3"/>
    </row>
    <row r="6670" spans="2:2" x14ac:dyDescent="0.3">
      <c r="B6670" s="3"/>
    </row>
    <row r="6671" spans="2:2" x14ac:dyDescent="0.3">
      <c r="B6671" s="3"/>
    </row>
    <row r="6672" spans="2:2" x14ac:dyDescent="0.3">
      <c r="B6672" s="3"/>
    </row>
    <row r="6673" spans="2:2" x14ac:dyDescent="0.3">
      <c r="B6673" s="3"/>
    </row>
    <row r="6674" spans="2:2" x14ac:dyDescent="0.3">
      <c r="B6674" s="3"/>
    </row>
    <row r="6675" spans="2:2" x14ac:dyDescent="0.3">
      <c r="B6675" s="3"/>
    </row>
    <row r="6676" spans="2:2" x14ac:dyDescent="0.3">
      <c r="B6676" s="3"/>
    </row>
    <row r="6677" spans="2:2" x14ac:dyDescent="0.3">
      <c r="B6677" s="3"/>
    </row>
    <row r="6678" spans="2:2" x14ac:dyDescent="0.3">
      <c r="B6678" s="3"/>
    </row>
    <row r="6679" spans="2:2" x14ac:dyDescent="0.3">
      <c r="B6679" s="3"/>
    </row>
    <row r="6680" spans="2:2" x14ac:dyDescent="0.3">
      <c r="B6680" s="3"/>
    </row>
    <row r="6681" spans="2:2" x14ac:dyDescent="0.3">
      <c r="B6681" s="3"/>
    </row>
    <row r="6682" spans="2:2" x14ac:dyDescent="0.3">
      <c r="B6682" s="3"/>
    </row>
    <row r="6683" spans="2:2" x14ac:dyDescent="0.3">
      <c r="B6683" s="3"/>
    </row>
    <row r="6684" spans="2:2" x14ac:dyDescent="0.3">
      <c r="B6684" s="3"/>
    </row>
    <row r="6685" spans="2:2" x14ac:dyDescent="0.3">
      <c r="B6685" s="3"/>
    </row>
    <row r="6686" spans="2:2" x14ac:dyDescent="0.3">
      <c r="B6686" s="3"/>
    </row>
    <row r="6687" spans="2:2" x14ac:dyDescent="0.3">
      <c r="B6687" s="3"/>
    </row>
    <row r="6688" spans="2:2" x14ac:dyDescent="0.3">
      <c r="B6688" s="3"/>
    </row>
    <row r="6689" spans="2:2" x14ac:dyDescent="0.3">
      <c r="B6689" s="3"/>
    </row>
    <row r="6690" spans="2:2" x14ac:dyDescent="0.3">
      <c r="B6690" s="3"/>
    </row>
    <row r="6691" spans="2:2" x14ac:dyDescent="0.3">
      <c r="B6691" s="3"/>
    </row>
    <row r="6692" spans="2:2" x14ac:dyDescent="0.3">
      <c r="B6692" s="3"/>
    </row>
    <row r="6693" spans="2:2" x14ac:dyDescent="0.3">
      <c r="B6693" s="3"/>
    </row>
    <row r="6694" spans="2:2" x14ac:dyDescent="0.3">
      <c r="B6694" s="3"/>
    </row>
    <row r="6695" spans="2:2" x14ac:dyDescent="0.3">
      <c r="B6695" s="3"/>
    </row>
    <row r="6696" spans="2:2" x14ac:dyDescent="0.3">
      <c r="B6696" s="3"/>
    </row>
    <row r="6697" spans="2:2" x14ac:dyDescent="0.3">
      <c r="B6697" s="3"/>
    </row>
    <row r="6698" spans="2:2" x14ac:dyDescent="0.3">
      <c r="B6698" s="3"/>
    </row>
    <row r="6699" spans="2:2" x14ac:dyDescent="0.3">
      <c r="B6699" s="3"/>
    </row>
    <row r="6700" spans="2:2" x14ac:dyDescent="0.3">
      <c r="B6700" s="3"/>
    </row>
    <row r="6701" spans="2:2" x14ac:dyDescent="0.3">
      <c r="B6701" s="3"/>
    </row>
    <row r="6702" spans="2:2" x14ac:dyDescent="0.3">
      <c r="B6702" s="3"/>
    </row>
    <row r="6703" spans="2:2" x14ac:dyDescent="0.3">
      <c r="B6703" s="3"/>
    </row>
    <row r="6704" spans="2:2" x14ac:dyDescent="0.3">
      <c r="B6704" s="3"/>
    </row>
    <row r="6705" spans="2:2" x14ac:dyDescent="0.3">
      <c r="B6705" s="3"/>
    </row>
    <row r="6706" spans="2:2" x14ac:dyDescent="0.3">
      <c r="B6706" s="3"/>
    </row>
    <row r="6707" spans="2:2" x14ac:dyDescent="0.3">
      <c r="B6707" s="3"/>
    </row>
    <row r="6708" spans="2:2" x14ac:dyDescent="0.3">
      <c r="B6708" s="3"/>
    </row>
    <row r="6709" spans="2:2" x14ac:dyDescent="0.3">
      <c r="B6709" s="3"/>
    </row>
    <row r="6710" spans="2:2" x14ac:dyDescent="0.3">
      <c r="B6710" s="3"/>
    </row>
    <row r="6711" spans="2:2" x14ac:dyDescent="0.3">
      <c r="B6711" s="3"/>
    </row>
    <row r="6712" spans="2:2" x14ac:dyDescent="0.3">
      <c r="B6712" s="3"/>
    </row>
    <row r="6713" spans="2:2" x14ac:dyDescent="0.3">
      <c r="B6713" s="3"/>
    </row>
    <row r="6714" spans="2:2" x14ac:dyDescent="0.3">
      <c r="B6714" s="3"/>
    </row>
    <row r="6715" spans="2:2" x14ac:dyDescent="0.3">
      <c r="B6715" s="3"/>
    </row>
    <row r="6716" spans="2:2" x14ac:dyDescent="0.3">
      <c r="B6716" s="3"/>
    </row>
    <row r="6717" spans="2:2" x14ac:dyDescent="0.3">
      <c r="B6717" s="3"/>
    </row>
    <row r="6718" spans="2:2" x14ac:dyDescent="0.3">
      <c r="B6718" s="3"/>
    </row>
    <row r="6719" spans="2:2" x14ac:dyDescent="0.3">
      <c r="B6719" s="3"/>
    </row>
    <row r="6720" spans="2:2" x14ac:dyDescent="0.3">
      <c r="B6720" s="3"/>
    </row>
    <row r="6721" spans="2:2" x14ac:dyDescent="0.3">
      <c r="B6721" s="3"/>
    </row>
    <row r="6722" spans="2:2" x14ac:dyDescent="0.3">
      <c r="B6722" s="3"/>
    </row>
    <row r="6723" spans="2:2" x14ac:dyDescent="0.3">
      <c r="B6723" s="3"/>
    </row>
    <row r="6724" spans="2:2" x14ac:dyDescent="0.3">
      <c r="B6724" s="3"/>
    </row>
    <row r="6725" spans="2:2" x14ac:dyDescent="0.3">
      <c r="B6725" s="3"/>
    </row>
    <row r="6726" spans="2:2" x14ac:dyDescent="0.3">
      <c r="B6726" s="3"/>
    </row>
    <row r="6727" spans="2:2" x14ac:dyDescent="0.3">
      <c r="B6727" s="3"/>
    </row>
    <row r="6728" spans="2:2" x14ac:dyDescent="0.3">
      <c r="B6728" s="3"/>
    </row>
    <row r="6729" spans="2:2" x14ac:dyDescent="0.3">
      <c r="B6729" s="3"/>
    </row>
    <row r="6730" spans="2:2" x14ac:dyDescent="0.3">
      <c r="B6730" s="3"/>
    </row>
    <row r="6731" spans="2:2" x14ac:dyDescent="0.3">
      <c r="B6731" s="3"/>
    </row>
    <row r="6732" spans="2:2" x14ac:dyDescent="0.3">
      <c r="B6732" s="3"/>
    </row>
    <row r="6733" spans="2:2" x14ac:dyDescent="0.3">
      <c r="B6733" s="3"/>
    </row>
    <row r="6734" spans="2:2" x14ac:dyDescent="0.3">
      <c r="B6734" s="3"/>
    </row>
    <row r="6735" spans="2:2" x14ac:dyDescent="0.3">
      <c r="B6735" s="3"/>
    </row>
    <row r="6736" spans="2:2" x14ac:dyDescent="0.3">
      <c r="B6736" s="3"/>
    </row>
    <row r="6737" spans="2:2" x14ac:dyDescent="0.3">
      <c r="B6737" s="3"/>
    </row>
    <row r="6738" spans="2:2" x14ac:dyDescent="0.3">
      <c r="B6738" s="3"/>
    </row>
    <row r="6739" spans="2:2" x14ac:dyDescent="0.3">
      <c r="B6739" s="3"/>
    </row>
    <row r="6740" spans="2:2" x14ac:dyDescent="0.3">
      <c r="B6740" s="3"/>
    </row>
    <row r="6741" spans="2:2" x14ac:dyDescent="0.3">
      <c r="B6741" s="3"/>
    </row>
    <row r="6742" spans="2:2" x14ac:dyDescent="0.3">
      <c r="B6742" s="3"/>
    </row>
    <row r="6743" spans="2:2" x14ac:dyDescent="0.3">
      <c r="B6743" s="3"/>
    </row>
    <row r="6744" spans="2:2" x14ac:dyDescent="0.3">
      <c r="B6744" s="3"/>
    </row>
    <row r="6745" spans="2:2" x14ac:dyDescent="0.3">
      <c r="B6745" s="3"/>
    </row>
    <row r="6746" spans="2:2" x14ac:dyDescent="0.3">
      <c r="B6746" s="3"/>
    </row>
    <row r="6747" spans="2:2" x14ac:dyDescent="0.3">
      <c r="B6747" s="3"/>
    </row>
    <row r="6748" spans="2:2" x14ac:dyDescent="0.3">
      <c r="B6748" s="3"/>
    </row>
    <row r="6749" spans="2:2" x14ac:dyDescent="0.3">
      <c r="B6749" s="3"/>
    </row>
    <row r="6750" spans="2:2" x14ac:dyDescent="0.3">
      <c r="B6750" s="3"/>
    </row>
    <row r="6751" spans="2:2" x14ac:dyDescent="0.3">
      <c r="B6751" s="3"/>
    </row>
    <row r="6752" spans="2:2" x14ac:dyDescent="0.3">
      <c r="B6752" s="3"/>
    </row>
    <row r="6753" spans="2:2" x14ac:dyDescent="0.3">
      <c r="B6753" s="3"/>
    </row>
    <row r="6754" spans="2:2" x14ac:dyDescent="0.3">
      <c r="B6754" s="3"/>
    </row>
    <row r="6755" spans="2:2" x14ac:dyDescent="0.3">
      <c r="B6755" s="3"/>
    </row>
    <row r="6756" spans="2:2" x14ac:dyDescent="0.3">
      <c r="B6756" s="3"/>
    </row>
    <row r="6757" spans="2:2" x14ac:dyDescent="0.3">
      <c r="B6757" s="3"/>
    </row>
    <row r="6758" spans="2:2" x14ac:dyDescent="0.3">
      <c r="B6758" s="3"/>
    </row>
    <row r="6759" spans="2:2" x14ac:dyDescent="0.3">
      <c r="B6759" s="3"/>
    </row>
    <row r="6760" spans="2:2" x14ac:dyDescent="0.3">
      <c r="B6760" s="3"/>
    </row>
    <row r="6761" spans="2:2" x14ac:dyDescent="0.3">
      <c r="B6761" s="3"/>
    </row>
    <row r="6762" spans="2:2" x14ac:dyDescent="0.3">
      <c r="B6762" s="3"/>
    </row>
    <row r="6763" spans="2:2" x14ac:dyDescent="0.3">
      <c r="B6763" s="3"/>
    </row>
    <row r="6764" spans="2:2" x14ac:dyDescent="0.3">
      <c r="B6764" s="3"/>
    </row>
    <row r="6765" spans="2:2" x14ac:dyDescent="0.3">
      <c r="B6765" s="3"/>
    </row>
    <row r="6766" spans="2:2" x14ac:dyDescent="0.3">
      <c r="B6766" s="3"/>
    </row>
    <row r="6767" spans="2:2" x14ac:dyDescent="0.3">
      <c r="B6767" s="3"/>
    </row>
    <row r="6768" spans="2:2" x14ac:dyDescent="0.3">
      <c r="B6768" s="3"/>
    </row>
    <row r="6769" spans="2:2" x14ac:dyDescent="0.3">
      <c r="B6769" s="3"/>
    </row>
    <row r="6770" spans="2:2" x14ac:dyDescent="0.3">
      <c r="B6770" s="3"/>
    </row>
    <row r="6771" spans="2:2" x14ac:dyDescent="0.3">
      <c r="B6771" s="3"/>
    </row>
    <row r="6772" spans="2:2" x14ac:dyDescent="0.3">
      <c r="B6772" s="3"/>
    </row>
    <row r="6773" spans="2:2" x14ac:dyDescent="0.3">
      <c r="B6773" s="3"/>
    </row>
    <row r="6774" spans="2:2" x14ac:dyDescent="0.3">
      <c r="B6774" s="3"/>
    </row>
    <row r="6775" spans="2:2" x14ac:dyDescent="0.3">
      <c r="B6775" s="3"/>
    </row>
    <row r="6776" spans="2:2" x14ac:dyDescent="0.3">
      <c r="B6776" s="3"/>
    </row>
    <row r="6777" spans="2:2" x14ac:dyDescent="0.3">
      <c r="B6777" s="3"/>
    </row>
    <row r="6778" spans="2:2" x14ac:dyDescent="0.3">
      <c r="B6778" s="3"/>
    </row>
    <row r="6779" spans="2:2" x14ac:dyDescent="0.3">
      <c r="B6779" s="3"/>
    </row>
    <row r="6780" spans="2:2" x14ac:dyDescent="0.3">
      <c r="B6780" s="3"/>
    </row>
    <row r="6781" spans="2:2" x14ac:dyDescent="0.3">
      <c r="B6781" s="3"/>
    </row>
    <row r="6782" spans="2:2" x14ac:dyDescent="0.3">
      <c r="B6782" s="3"/>
    </row>
    <row r="6783" spans="2:2" x14ac:dyDescent="0.3">
      <c r="B6783" s="3"/>
    </row>
    <row r="6784" spans="2:2" x14ac:dyDescent="0.3">
      <c r="B6784" s="3"/>
    </row>
    <row r="6785" spans="2:2" x14ac:dyDescent="0.3">
      <c r="B6785" s="3"/>
    </row>
    <row r="6786" spans="2:2" x14ac:dyDescent="0.3">
      <c r="B6786" s="3"/>
    </row>
    <row r="6787" spans="2:2" x14ac:dyDescent="0.3">
      <c r="B6787" s="3"/>
    </row>
    <row r="6788" spans="2:2" x14ac:dyDescent="0.3">
      <c r="B6788" s="3"/>
    </row>
    <row r="6789" spans="2:2" x14ac:dyDescent="0.3">
      <c r="B6789" s="3"/>
    </row>
    <row r="6790" spans="2:2" x14ac:dyDescent="0.3">
      <c r="B6790" s="3"/>
    </row>
    <row r="6791" spans="2:2" x14ac:dyDescent="0.3">
      <c r="B6791" s="3"/>
    </row>
    <row r="6792" spans="2:2" x14ac:dyDescent="0.3">
      <c r="B6792" s="3"/>
    </row>
    <row r="6793" spans="2:2" x14ac:dyDescent="0.3">
      <c r="B6793" s="3"/>
    </row>
    <row r="6794" spans="2:2" x14ac:dyDescent="0.3">
      <c r="B6794" s="3"/>
    </row>
    <row r="6795" spans="2:2" x14ac:dyDescent="0.3">
      <c r="B6795" s="3"/>
    </row>
    <row r="6796" spans="2:2" x14ac:dyDescent="0.3">
      <c r="B6796" s="3"/>
    </row>
    <row r="6797" spans="2:2" x14ac:dyDescent="0.3">
      <c r="B6797" s="3"/>
    </row>
    <row r="6798" spans="2:2" x14ac:dyDescent="0.3">
      <c r="B6798" s="3"/>
    </row>
    <row r="6799" spans="2:2" x14ac:dyDescent="0.3">
      <c r="B6799" s="3"/>
    </row>
    <row r="6800" spans="2:2" x14ac:dyDescent="0.3">
      <c r="B6800" s="3"/>
    </row>
    <row r="6801" spans="2:2" x14ac:dyDescent="0.3">
      <c r="B6801" s="3"/>
    </row>
    <row r="6802" spans="2:2" x14ac:dyDescent="0.3">
      <c r="B6802" s="3"/>
    </row>
    <row r="6803" spans="2:2" x14ac:dyDescent="0.3">
      <c r="B6803" s="3"/>
    </row>
    <row r="6804" spans="2:2" x14ac:dyDescent="0.3">
      <c r="B6804" s="3"/>
    </row>
    <row r="6805" spans="2:2" x14ac:dyDescent="0.3">
      <c r="B6805" s="3"/>
    </row>
    <row r="6806" spans="2:2" x14ac:dyDescent="0.3">
      <c r="B6806" s="3"/>
    </row>
    <row r="6807" spans="2:2" x14ac:dyDescent="0.3">
      <c r="B6807" s="3"/>
    </row>
    <row r="6808" spans="2:2" x14ac:dyDescent="0.3">
      <c r="B6808" s="3"/>
    </row>
    <row r="6809" spans="2:2" x14ac:dyDescent="0.3">
      <c r="B6809" s="3"/>
    </row>
    <row r="6810" spans="2:2" x14ac:dyDescent="0.3">
      <c r="B6810" s="3"/>
    </row>
    <row r="6811" spans="2:2" x14ac:dyDescent="0.3">
      <c r="B6811" s="3"/>
    </row>
    <row r="6812" spans="2:2" x14ac:dyDescent="0.3">
      <c r="B6812" s="3"/>
    </row>
    <row r="6813" spans="2:2" x14ac:dyDescent="0.3">
      <c r="B6813" s="3"/>
    </row>
    <row r="6814" spans="2:2" x14ac:dyDescent="0.3">
      <c r="B6814" s="3"/>
    </row>
    <row r="6815" spans="2:2" x14ac:dyDescent="0.3">
      <c r="B6815" s="3"/>
    </row>
    <row r="6816" spans="2:2" x14ac:dyDescent="0.3">
      <c r="B6816" s="3"/>
    </row>
    <row r="6817" spans="2:2" x14ac:dyDescent="0.3">
      <c r="B6817" s="3"/>
    </row>
    <row r="6818" spans="2:2" x14ac:dyDescent="0.3">
      <c r="B6818" s="3"/>
    </row>
    <row r="6819" spans="2:2" x14ac:dyDescent="0.3">
      <c r="B6819" s="3"/>
    </row>
    <row r="6820" spans="2:2" x14ac:dyDescent="0.3">
      <c r="B6820" s="3"/>
    </row>
    <row r="6821" spans="2:2" x14ac:dyDescent="0.3">
      <c r="B6821" s="3"/>
    </row>
    <row r="6822" spans="2:2" x14ac:dyDescent="0.3">
      <c r="B6822" s="3"/>
    </row>
    <row r="6823" spans="2:2" x14ac:dyDescent="0.3">
      <c r="B6823" s="3"/>
    </row>
    <row r="6824" spans="2:2" x14ac:dyDescent="0.3">
      <c r="B6824" s="3"/>
    </row>
    <row r="6825" spans="2:2" x14ac:dyDescent="0.3">
      <c r="B6825" s="3"/>
    </row>
    <row r="6826" spans="2:2" x14ac:dyDescent="0.3">
      <c r="B6826" s="3"/>
    </row>
    <row r="6827" spans="2:2" x14ac:dyDescent="0.3">
      <c r="B6827" s="3"/>
    </row>
    <row r="6828" spans="2:2" x14ac:dyDescent="0.3">
      <c r="B6828" s="3"/>
    </row>
    <row r="6829" spans="2:2" x14ac:dyDescent="0.3">
      <c r="B6829" s="3"/>
    </row>
    <row r="6830" spans="2:2" x14ac:dyDescent="0.3">
      <c r="B6830" s="3"/>
    </row>
    <row r="6831" spans="2:2" x14ac:dyDescent="0.3">
      <c r="B6831" s="3"/>
    </row>
    <row r="6832" spans="2:2" x14ac:dyDescent="0.3">
      <c r="B6832" s="3"/>
    </row>
    <row r="6833" spans="2:2" x14ac:dyDescent="0.3">
      <c r="B6833" s="3"/>
    </row>
    <row r="6834" spans="2:2" x14ac:dyDescent="0.3">
      <c r="B6834" s="3"/>
    </row>
    <row r="6835" spans="2:2" x14ac:dyDescent="0.3">
      <c r="B6835" s="3"/>
    </row>
    <row r="6836" spans="2:2" x14ac:dyDescent="0.3">
      <c r="B6836" s="3"/>
    </row>
    <row r="6837" spans="2:2" x14ac:dyDescent="0.3">
      <c r="B6837" s="3"/>
    </row>
    <row r="6838" spans="2:2" x14ac:dyDescent="0.3">
      <c r="B6838" s="3"/>
    </row>
    <row r="6839" spans="2:2" x14ac:dyDescent="0.3">
      <c r="B6839" s="3"/>
    </row>
    <row r="6840" spans="2:2" x14ac:dyDescent="0.3">
      <c r="B6840" s="3"/>
    </row>
    <row r="6841" spans="2:2" x14ac:dyDescent="0.3">
      <c r="B6841" s="3"/>
    </row>
    <row r="6842" spans="2:2" x14ac:dyDescent="0.3">
      <c r="B6842" s="3"/>
    </row>
    <row r="6843" spans="2:2" x14ac:dyDescent="0.3">
      <c r="B6843" s="3"/>
    </row>
    <row r="6844" spans="2:2" x14ac:dyDescent="0.3">
      <c r="B6844" s="3"/>
    </row>
    <row r="6845" spans="2:2" x14ac:dyDescent="0.3">
      <c r="B6845" s="3"/>
    </row>
    <row r="6846" spans="2:2" x14ac:dyDescent="0.3">
      <c r="B6846" s="3"/>
    </row>
    <row r="6847" spans="2:2" x14ac:dyDescent="0.3">
      <c r="B6847" s="3"/>
    </row>
    <row r="6848" spans="2:2" x14ac:dyDescent="0.3">
      <c r="B684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Intro</vt:lpstr>
      <vt:lpstr>Enunciado</vt:lpstr>
      <vt:lpstr>Results --&gt;</vt:lpstr>
      <vt:lpstr>Résultats</vt:lpstr>
      <vt:lpstr>Ops --&gt;</vt:lpstr>
      <vt:lpstr>Calculs</vt:lpstr>
      <vt:lpstr>Base de données</vt:lpstr>
      <vt:lpstr>Raw data --&gt;</vt:lpstr>
      <vt:lpstr>Datos Adjudicaciones</vt:lpstr>
      <vt:lpstr>Datos Pedidos</vt:lpstr>
      <vt:lpstr>Datos Benchmark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2015-02-25T00:52:09Z</dcterms:created>
  <dcterms:modified xsi:type="dcterms:W3CDTF">2023-02-16T11:50:38Z</dcterms:modified>
</cp:coreProperties>
</file>